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OF 2023\"/>
    </mc:Choice>
  </mc:AlternateContent>
  <bookViews>
    <workbookView xWindow="0" yWindow="0" windowWidth="28800" windowHeight="12300" tabRatio="976" activeTab="3"/>
  </bookViews>
  <sheets>
    <sheet name="TAVI I" sheetId="4" r:id="rId1"/>
    <sheet name="TAVI VI" sheetId="3" r:id="rId2"/>
    <sheet name="TAVI VII" sheetId="11" r:id="rId3"/>
    <sheet name="TAVI VII ბალანსი" sheetId="12" r:id="rId4"/>
    <sheet name="VII სსიპ-ები" sheetId="18" r:id="rId5"/>
    <sheet name="VII SOE" sheetId="1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\A" localSheetId="0">#REF!</definedName>
    <definedName name="\A" localSheetId="2">#REF!</definedName>
    <definedName name="\A" localSheetId="3">#REF!</definedName>
    <definedName name="\A">#REF!</definedName>
    <definedName name="\B" localSheetId="0">#REF!</definedName>
    <definedName name="\B" localSheetId="2">#REF!</definedName>
    <definedName name="\B" localSheetId="3">#REF!</definedName>
    <definedName name="\B">#REF!</definedName>
    <definedName name="\C" localSheetId="0">#REF!</definedName>
    <definedName name="\C" localSheetId="2">#REF!</definedName>
    <definedName name="\C" localSheetId="3">#REF!</definedName>
    <definedName name="\C">#REF!</definedName>
    <definedName name="\D" localSheetId="0">#REF!</definedName>
    <definedName name="\D" localSheetId="2">#REF!</definedName>
    <definedName name="\D" localSheetId="3">#REF!</definedName>
    <definedName name="\D">#REF!</definedName>
    <definedName name="\E" localSheetId="0">#REF!</definedName>
    <definedName name="\E" localSheetId="2">#REF!</definedName>
    <definedName name="\E" localSheetId="3">#REF!</definedName>
    <definedName name="\E">#REF!</definedName>
    <definedName name="\F" localSheetId="0">#REF!</definedName>
    <definedName name="\F" localSheetId="2">#REF!</definedName>
    <definedName name="\F" localSheetId="3">#REF!</definedName>
    <definedName name="\F">#REF!</definedName>
    <definedName name="\G" localSheetId="0">#REF!</definedName>
    <definedName name="\G" localSheetId="2">#REF!</definedName>
    <definedName name="\G" localSheetId="3">#REF!</definedName>
    <definedName name="\G">#REF!</definedName>
    <definedName name="\H" localSheetId="0">#REF!</definedName>
    <definedName name="\H" localSheetId="2">#REF!</definedName>
    <definedName name="\H" localSheetId="3">#REF!</definedName>
    <definedName name="\H">#REF!</definedName>
    <definedName name="\I" localSheetId="0">#REF!</definedName>
    <definedName name="\I" localSheetId="2">#REF!</definedName>
    <definedName name="\I" localSheetId="3">#REF!</definedName>
    <definedName name="\I">#REF!</definedName>
    <definedName name="\J" localSheetId="0">#REF!</definedName>
    <definedName name="\J" localSheetId="2">#REF!</definedName>
    <definedName name="\J" localSheetId="3">#REF!</definedName>
    <definedName name="\J">#REF!</definedName>
    <definedName name="\K" localSheetId="0">#REF!</definedName>
    <definedName name="\K" localSheetId="2">#REF!</definedName>
    <definedName name="\K" localSheetId="3">#REF!</definedName>
    <definedName name="\K">#REF!</definedName>
    <definedName name="\L" localSheetId="0">#REF!</definedName>
    <definedName name="\L" localSheetId="2">#REF!</definedName>
    <definedName name="\L" localSheetId="3">#REF!</definedName>
    <definedName name="\L">#REF!</definedName>
    <definedName name="\M" localSheetId="0">#REF!</definedName>
    <definedName name="\M" localSheetId="2">#REF!</definedName>
    <definedName name="\M" localSheetId="3">#REF!</definedName>
    <definedName name="\M">#REF!</definedName>
    <definedName name="\N" localSheetId="0">#REF!</definedName>
    <definedName name="\N" localSheetId="2">#REF!</definedName>
    <definedName name="\N" localSheetId="3">#REF!</definedName>
    <definedName name="\N">#REF!</definedName>
    <definedName name="\O" localSheetId="0">#REF!</definedName>
    <definedName name="\O" localSheetId="2">#REF!</definedName>
    <definedName name="\O" localSheetId="3">#REF!</definedName>
    <definedName name="\O">#REF!</definedName>
    <definedName name="\P" localSheetId="0">#REF!</definedName>
    <definedName name="\P" localSheetId="2">#REF!</definedName>
    <definedName name="\P" localSheetId="3">#REF!</definedName>
    <definedName name="\P">#REF!</definedName>
    <definedName name="\Q" localSheetId="0">#REF!</definedName>
    <definedName name="\Q" localSheetId="2">#REF!</definedName>
    <definedName name="\Q" localSheetId="3">#REF!</definedName>
    <definedName name="\Q">#REF!</definedName>
    <definedName name="\R" localSheetId="0">#REF!</definedName>
    <definedName name="\R" localSheetId="2">#REF!</definedName>
    <definedName name="\R" localSheetId="3">#REF!</definedName>
    <definedName name="\R">#REF!</definedName>
    <definedName name="\S" localSheetId="0">#REF!</definedName>
    <definedName name="\S" localSheetId="2">#REF!</definedName>
    <definedName name="\S" localSheetId="3">#REF!</definedName>
    <definedName name="\S">#REF!</definedName>
    <definedName name="\T" localSheetId="0">#REF!</definedName>
    <definedName name="\T" localSheetId="2">#REF!</definedName>
    <definedName name="\T" localSheetId="3">#REF!</definedName>
    <definedName name="\T">#REF!</definedName>
    <definedName name="\T1" localSheetId="0">#REF!</definedName>
    <definedName name="\T1" localSheetId="2">#REF!</definedName>
    <definedName name="\T1" localSheetId="3">#REF!</definedName>
    <definedName name="\T1">#REF!</definedName>
    <definedName name="\T2" localSheetId="0">[1]BOP!#REF!</definedName>
    <definedName name="\T2" localSheetId="2">[1]BOP!#REF!</definedName>
    <definedName name="\T2" localSheetId="3">[1]BOP!#REF!</definedName>
    <definedName name="\T2">[1]BOP!#REF!</definedName>
    <definedName name="\U" localSheetId="0">#REF!</definedName>
    <definedName name="\U" localSheetId="2">#REF!</definedName>
    <definedName name="\U" localSheetId="3">#REF!</definedName>
    <definedName name="\U">#REF!</definedName>
    <definedName name="\V" localSheetId="0">#REF!</definedName>
    <definedName name="\V" localSheetId="2">#REF!</definedName>
    <definedName name="\V" localSheetId="3">#REF!</definedName>
    <definedName name="\V">#REF!</definedName>
    <definedName name="\W" localSheetId="0">#REF!</definedName>
    <definedName name="\W" localSheetId="2">#REF!</definedName>
    <definedName name="\W" localSheetId="3">#REF!</definedName>
    <definedName name="\W">#REF!</definedName>
    <definedName name="\X" localSheetId="0">#REF!</definedName>
    <definedName name="\X" localSheetId="2">#REF!</definedName>
    <definedName name="\X" localSheetId="3">#REF!</definedName>
    <definedName name="\X">#REF!</definedName>
    <definedName name="\Y" localSheetId="0">#REF!</definedName>
    <definedName name="\Y" localSheetId="2">#REF!</definedName>
    <definedName name="\Y" localSheetId="3">#REF!</definedName>
    <definedName name="\Y">#REF!</definedName>
    <definedName name="\Z" localSheetId="0">#REF!</definedName>
    <definedName name="\Z" localSheetId="2">#REF!</definedName>
    <definedName name="\Z" localSheetId="3">#REF!</definedName>
    <definedName name="\Z">#REF!</definedName>
    <definedName name="_______________________________tyt67" hidden="1">{#N/A,#N/A,FALSE,"ОТЛАДКА"}</definedName>
    <definedName name="_______________________________XX1" hidden="1">{#N/A,#N/A,FALSE,"ОТЛАДКА"}</definedName>
    <definedName name="______________________________tyt67" hidden="1">{#N/A,#N/A,FALSE,"ОТЛАДКА"}</definedName>
    <definedName name="______________________________XX1" hidden="1">{#N/A,#N/A,FALSE,"ОТЛАДКА"}</definedName>
    <definedName name="_____________________________tyt67" hidden="1">{#N/A,#N/A,FALSE,"ОТЛАДКА"}</definedName>
    <definedName name="_____________________________XX1" hidden="1">{#N/A,#N/A,FALSE,"ОТЛАДКА"}</definedName>
    <definedName name="____________________________tyt67" hidden="1">{#N/A,#N/A,FALSE,"ОТЛАДКА"}</definedName>
    <definedName name="____________________________XX1" hidden="1">{#N/A,#N/A,FALSE,"ОТЛАДКА"}</definedName>
    <definedName name="___________________________tyt67" hidden="1">{#N/A,#N/A,FALSE,"ОТЛАДКА"}</definedName>
    <definedName name="___________________________XX1" hidden="1">{#N/A,#N/A,FALSE,"ОТЛАДКА"}</definedName>
    <definedName name="__________________________tyt67" hidden="1">{#N/A,#N/A,FALSE,"ОТЛАДКА"}</definedName>
    <definedName name="__________________________XX1" hidden="1">{#N/A,#N/A,FALSE,"ОТЛАДКА"}</definedName>
    <definedName name="_________________________tyt67" hidden="1">{#N/A,#N/A,FALSE,"ОТЛАДКА"}</definedName>
    <definedName name="_________________________XX1" hidden="1">{#N/A,#N/A,FALSE,"ОТЛАДКА"}</definedName>
    <definedName name="________________________tyt67" hidden="1">{#N/A,#N/A,FALSE,"ОТЛАДКА"}</definedName>
    <definedName name="________________________XX1" hidden="1">{#N/A,#N/A,FALSE,"ОТЛАДКА"}</definedName>
    <definedName name="_______________________tyt67" hidden="1">{#N/A,#N/A,FALSE,"ОТЛАДКА"}</definedName>
    <definedName name="_______________________XX1" hidden="1">{#N/A,#N/A,FALSE,"ОТЛАДКА"}</definedName>
    <definedName name="______________________tyt67" hidden="1">{#N/A,#N/A,FALSE,"ОТЛАДКА"}</definedName>
    <definedName name="______________________XX1" hidden="1">{#N/A,#N/A,FALSE,"ОТЛАДКА"}</definedName>
    <definedName name="_____________________tyt67" hidden="1">{#N/A,#N/A,FALSE,"ОТЛАДКА"}</definedName>
    <definedName name="_____________________XX1" hidden="1">{#N/A,#N/A,FALSE,"ОТЛАДКА"}</definedName>
    <definedName name="____________________tyt67" hidden="1">{#N/A,#N/A,FALSE,"ОТЛАДКА"}</definedName>
    <definedName name="____________________XX1" hidden="1">{#N/A,#N/A,FALSE,"ОТЛАДКА"}</definedName>
    <definedName name="___________________tyt67" hidden="1">{#N/A,#N/A,FALSE,"ОТЛАДКА"}</definedName>
    <definedName name="___________________XX1" hidden="1">{#N/A,#N/A,FALSE,"ОТЛАДКА"}</definedName>
    <definedName name="__________________tyt67" hidden="1">{#N/A,#N/A,FALSE,"ОТЛАДКА"}</definedName>
    <definedName name="__________________XX1" hidden="1">{#N/A,#N/A,FALSE,"ОТЛАДКА"}</definedName>
    <definedName name="_________________tyt67" hidden="1">{#N/A,#N/A,FALSE,"ОТЛАДКА"}</definedName>
    <definedName name="_________________XX1" hidden="1">{#N/A,#N/A,FALSE,"ОТЛАДКА"}</definedName>
    <definedName name="________________tyt67" hidden="1">{#N/A,#N/A,FALSE,"ОТЛАДКА"}</definedName>
    <definedName name="________________XX1" hidden="1">{#N/A,#N/A,FALSE,"ОТЛАДКА"}</definedName>
    <definedName name="_______________tyt67" hidden="1">{#N/A,#N/A,FALSE,"ОТЛАДКА"}</definedName>
    <definedName name="_______________XX1" hidden="1">{#N/A,#N/A,FALSE,"ОТЛАДКА"}</definedName>
    <definedName name="______________tyt67" hidden="1">{#N/A,#N/A,FALSE,"ОТЛАДКА"}</definedName>
    <definedName name="______________XX1" hidden="1">{#N/A,#N/A,FALSE,"ОТЛАДКА"}</definedName>
    <definedName name="_____________tyt67" hidden="1">{#N/A,#N/A,FALSE,"ОТЛАДКА"}</definedName>
    <definedName name="_____________XX1" hidden="1">{#N/A,#N/A,FALSE,"ОТЛАДКА"}</definedName>
    <definedName name="____________tyt67" hidden="1">{#N/A,#N/A,FALSE,"ОТЛАДКА"}</definedName>
    <definedName name="____________XX1" hidden="1">{#N/A,#N/A,FALSE,"ОТЛАДКА"}</definedName>
    <definedName name="___________tyt67" hidden="1">{#N/A,#N/A,FALSE,"ОТЛАДКА"}</definedName>
    <definedName name="___________XX1" hidden="1">{#N/A,#N/A,FALSE,"ОТЛАДКА"}</definedName>
    <definedName name="__________tyt67" hidden="1">{#N/A,#N/A,FALSE,"ОТЛАДКА"}</definedName>
    <definedName name="__________XX1" hidden="1">{#N/A,#N/A,FALSE,"ОТЛАДКА"}</definedName>
    <definedName name="_________tyt67" hidden="1">{#N/A,#N/A,FALSE,"ОТЛАДКА"}</definedName>
    <definedName name="_________XX1" hidden="1">{#N/A,#N/A,FALSE,"ОТЛАДКА"}</definedName>
    <definedName name="________tyt67" hidden="1">{#N/A,#N/A,FALSE,"ОТЛАДКА"}</definedName>
    <definedName name="________XX1" hidden="1">{#N/A,#N/A,FALSE,"ОТЛАДКА"}</definedName>
    <definedName name="_______tyt67" hidden="1">{#N/A,#N/A,FALSE,"ОТЛАДКА"}</definedName>
    <definedName name="_______XX1" hidden="1">{#N/A,#N/A,FALSE,"ОТЛАДКА"}</definedName>
    <definedName name="______tyt67" hidden="1">{#N/A,#N/A,FALSE,"ОТЛАДКА"}</definedName>
    <definedName name="______XX1" hidden="1">{#N/A,#N/A,FALSE,"ОТЛАДКА"}</definedName>
    <definedName name="_____c75213" localSheetId="0">#REF!</definedName>
    <definedName name="_____c75213" localSheetId="2">#REF!</definedName>
    <definedName name="_____c75213" localSheetId="3">#REF!</definedName>
    <definedName name="_____c75213">#REF!</definedName>
    <definedName name="_____c81453" localSheetId="0">#REF!</definedName>
    <definedName name="_____c81453" localSheetId="2">#REF!</definedName>
    <definedName name="_____c81453" localSheetId="3">#REF!</definedName>
    <definedName name="_____c81453">#REF!</definedName>
    <definedName name="_____tyt67" hidden="1">{#N/A,#N/A,FALSE,"ОТЛАДКА"}</definedName>
    <definedName name="_____XX1" hidden="1">{#N/A,#N/A,FALSE,"ОТЛАДКА"}</definedName>
    <definedName name="____aze1" localSheetId="0">#REF!</definedName>
    <definedName name="____aze1" localSheetId="2">#REF!</definedName>
    <definedName name="____aze1" localSheetId="3">#REF!</definedName>
    <definedName name="____aze1">#REF!</definedName>
    <definedName name="____aze2" localSheetId="0">#REF!</definedName>
    <definedName name="____aze2" localSheetId="2">#REF!</definedName>
    <definedName name="____aze2" localSheetId="3">#REF!</definedName>
    <definedName name="____aze2">#REF!</definedName>
    <definedName name="____aze3" localSheetId="0">#REF!</definedName>
    <definedName name="____aze3" localSheetId="2">#REF!</definedName>
    <definedName name="____aze3" localSheetId="3">#REF!</definedName>
    <definedName name="____aze3">#REF!</definedName>
    <definedName name="____BOP1" localSheetId="0">#REF!</definedName>
    <definedName name="____BOP1" localSheetId="2">#REF!</definedName>
    <definedName name="____BOP1" localSheetId="3">#REF!</definedName>
    <definedName name="____BOP1">#REF!</definedName>
    <definedName name="____BOP2" localSheetId="0">[2]BoP!#REF!</definedName>
    <definedName name="____BOP2" localSheetId="2">[2]BoP!#REF!</definedName>
    <definedName name="____BOP2" localSheetId="3">[2]BoP!#REF!</definedName>
    <definedName name="____BOP2">[2]BoP!#REF!</definedName>
    <definedName name="____COL1">[3]SimInp1:ModDef!$A$1:$V$130</definedName>
    <definedName name="____END94" localSheetId="0">#REF!</definedName>
    <definedName name="____END94" localSheetId="2">#REF!</definedName>
    <definedName name="____END94" localSheetId="3">#REF!</definedName>
    <definedName name="____END94">#REF!</definedName>
    <definedName name="____EXP5" localSheetId="0">#REF!</definedName>
    <definedName name="____EXP5" localSheetId="2">#REF!</definedName>
    <definedName name="____EXP5" localSheetId="3">#REF!</definedName>
    <definedName name="____EXP5">#REF!</definedName>
    <definedName name="____EXP6" localSheetId="0">#REF!</definedName>
    <definedName name="____EXP6" localSheetId="2">#REF!</definedName>
    <definedName name="____EXP6" localSheetId="3">#REF!</definedName>
    <definedName name="____EXP6">#REF!</definedName>
    <definedName name="____EXP7" localSheetId="0">#REF!</definedName>
    <definedName name="____EXP7" localSheetId="2">#REF!</definedName>
    <definedName name="____EXP7" localSheetId="3">#REF!</definedName>
    <definedName name="____EXP7">#REF!</definedName>
    <definedName name="____EXP9" localSheetId="0">#REF!</definedName>
    <definedName name="____EXP9" localSheetId="2">#REF!</definedName>
    <definedName name="____EXP9" localSheetId="3">#REF!</definedName>
    <definedName name="____EXP9">#REF!</definedName>
    <definedName name="____IMP10" localSheetId="0">#REF!</definedName>
    <definedName name="____IMP10" localSheetId="2">#REF!</definedName>
    <definedName name="____IMP10" localSheetId="3">#REF!</definedName>
    <definedName name="____IMP10">#REF!</definedName>
    <definedName name="____IMP2" localSheetId="0">#REF!</definedName>
    <definedName name="____IMP2" localSheetId="2">#REF!</definedName>
    <definedName name="____IMP2" localSheetId="3">#REF!</definedName>
    <definedName name="____IMP2">#REF!</definedName>
    <definedName name="____IMP4" localSheetId="0">#REF!</definedName>
    <definedName name="____IMP4" localSheetId="2">#REF!</definedName>
    <definedName name="____IMP4" localSheetId="3">#REF!</definedName>
    <definedName name="____IMP4">#REF!</definedName>
    <definedName name="____IMP6" localSheetId="0">#REF!</definedName>
    <definedName name="____IMP6" localSheetId="2">#REF!</definedName>
    <definedName name="____IMP6" localSheetId="3">#REF!</definedName>
    <definedName name="____IMP6">#REF!</definedName>
    <definedName name="____IMP7" localSheetId="0">#REF!</definedName>
    <definedName name="____IMP7" localSheetId="2">#REF!</definedName>
    <definedName name="____IMP7" localSheetId="3">#REF!</definedName>
    <definedName name="____IMP7">#REF!</definedName>
    <definedName name="____IMP8" localSheetId="0">#REF!</definedName>
    <definedName name="____IMP8" localSheetId="2">#REF!</definedName>
    <definedName name="____IMP8" localSheetId="3">#REF!</definedName>
    <definedName name="____IMP8">#REF!</definedName>
    <definedName name="____MCV1">[4]Q2!$E$64:$AH$64</definedName>
    <definedName name="____MTS2" localSheetId="0">'[5]Annual Tables'!#REF!</definedName>
    <definedName name="____MTS2" localSheetId="2">'[5]Annual Tables'!#REF!</definedName>
    <definedName name="____MTS2" localSheetId="3">'[5]Annual Tables'!#REF!</definedName>
    <definedName name="____MTS2">'[5]Annual Tables'!#REF!</definedName>
    <definedName name="____PAG2" localSheetId="0">[5]Index!#REF!</definedName>
    <definedName name="____PAG2" localSheetId="2">[5]Index!#REF!</definedName>
    <definedName name="____PAG2" localSheetId="3">[5]Index!#REF!</definedName>
    <definedName name="____PAG2">[5]Index!#REF!</definedName>
    <definedName name="____PAG3" localSheetId="0">[5]Index!#REF!</definedName>
    <definedName name="____PAG3" localSheetId="2">[5]Index!#REF!</definedName>
    <definedName name="____PAG3" localSheetId="3">[5]Index!#REF!</definedName>
    <definedName name="____PAG3">[5]Index!#REF!</definedName>
    <definedName name="____PAG4" localSheetId="0">[5]Index!#REF!</definedName>
    <definedName name="____PAG4" localSheetId="2">[5]Index!#REF!</definedName>
    <definedName name="____PAG4" localSheetId="3">[5]Index!#REF!</definedName>
    <definedName name="____PAG4">[5]Index!#REF!</definedName>
    <definedName name="____PAG5" localSheetId="0">[5]Index!#REF!</definedName>
    <definedName name="____PAG5" localSheetId="2">[5]Index!#REF!</definedName>
    <definedName name="____PAG5" localSheetId="3">[5]Index!#REF!</definedName>
    <definedName name="____PAG5">[5]Index!#REF!</definedName>
    <definedName name="____PAG6" localSheetId="0">[5]Index!#REF!</definedName>
    <definedName name="____PAG6" localSheetId="2">[5]Index!#REF!</definedName>
    <definedName name="____PAG6" localSheetId="3">[5]Index!#REF!</definedName>
    <definedName name="____PAG6">[5]Index!#REF!</definedName>
    <definedName name="____PAG7" localSheetId="0">#REF!</definedName>
    <definedName name="____PAG7" localSheetId="2">#REF!</definedName>
    <definedName name="____PAG7" localSheetId="3">#REF!</definedName>
    <definedName name="____PAG7">#REF!</definedName>
    <definedName name="____RES2" localSheetId="0">[2]RES!#REF!</definedName>
    <definedName name="____RES2" localSheetId="2">[2]RES!#REF!</definedName>
    <definedName name="____RES2" localSheetId="3">[2]RES!#REF!</definedName>
    <definedName name="____RES2">[2]RES!#REF!</definedName>
    <definedName name="____SUM2" localSheetId="0">#REF!</definedName>
    <definedName name="____SUM2" localSheetId="2">#REF!</definedName>
    <definedName name="____SUM2" localSheetId="3">#REF!</definedName>
    <definedName name="____SUM2">#REF!</definedName>
    <definedName name="____sum3" localSheetId="0">#REF!</definedName>
    <definedName name="____sum3" localSheetId="2">#REF!</definedName>
    <definedName name="____sum3" localSheetId="3">#REF!</definedName>
    <definedName name="____sum3">#REF!</definedName>
    <definedName name="____tab06" localSheetId="0">#REF!</definedName>
    <definedName name="____tab06" localSheetId="2">#REF!</definedName>
    <definedName name="____tab06" localSheetId="3">#REF!</definedName>
    <definedName name="____tab06">#REF!</definedName>
    <definedName name="____tab07" localSheetId="0">#REF!</definedName>
    <definedName name="____tab07" localSheetId="2">#REF!</definedName>
    <definedName name="____tab07" localSheetId="3">#REF!</definedName>
    <definedName name="____tab07">#REF!</definedName>
    <definedName name="____TAB1" localSheetId="0">#REF!</definedName>
    <definedName name="____TAB1" localSheetId="2">#REF!</definedName>
    <definedName name="____TAB1" localSheetId="3">#REF!</definedName>
    <definedName name="____TAB1">#REF!</definedName>
    <definedName name="____TAB10" localSheetId="0">#REF!</definedName>
    <definedName name="____TAB10" localSheetId="2">#REF!</definedName>
    <definedName name="____TAB10" localSheetId="3">#REF!</definedName>
    <definedName name="____TAB10">#REF!</definedName>
    <definedName name="____Tab11" localSheetId="0">#REF!</definedName>
    <definedName name="____Tab11" localSheetId="2">#REF!</definedName>
    <definedName name="____Tab11" localSheetId="3">#REF!</definedName>
    <definedName name="____Tab11">#REF!</definedName>
    <definedName name="____TAB12" localSheetId="0">#REF!</definedName>
    <definedName name="____TAB12" localSheetId="2">#REF!</definedName>
    <definedName name="____TAB12" localSheetId="3">#REF!</definedName>
    <definedName name="____TAB12">#REF!</definedName>
    <definedName name="____Tab19" localSheetId="0">#REF!</definedName>
    <definedName name="____Tab19" localSheetId="2">#REF!</definedName>
    <definedName name="____Tab19" localSheetId="3">#REF!</definedName>
    <definedName name="____Tab19">#REF!</definedName>
    <definedName name="____TAB2" localSheetId="0">#REF!</definedName>
    <definedName name="____TAB2" localSheetId="2">#REF!</definedName>
    <definedName name="____TAB2" localSheetId="3">#REF!</definedName>
    <definedName name="____TAB2">#REF!</definedName>
    <definedName name="____Tab20" localSheetId="0">#REF!</definedName>
    <definedName name="____Tab20" localSheetId="2">#REF!</definedName>
    <definedName name="____Tab20" localSheetId="3">#REF!</definedName>
    <definedName name="____Tab20">#REF!</definedName>
    <definedName name="____Tab21" localSheetId="0">#REF!</definedName>
    <definedName name="____Tab21" localSheetId="2">#REF!</definedName>
    <definedName name="____Tab21" localSheetId="3">#REF!</definedName>
    <definedName name="____Tab21">#REF!</definedName>
    <definedName name="____Tab22" localSheetId="0">#REF!</definedName>
    <definedName name="____Tab22" localSheetId="2">#REF!</definedName>
    <definedName name="____Tab22" localSheetId="3">#REF!</definedName>
    <definedName name="____Tab22">#REF!</definedName>
    <definedName name="____Tab23" localSheetId="0">#REF!</definedName>
    <definedName name="____Tab23" localSheetId="2">#REF!</definedName>
    <definedName name="____Tab23" localSheetId="3">#REF!</definedName>
    <definedName name="____Tab23">#REF!</definedName>
    <definedName name="____Tab24" localSheetId="0">#REF!</definedName>
    <definedName name="____Tab24" localSheetId="2">#REF!</definedName>
    <definedName name="____Tab24" localSheetId="3">#REF!</definedName>
    <definedName name="____Tab24">#REF!</definedName>
    <definedName name="____Tab26" localSheetId="0">#REF!</definedName>
    <definedName name="____Tab26" localSheetId="2">#REF!</definedName>
    <definedName name="____Tab26" localSheetId="3">#REF!</definedName>
    <definedName name="____Tab26">#REF!</definedName>
    <definedName name="____Tab27" localSheetId="0">#REF!</definedName>
    <definedName name="____Tab27" localSheetId="2">#REF!</definedName>
    <definedName name="____Tab27" localSheetId="3">#REF!</definedName>
    <definedName name="____Tab27">#REF!</definedName>
    <definedName name="____Tab28" localSheetId="0">#REF!</definedName>
    <definedName name="____Tab28" localSheetId="2">#REF!</definedName>
    <definedName name="____Tab28" localSheetId="3">#REF!</definedName>
    <definedName name="____Tab28">#REF!</definedName>
    <definedName name="____Tab29" localSheetId="0">#REF!</definedName>
    <definedName name="____Tab29" localSheetId="2">#REF!</definedName>
    <definedName name="____Tab29" localSheetId="3">#REF!</definedName>
    <definedName name="____Tab29">#REF!</definedName>
    <definedName name="____TAB3" localSheetId="0">#REF!</definedName>
    <definedName name="____TAB3" localSheetId="2">#REF!</definedName>
    <definedName name="____TAB3" localSheetId="3">#REF!</definedName>
    <definedName name="____TAB3">#REF!</definedName>
    <definedName name="____Tab30" localSheetId="0">#REF!</definedName>
    <definedName name="____Tab30" localSheetId="2">#REF!</definedName>
    <definedName name="____Tab30" localSheetId="3">#REF!</definedName>
    <definedName name="____Tab30">#REF!</definedName>
    <definedName name="____Tab31" localSheetId="0">#REF!</definedName>
    <definedName name="____Tab31" localSheetId="2">#REF!</definedName>
    <definedName name="____Tab31" localSheetId="3">#REF!</definedName>
    <definedName name="____Tab31">#REF!</definedName>
    <definedName name="____Tab32" localSheetId="0">#REF!</definedName>
    <definedName name="____Tab32" localSheetId="2">#REF!</definedName>
    <definedName name="____Tab32" localSheetId="3">#REF!</definedName>
    <definedName name="____Tab32">#REF!</definedName>
    <definedName name="____Tab33" localSheetId="0">#REF!</definedName>
    <definedName name="____Tab33" localSheetId="2">#REF!</definedName>
    <definedName name="____Tab33" localSheetId="3">#REF!</definedName>
    <definedName name="____Tab33">#REF!</definedName>
    <definedName name="____Tab34" localSheetId="0">#REF!</definedName>
    <definedName name="____Tab34" localSheetId="2">#REF!</definedName>
    <definedName name="____Tab34" localSheetId="3">#REF!</definedName>
    <definedName name="____Tab34">#REF!</definedName>
    <definedName name="____Tab35" localSheetId="0">#REF!</definedName>
    <definedName name="____Tab35" localSheetId="2">#REF!</definedName>
    <definedName name="____Tab35" localSheetId="3">#REF!</definedName>
    <definedName name="____Tab35">#REF!</definedName>
    <definedName name="____TAB4" localSheetId="0">#REF!</definedName>
    <definedName name="____TAB4" localSheetId="2">#REF!</definedName>
    <definedName name="____TAB4" localSheetId="3">#REF!</definedName>
    <definedName name="____TAB4">#REF!</definedName>
    <definedName name="____TAB5" localSheetId="0">#REF!</definedName>
    <definedName name="____TAB5" localSheetId="2">#REF!</definedName>
    <definedName name="____TAB5" localSheetId="3">#REF!</definedName>
    <definedName name="____TAB5">#REF!</definedName>
    <definedName name="____TAB7" localSheetId="0">#REF!</definedName>
    <definedName name="____TAB7" localSheetId="2">#REF!</definedName>
    <definedName name="____TAB7" localSheetId="3">#REF!</definedName>
    <definedName name="____TAB7">#REF!</definedName>
    <definedName name="____TAB8" localSheetId="0">#REF!</definedName>
    <definedName name="____TAB8" localSheetId="2">#REF!</definedName>
    <definedName name="____TAB8" localSheetId="3">#REF!</definedName>
    <definedName name="____TAB8">#REF!</definedName>
    <definedName name="____tyt67" hidden="1">{#N/A,#N/A,FALSE,"ОТЛАДКА"}</definedName>
    <definedName name="____WB2" localSheetId="0">#REF!</definedName>
    <definedName name="____WB2" localSheetId="2">#REF!</definedName>
    <definedName name="____WB2" localSheetId="3">#REF!</definedName>
    <definedName name="____WB2">#REF!</definedName>
    <definedName name="____WEO1" localSheetId="0">#REF!</definedName>
    <definedName name="____WEO1" localSheetId="2">#REF!</definedName>
    <definedName name="____WEO1" localSheetId="3">#REF!</definedName>
    <definedName name="____WEO1">#REF!</definedName>
    <definedName name="____WEO2" localSheetId="0">#REF!</definedName>
    <definedName name="____WEO2" localSheetId="2">#REF!</definedName>
    <definedName name="____WEO2" localSheetId="3">#REF!</definedName>
    <definedName name="____WEO2">#REF!</definedName>
    <definedName name="____XX1" hidden="1">{#N/A,#N/A,FALSE,"ОТЛАДКА"}</definedName>
    <definedName name="____YR0110">'[6]Imp:DSA output'!$O$9:$R$464</definedName>
    <definedName name="____YR89">'[6]Imp:DSA output'!$C$9:$C$464</definedName>
    <definedName name="____YR90">'[6]Imp:DSA output'!$D$9:$D$464</definedName>
    <definedName name="____YR91">'[6]Imp:DSA output'!$E$9:$E$464</definedName>
    <definedName name="____YR92">'[6]Imp:DSA output'!$F$9:$F$464</definedName>
    <definedName name="____YR93">'[6]Imp:DSA output'!$G$9:$G$464</definedName>
    <definedName name="____YR94">'[6]Imp:DSA output'!$H$9:$H$464</definedName>
    <definedName name="____YR95">'[6]Imp:DSA output'!$I$9:$I$464</definedName>
    <definedName name="___aze1" localSheetId="0">#REF!</definedName>
    <definedName name="___aze1" localSheetId="2">#REF!</definedName>
    <definedName name="___aze1" localSheetId="3">#REF!</definedName>
    <definedName name="___aze1">#REF!</definedName>
    <definedName name="___aze2" localSheetId="0">#REF!</definedName>
    <definedName name="___aze2" localSheetId="2">#REF!</definedName>
    <definedName name="___aze2" localSheetId="3">#REF!</definedName>
    <definedName name="___aze2">#REF!</definedName>
    <definedName name="___aze3" localSheetId="0">#REF!</definedName>
    <definedName name="___aze3" localSheetId="2">#REF!</definedName>
    <definedName name="___aze3" localSheetId="3">#REF!</definedName>
    <definedName name="___aze3">#REF!</definedName>
    <definedName name="___bat67" hidden="1">{#N/A,#N/A,FALSE,"Tabl. D1";#N/A,#N/A,FALSE,"Tabl. D1 b";#N/A,#N/A,FALSE,"Tabl. D2";#N/A,#N/A,FALSE,"Tabl. D2 b";#N/A,#N/A,FALSE,"Tabl. D3";#N/A,#N/A,FALSE,"Tabl. D4";#N/A,#N/A,FALSE,"Tabl. D5"}</definedName>
    <definedName name="___BOP1" localSheetId="0">#REF!</definedName>
    <definedName name="___BOP1" localSheetId="2">#REF!</definedName>
    <definedName name="___BOP1" localSheetId="3">#REF!</definedName>
    <definedName name="___BOP1">#REF!</definedName>
    <definedName name="___BOP2" localSheetId="0">[7]BoP!#REF!</definedName>
    <definedName name="___BOP2" localSheetId="2">[7]BoP!#REF!</definedName>
    <definedName name="___BOP2" localSheetId="3">[7]BoP!#REF!</definedName>
    <definedName name="___BOP2">[7]BoP!#REF!</definedName>
    <definedName name="___c75213" localSheetId="0">#REF!</definedName>
    <definedName name="___c75213" localSheetId="2">#REF!</definedName>
    <definedName name="___c75213" localSheetId="3">#REF!</definedName>
    <definedName name="___c75213">#REF!</definedName>
    <definedName name="___c81453" localSheetId="0">#REF!</definedName>
    <definedName name="___c81453" localSheetId="2">#REF!</definedName>
    <definedName name="___c81453" localSheetId="3">#REF!</definedName>
    <definedName name="___c81453">#REF!</definedName>
    <definedName name="___COL1">[8]SimInp1:ModDef!$A$1:$V$130</definedName>
    <definedName name="___END94" localSheetId="0">#REF!</definedName>
    <definedName name="___END94" localSheetId="2">#REF!</definedName>
    <definedName name="___END94" localSheetId="3">#REF!</definedName>
    <definedName name="___END94">#REF!</definedName>
    <definedName name="___EXP5" localSheetId="0">#REF!</definedName>
    <definedName name="___EXP5" localSheetId="2">#REF!</definedName>
    <definedName name="___EXP5" localSheetId="3">#REF!</definedName>
    <definedName name="___EXP5">#REF!</definedName>
    <definedName name="___EXP6" localSheetId="0">#REF!</definedName>
    <definedName name="___EXP6" localSheetId="2">#REF!</definedName>
    <definedName name="___EXP6" localSheetId="3">#REF!</definedName>
    <definedName name="___EXP6">#REF!</definedName>
    <definedName name="___EXP7" localSheetId="0">#REF!</definedName>
    <definedName name="___EXP7" localSheetId="2">#REF!</definedName>
    <definedName name="___EXP7" localSheetId="3">#REF!</definedName>
    <definedName name="___EXP7">#REF!</definedName>
    <definedName name="___EXP9" localSheetId="0">#REF!</definedName>
    <definedName name="___EXP9" localSheetId="2">#REF!</definedName>
    <definedName name="___EXP9" localSheetId="3">#REF!</definedName>
    <definedName name="___EXP9">#REF!</definedName>
    <definedName name="___IMP10" localSheetId="0">#REF!</definedName>
    <definedName name="___IMP10" localSheetId="2">#REF!</definedName>
    <definedName name="___IMP10" localSheetId="3">#REF!</definedName>
    <definedName name="___IMP10">#REF!</definedName>
    <definedName name="___IMP2" localSheetId="0">#REF!</definedName>
    <definedName name="___IMP2" localSheetId="2">#REF!</definedName>
    <definedName name="___IMP2" localSheetId="3">#REF!</definedName>
    <definedName name="___IMP2">#REF!</definedName>
    <definedName name="___IMP4" localSheetId="0">#REF!</definedName>
    <definedName name="___IMP4" localSheetId="2">#REF!</definedName>
    <definedName name="___IMP4" localSheetId="3">#REF!</definedName>
    <definedName name="___IMP4">#REF!</definedName>
    <definedName name="___IMP6" localSheetId="0">#REF!</definedName>
    <definedName name="___IMP6" localSheetId="2">#REF!</definedName>
    <definedName name="___IMP6" localSheetId="3">#REF!</definedName>
    <definedName name="___IMP6">#REF!</definedName>
    <definedName name="___IMP7" localSheetId="0">#REF!</definedName>
    <definedName name="___IMP7" localSheetId="2">#REF!</definedName>
    <definedName name="___IMP7" localSheetId="3">#REF!</definedName>
    <definedName name="___IMP7">#REF!</definedName>
    <definedName name="___IMP8" localSheetId="0">#REF!</definedName>
    <definedName name="___IMP8" localSheetId="2">#REF!</definedName>
    <definedName name="___IMP8" localSheetId="3">#REF!</definedName>
    <definedName name="___IMP8">#REF!</definedName>
    <definedName name="___MCV1">[9]Q2!$E$64:$AH$64</definedName>
    <definedName name="___MTS2" localSheetId="0">'[5]Annual Tables'!#REF!</definedName>
    <definedName name="___MTS2" localSheetId="2">'[5]Annual Tables'!#REF!</definedName>
    <definedName name="___MTS2" localSheetId="3">'[5]Annual Tables'!#REF!</definedName>
    <definedName name="___MTS2">'[5]Annual Tables'!#REF!</definedName>
    <definedName name="___NM09" hidden="1">{#N/A,#N/A,FALSE,"Tabl. D1";#N/A,#N/A,FALSE,"Tabl. D1 b";#N/A,#N/A,FALSE,"Tabl. D2";#N/A,#N/A,FALSE,"Tabl. D2 b";#N/A,#N/A,FALSE,"Tabl. D3";#N/A,#N/A,FALSE,"Tabl. D4";#N/A,#N/A,FALSE,"Tabl. D5"}</definedName>
    <definedName name="___PAG2" localSheetId="0">[5]Index!#REF!</definedName>
    <definedName name="___PAG2" localSheetId="2">[5]Index!#REF!</definedName>
    <definedName name="___PAG2" localSheetId="3">[5]Index!#REF!</definedName>
    <definedName name="___PAG2">[5]Index!#REF!</definedName>
    <definedName name="___PAG3" localSheetId="0">[5]Index!#REF!</definedName>
    <definedName name="___PAG3" localSheetId="2">[5]Index!#REF!</definedName>
    <definedName name="___PAG3" localSheetId="3">[5]Index!#REF!</definedName>
    <definedName name="___PAG3">[5]Index!#REF!</definedName>
    <definedName name="___PAG4" localSheetId="0">[5]Index!#REF!</definedName>
    <definedName name="___PAG4" localSheetId="2">[5]Index!#REF!</definedName>
    <definedName name="___PAG4" localSheetId="3">[5]Index!#REF!</definedName>
    <definedName name="___PAG4">[5]Index!#REF!</definedName>
    <definedName name="___PAG5" localSheetId="0">[5]Index!#REF!</definedName>
    <definedName name="___PAG5" localSheetId="2">[5]Index!#REF!</definedName>
    <definedName name="___PAG5" localSheetId="3">[5]Index!#REF!</definedName>
    <definedName name="___PAG5">[5]Index!#REF!</definedName>
    <definedName name="___PAG6" localSheetId="0">[5]Index!#REF!</definedName>
    <definedName name="___PAG6" localSheetId="2">[5]Index!#REF!</definedName>
    <definedName name="___PAG6" localSheetId="3">[5]Index!#REF!</definedName>
    <definedName name="___PAG6">[5]Index!#REF!</definedName>
    <definedName name="___PAG7" localSheetId="0">#REF!</definedName>
    <definedName name="___PAG7" localSheetId="2">#REF!</definedName>
    <definedName name="___PAG7" localSheetId="3">#REF!</definedName>
    <definedName name="___PAG7">#REF!</definedName>
    <definedName name="___RES2" localSheetId="0">[7]RES!#REF!</definedName>
    <definedName name="___RES2" localSheetId="2">[7]RES!#REF!</definedName>
    <definedName name="___RES2" localSheetId="3">[7]RES!#REF!</definedName>
    <definedName name="___RES2">[7]RES!#REF!</definedName>
    <definedName name="___SUM2" localSheetId="0">#REF!</definedName>
    <definedName name="___SUM2" localSheetId="2">#REF!</definedName>
    <definedName name="___SUM2" localSheetId="3">#REF!</definedName>
    <definedName name="___SUM2">#REF!</definedName>
    <definedName name="___sum3" localSheetId="0">#REF!</definedName>
    <definedName name="___sum3" localSheetId="2">#REF!</definedName>
    <definedName name="___sum3" localSheetId="3">#REF!</definedName>
    <definedName name="___sum3">#REF!</definedName>
    <definedName name="___taa34" hidden="1">{#N/A,#N/A,FALSE,"Tabl. G1";#N/A,#N/A,FALSE,"Tabl. G2"}</definedName>
    <definedName name="___tab06" localSheetId="0">#REF!</definedName>
    <definedName name="___tab06" localSheetId="2">#REF!</definedName>
    <definedName name="___tab06" localSheetId="3">#REF!</definedName>
    <definedName name="___tab06">#REF!</definedName>
    <definedName name="___tab07" localSheetId="0">#REF!</definedName>
    <definedName name="___tab07" localSheetId="2">#REF!</definedName>
    <definedName name="___tab07" localSheetId="3">#REF!</definedName>
    <definedName name="___tab07">#REF!</definedName>
    <definedName name="___tab09" hidden="1">{#N/A,#N/A,FALSE,"Tabl. FB300";#N/A,#N/A,FALSE,"Tabl. FB350";#N/A,#N/A,FALSE,"Tabl. FB400";#N/A,#N/A,FALSE,"Tabl. FB500";#N/A,#N/A,FALSE,"Tabl. FS090"}</definedName>
    <definedName name="___TAB1" localSheetId="0">#REF!</definedName>
    <definedName name="___TAB1" localSheetId="2">#REF!</definedName>
    <definedName name="___TAB1" localSheetId="3">#REF!</definedName>
    <definedName name="___TAB1">#REF!</definedName>
    <definedName name="___TAB10" localSheetId="0">#REF!</definedName>
    <definedName name="___TAB10" localSheetId="2">#REF!</definedName>
    <definedName name="___TAB10" localSheetId="3">#REF!</definedName>
    <definedName name="___TAB10">#REF!</definedName>
    <definedName name="___Tab11" localSheetId="0">#REF!</definedName>
    <definedName name="___Tab11" localSheetId="2">#REF!</definedName>
    <definedName name="___Tab11" localSheetId="3">#REF!</definedName>
    <definedName name="___Tab11">#REF!</definedName>
    <definedName name="___TAB12" localSheetId="0">#REF!</definedName>
    <definedName name="___TAB12" localSheetId="2">#REF!</definedName>
    <definedName name="___TAB12" localSheetId="3">#REF!</definedName>
    <definedName name="___TAB12">#REF!</definedName>
    <definedName name="___TAB120" hidden="1">{#N/A,#N/A,FALSE,"Tabl. FB300";#N/A,#N/A,FALSE,"Tabl. FB350";#N/A,#N/A,FALSE,"Tabl. FB400";#N/A,#N/A,FALSE,"Tabl. FB500";#N/A,#N/A,FALSE,"Tabl. FS090"}</definedName>
    <definedName name="___tab14" hidden="1">{#N/A,#N/A,FALSE,"Tabl. FB300";#N/A,#N/A,FALSE,"Tabl. FB350";#N/A,#N/A,FALSE,"Tabl. FB400";#N/A,#N/A,FALSE,"Tabl. FB500";#N/A,#N/A,FALSE,"Tabl. FS090"}</definedName>
    <definedName name="___tab15" hidden="1">{#N/A,#N/A,FALSE,"Tabl. A1";#N/A,#N/A,FALSE,"Tabl. A1 b";#N/A,#N/A,FALSE,"Tabl. A2";#N/A,#N/A,FALSE,"Tabl. A2-1";#N/A,#N/A,FALSE,"Tabl. A2-2"}</definedName>
    <definedName name="___Tab19" localSheetId="0">#REF!</definedName>
    <definedName name="___Tab19" localSheetId="2">#REF!</definedName>
    <definedName name="___Tab19" localSheetId="3">#REF!</definedName>
    <definedName name="___Tab19">#REF!</definedName>
    <definedName name="___TAB2" localSheetId="0">#REF!</definedName>
    <definedName name="___TAB2" localSheetId="2">#REF!</definedName>
    <definedName name="___TAB2" localSheetId="3">#REF!</definedName>
    <definedName name="___TAB2">#REF!</definedName>
    <definedName name="___Tab20" localSheetId="0">#REF!</definedName>
    <definedName name="___Tab20" localSheetId="2">#REF!</definedName>
    <definedName name="___Tab20" localSheetId="3">#REF!</definedName>
    <definedName name="___Tab20">#REF!</definedName>
    <definedName name="___Tab21" localSheetId="0">#REF!</definedName>
    <definedName name="___Tab21" localSheetId="2">#REF!</definedName>
    <definedName name="___Tab21" localSheetId="3">#REF!</definedName>
    <definedName name="___Tab21">#REF!</definedName>
    <definedName name="___Tab22" localSheetId="0">#REF!</definedName>
    <definedName name="___Tab22" localSheetId="2">#REF!</definedName>
    <definedName name="___Tab22" localSheetId="3">#REF!</definedName>
    <definedName name="___Tab22">#REF!</definedName>
    <definedName name="___Tab23" localSheetId="0">#REF!</definedName>
    <definedName name="___Tab23" localSheetId="2">#REF!</definedName>
    <definedName name="___Tab23" localSheetId="3">#REF!</definedName>
    <definedName name="___Tab23">#REF!</definedName>
    <definedName name="___tab2341" hidden="1">{#N/A,#N/A,FALSE,"Tabl. FB300";#N/A,#N/A,FALSE,"Tabl. FB350";#N/A,#N/A,FALSE,"Tabl. FB400";#N/A,#N/A,FALSE,"Tabl. FB500";#N/A,#N/A,FALSE,"Tabl. FS090"}</definedName>
    <definedName name="___Tab24" localSheetId="0">#REF!</definedName>
    <definedName name="___Tab24" localSheetId="2">#REF!</definedName>
    <definedName name="___Tab24" localSheetId="3">#REF!</definedName>
    <definedName name="___Tab24">#REF!</definedName>
    <definedName name="___Tab26" localSheetId="0">#REF!</definedName>
    <definedName name="___Tab26" localSheetId="2">#REF!</definedName>
    <definedName name="___Tab26" localSheetId="3">#REF!</definedName>
    <definedName name="___Tab26">#REF!</definedName>
    <definedName name="___Tab27" localSheetId="0">#REF!</definedName>
    <definedName name="___Tab27" localSheetId="2">#REF!</definedName>
    <definedName name="___Tab27" localSheetId="3">#REF!</definedName>
    <definedName name="___Tab27">#REF!</definedName>
    <definedName name="___Tab28" localSheetId="0">#REF!</definedName>
    <definedName name="___Tab28" localSheetId="2">#REF!</definedName>
    <definedName name="___Tab28" localSheetId="3">#REF!</definedName>
    <definedName name="___Tab28">#REF!</definedName>
    <definedName name="___Tab29" localSheetId="0">#REF!</definedName>
    <definedName name="___Tab29" localSheetId="2">#REF!</definedName>
    <definedName name="___Tab29" localSheetId="3">#REF!</definedName>
    <definedName name="___Tab29">#REF!</definedName>
    <definedName name="___TAB3" localSheetId="0">#REF!</definedName>
    <definedName name="___TAB3" localSheetId="2">#REF!</definedName>
    <definedName name="___TAB3" localSheetId="3">#REF!</definedName>
    <definedName name="___TAB3">#REF!</definedName>
    <definedName name="___Tab30" localSheetId="0">#REF!</definedName>
    <definedName name="___Tab30" localSheetId="2">#REF!</definedName>
    <definedName name="___Tab30" localSheetId="3">#REF!</definedName>
    <definedName name="___Tab30">#REF!</definedName>
    <definedName name="___Tab31" localSheetId="0">#REF!</definedName>
    <definedName name="___Tab31" localSheetId="2">#REF!</definedName>
    <definedName name="___Tab31" localSheetId="3">#REF!</definedName>
    <definedName name="___Tab31">#REF!</definedName>
    <definedName name="___Tab32" localSheetId="0">#REF!</definedName>
    <definedName name="___Tab32" localSheetId="2">#REF!</definedName>
    <definedName name="___Tab32" localSheetId="3">#REF!</definedName>
    <definedName name="___Tab32">#REF!</definedName>
    <definedName name="___Tab33" localSheetId="0">#REF!</definedName>
    <definedName name="___Tab33" localSheetId="2">#REF!</definedName>
    <definedName name="___Tab33" localSheetId="3">#REF!</definedName>
    <definedName name="___Tab33">#REF!</definedName>
    <definedName name="___Tab34" localSheetId="0">#REF!</definedName>
    <definedName name="___Tab34" localSheetId="2">#REF!</definedName>
    <definedName name="___Tab34" localSheetId="3">#REF!</definedName>
    <definedName name="___Tab34">#REF!</definedName>
    <definedName name="___Tab35" localSheetId="0">#REF!</definedName>
    <definedName name="___Tab35" localSheetId="2">#REF!</definedName>
    <definedName name="___Tab35" localSheetId="3">#REF!</definedName>
    <definedName name="___Tab35">#REF!</definedName>
    <definedName name="___tab36" hidden="1">{#N/A,#N/A,FALSE,"Tabl. A1";#N/A,#N/A,FALSE,"Tabl. A1 b";#N/A,#N/A,FALSE,"Tabl. A2";#N/A,#N/A,FALSE,"Tabl. A2-1";#N/A,#N/A,FALSE,"Tabl. A2-2"}</definedName>
    <definedName name="___tab37" hidden="1">{#N/A,#N/A,FALSE,"Tabl. G1";#N/A,#N/A,FALSE,"Tabl. G2"}</definedName>
    <definedName name="___TAB4" localSheetId="0">#REF!</definedName>
    <definedName name="___TAB4" localSheetId="2">#REF!</definedName>
    <definedName name="___TAB4" localSheetId="3">#REF!</definedName>
    <definedName name="___TAB4">#REF!</definedName>
    <definedName name="___tab40" hidden="1">{#N/A,#N/A,FALSE,"Tabl. FB300";#N/A,#N/A,FALSE,"Tabl. FB350";#N/A,#N/A,FALSE,"Tabl. FB400";#N/A,#N/A,FALSE,"Tabl. FB500";#N/A,#N/A,FALSE,"Tabl. FS090"}</definedName>
    <definedName name="___tab43" hidden="1">{#N/A,#N/A,FALSE,"Tabl. D1";#N/A,#N/A,FALSE,"Tabl. D1 b";#N/A,#N/A,FALSE,"Tabl. D2";#N/A,#N/A,FALSE,"Tabl. D2 b";#N/A,#N/A,FALSE,"Tabl. D3";#N/A,#N/A,FALSE,"Tabl. D4";#N/A,#N/A,FALSE,"Tabl. D5"}</definedName>
    <definedName name="___tab45" hidden="1">{#N/A,#N/A,FALSE,"Tabl. A1";#N/A,#N/A,FALSE,"Tabl. A1 b";#N/A,#N/A,FALSE,"Tabl. A2";#N/A,#N/A,FALSE,"Tabl. A2-1";#N/A,#N/A,FALSE,"Tabl. A2-2"}</definedName>
    <definedName name="___TAB5" localSheetId="0">#REF!</definedName>
    <definedName name="___TAB5" localSheetId="2">#REF!</definedName>
    <definedName name="___TAB5" localSheetId="3">#REF!</definedName>
    <definedName name="___TAB5">#REF!</definedName>
    <definedName name="___tab653" hidden="1">{#N/A,#N/A,FALSE,"Tabl. G1";#N/A,#N/A,FALSE,"Tabl. G2"}</definedName>
    <definedName name="___TAB67" hidden="1">{#N/A,#N/A,FALSE,"Tabl. A1";#N/A,#N/A,FALSE,"Tabl. A1 b";#N/A,#N/A,FALSE,"Tabl. A2";#N/A,#N/A,FALSE,"Tabl. A2-1";#N/A,#N/A,FALSE,"Tabl. A2-2"}</definedName>
    <definedName name="___tab678" hidden="1">{#N/A,#N/A,FALSE,"Tabl. FB300";#N/A,#N/A,FALSE,"Tabl. FB350";#N/A,#N/A,FALSE,"Tabl. FB400";#N/A,#N/A,FALSE,"Tabl. FB500";#N/A,#N/A,FALSE,"Tabl. FS090"}</definedName>
    <definedName name="___TAB7" localSheetId="0">#REF!</definedName>
    <definedName name="___TAB7" localSheetId="2">#REF!</definedName>
    <definedName name="___TAB7" localSheetId="3">#REF!</definedName>
    <definedName name="___TAB7">#REF!</definedName>
    <definedName name="___tab78" hidden="1">{#N/A,#N/A,FALSE,"Tabl. D1";#N/A,#N/A,FALSE,"Tabl. D1 b";#N/A,#N/A,FALSE,"Tabl. D2";#N/A,#N/A,FALSE,"Tabl. D2 b";#N/A,#N/A,FALSE,"Tabl. D3";#N/A,#N/A,FALSE,"Tabl. D4";#N/A,#N/A,FALSE,"Tabl. D5"}</definedName>
    <definedName name="___TAB8" localSheetId="0">#REF!</definedName>
    <definedName name="___TAB8" localSheetId="2">#REF!</definedName>
    <definedName name="___TAB8" localSheetId="3">#REF!</definedName>
    <definedName name="___TAB8">#REF!</definedName>
    <definedName name="___tab80" hidden="1">{#N/A,#N/A,FALSE,"Tabl. FB300";#N/A,#N/A,FALSE,"Tabl. FB350";#N/A,#N/A,FALSE,"Tabl. FB400";#N/A,#N/A,FALSE,"Tabl. FB500";#N/A,#N/A,FALSE,"Tabl. FS090"}</definedName>
    <definedName name="___TAB90" hidden="1">{#N/A,#N/A,FALSE,"Tabl. H1";#N/A,#N/A,FALSE,"Tabl. H2"}</definedName>
    <definedName name="___tab98" hidden="1">{#N/A,#N/A,FALSE,"Tabl. A1";#N/A,#N/A,FALSE,"Tabl. A1 b";#N/A,#N/A,FALSE,"Tabl. A2";#N/A,#N/A,FALSE,"Tabl. A2-1";#N/A,#N/A,FALSE,"Tabl. A2-2"}</definedName>
    <definedName name="___tab987" hidden="1">{#N/A,#N/A,FALSE,"Tabl. G1";#N/A,#N/A,FALSE,"Tabl. G2"}</definedName>
    <definedName name="___tyt67" hidden="1">{#N/A,#N/A,FALSE,"ОТЛАДКА"}</definedName>
    <definedName name="___WB2" localSheetId="0">#REF!</definedName>
    <definedName name="___WB2" localSheetId="2">#REF!</definedName>
    <definedName name="___WB2" localSheetId="3">#REF!</definedName>
    <definedName name="___WB2">#REF!</definedName>
    <definedName name="___WEO1" localSheetId="0">#REF!</definedName>
    <definedName name="___WEO1" localSheetId="2">#REF!</definedName>
    <definedName name="___WEO1" localSheetId="3">#REF!</definedName>
    <definedName name="___WEO1">#REF!</definedName>
    <definedName name="___WEO2" localSheetId="0">#REF!</definedName>
    <definedName name="___WEO2" localSheetId="2">#REF!</definedName>
    <definedName name="___WEO2" localSheetId="3">#REF!</definedName>
    <definedName name="___WEO2">#REF!</definedName>
    <definedName name="___XX1" hidden="1">{#N/A,#N/A,FALSE,"ОТЛАДКА"}</definedName>
    <definedName name="___YR0110">'[6]Imp:DSA output'!$O$9:$R$464</definedName>
    <definedName name="___YR89">'[6]Imp:DSA output'!$C$9:$C$464</definedName>
    <definedName name="___YR90">'[6]Imp:DSA output'!$D$9:$D$464</definedName>
    <definedName name="___YR91">'[6]Imp:DSA output'!$E$9:$E$464</definedName>
    <definedName name="___YR92">'[6]Imp:DSA output'!$F$9:$F$464</definedName>
    <definedName name="___YR93">'[6]Imp:DSA output'!$G$9:$G$464</definedName>
    <definedName name="___YR94">'[6]Imp:DSA output'!$H$9:$H$464</definedName>
    <definedName name="___YR95">'[6]Imp:DSA output'!$I$9:$I$464</definedName>
    <definedName name="__123Graph_A" localSheetId="0" hidden="1">#REF!</definedName>
    <definedName name="__123Graph_A" localSheetId="2" hidden="1">#REF!</definedName>
    <definedName name="__123Graph_A" localSheetId="3" hidden="1">#REF!</definedName>
    <definedName name="__123Graph_A" hidden="1">#REF!</definedName>
    <definedName name="__123Graph_AREER" localSheetId="0" hidden="1">#REF!</definedName>
    <definedName name="__123Graph_AREER" localSheetId="2" hidden="1">#REF!</definedName>
    <definedName name="__123Graph_AREER" localSheetId="3" hidden="1">#REF!</definedName>
    <definedName name="__123Graph_AREER" hidden="1">#REF!</definedName>
    <definedName name="__123Graph_B" localSheetId="0" hidden="1">'[10]Quarterly Program'!#REF!</definedName>
    <definedName name="__123Graph_B" localSheetId="2" hidden="1">'[10]Quarterly Program'!#REF!</definedName>
    <definedName name="__123Graph_B" localSheetId="3" hidden="1">'[10]Quarterly Program'!#REF!</definedName>
    <definedName name="__123Graph_B" hidden="1">'[10]Quarterly Program'!#REF!</definedName>
    <definedName name="__123Graph_BCurrent" localSheetId="0" hidden="1">[11]G!#REF!</definedName>
    <definedName name="__123Graph_BCurrent" localSheetId="2" hidden="1">[11]G!#REF!</definedName>
    <definedName name="__123Graph_BCurrent" localSheetId="3" hidden="1">[11]G!#REF!</definedName>
    <definedName name="__123Graph_BCurrent" hidden="1">[11]G!#REF!</definedName>
    <definedName name="__123Graph_BGDP" localSheetId="0" hidden="1">'[10]Quarterly Program'!#REF!</definedName>
    <definedName name="__123Graph_BGDP" localSheetId="2" hidden="1">'[10]Quarterly Program'!#REF!</definedName>
    <definedName name="__123Graph_BGDP" localSheetId="3" hidden="1">'[10]Quarterly Program'!#REF!</definedName>
    <definedName name="__123Graph_BGDP" hidden="1">'[10]Quarterly Program'!#REF!</definedName>
    <definedName name="__123Graph_BMONEY" localSheetId="0" hidden="1">'[10]Quarterly Program'!#REF!</definedName>
    <definedName name="__123Graph_BMONEY" localSheetId="2" hidden="1">'[10]Quarterly Program'!#REF!</definedName>
    <definedName name="__123Graph_BMONEY" localSheetId="3" hidden="1">'[10]Quarterly Program'!#REF!</definedName>
    <definedName name="__123Graph_BMONEY" hidden="1">'[10]Quarterly Program'!#REF!</definedName>
    <definedName name="__123Graph_BREER" localSheetId="0" hidden="1">#REF!</definedName>
    <definedName name="__123Graph_BREER" localSheetId="2" hidden="1">#REF!</definedName>
    <definedName name="__123Graph_BREER" localSheetId="3" hidden="1">#REF!</definedName>
    <definedName name="__123Graph_BREER" hidden="1">#REF!</definedName>
    <definedName name="__123Graph_CREER" localSheetId="0" hidden="1">#REF!</definedName>
    <definedName name="__123Graph_CREER" localSheetId="2" hidden="1">#REF!</definedName>
    <definedName name="__123Graph_CREER" localSheetId="3" hidden="1">#REF!</definedName>
    <definedName name="__123Graph_CREER" hidden="1">#REF!</definedName>
    <definedName name="__1r" localSheetId="0">#REF!</definedName>
    <definedName name="__1r" localSheetId="2">#REF!</definedName>
    <definedName name="__1r" localSheetId="3">#REF!</definedName>
    <definedName name="__1r">#REF!</definedName>
    <definedName name="__aze1" localSheetId="0">#REF!</definedName>
    <definedName name="__aze1" localSheetId="2">#REF!</definedName>
    <definedName name="__aze1" localSheetId="3">#REF!</definedName>
    <definedName name="__aze1">#REF!</definedName>
    <definedName name="__aze2" localSheetId="0">#REF!</definedName>
    <definedName name="__aze2" localSheetId="2">#REF!</definedName>
    <definedName name="__aze2" localSheetId="3">#REF!</definedName>
    <definedName name="__aze2">#REF!</definedName>
    <definedName name="__aze3" localSheetId="0">#REF!</definedName>
    <definedName name="__aze3" localSheetId="2">#REF!</definedName>
    <definedName name="__aze3" localSheetId="3">#REF!</definedName>
    <definedName name="__aze3">#REF!</definedName>
    <definedName name="__bat67" hidden="1">{#N/A,#N/A,FALSE,"Tabl. D1";#N/A,#N/A,FALSE,"Tabl. D1 b";#N/A,#N/A,FALSE,"Tabl. D2";#N/A,#N/A,FALSE,"Tabl. D2 b";#N/A,#N/A,FALSE,"Tabl. D3";#N/A,#N/A,FALSE,"Tabl. D4";#N/A,#N/A,FALSE,"Tabl. D5"}</definedName>
    <definedName name="__BOP1" localSheetId="0">#REF!</definedName>
    <definedName name="__BOP1" localSheetId="2">#REF!</definedName>
    <definedName name="__BOP1" localSheetId="3">#REF!</definedName>
    <definedName name="__BOP1">#REF!</definedName>
    <definedName name="__BOP2" localSheetId="0">[12]BoP!#REF!</definedName>
    <definedName name="__BOP2" localSheetId="2">[12]BoP!#REF!</definedName>
    <definedName name="__BOP2" localSheetId="3">[12]BoP!#REF!</definedName>
    <definedName name="__BOP2">[12]BoP!#REF!</definedName>
    <definedName name="__COL1">[13]SimInp1:ModDef!$A$1:$V$130</definedName>
    <definedName name="__END94" localSheetId="0">#REF!</definedName>
    <definedName name="__END94" localSheetId="2">#REF!</definedName>
    <definedName name="__END94" localSheetId="3">#REF!</definedName>
    <definedName name="__END94">#REF!</definedName>
    <definedName name="__EXP5" localSheetId="0">#REF!</definedName>
    <definedName name="__EXP5" localSheetId="2">#REF!</definedName>
    <definedName name="__EXP5" localSheetId="3">#REF!</definedName>
    <definedName name="__EXP5">#REF!</definedName>
    <definedName name="__EXP6" localSheetId="0">#REF!</definedName>
    <definedName name="__EXP6" localSheetId="2">#REF!</definedName>
    <definedName name="__EXP6" localSheetId="3">#REF!</definedName>
    <definedName name="__EXP6">#REF!</definedName>
    <definedName name="__EXP7" localSheetId="0">#REF!</definedName>
    <definedName name="__EXP7" localSheetId="2">#REF!</definedName>
    <definedName name="__EXP7" localSheetId="3">#REF!</definedName>
    <definedName name="__EXP7">#REF!</definedName>
    <definedName name="__EXP9" localSheetId="0">#REF!</definedName>
    <definedName name="__EXP9" localSheetId="2">#REF!</definedName>
    <definedName name="__EXP9" localSheetId="3">#REF!</definedName>
    <definedName name="__EXP9">#REF!</definedName>
    <definedName name="__FDS_HYPERLINK_TOGGLE_STATE__" hidden="1">"ON"</definedName>
    <definedName name="__IMP10" localSheetId="0">#REF!</definedName>
    <definedName name="__IMP10" localSheetId="2">#REF!</definedName>
    <definedName name="__IMP10" localSheetId="3">#REF!</definedName>
    <definedName name="__IMP10">#REF!</definedName>
    <definedName name="__IMP2" localSheetId="0">#REF!</definedName>
    <definedName name="__IMP2" localSheetId="2">#REF!</definedName>
    <definedName name="__IMP2" localSheetId="3">#REF!</definedName>
    <definedName name="__IMP2">#REF!</definedName>
    <definedName name="__IMP4" localSheetId="0">#REF!</definedName>
    <definedName name="__IMP4" localSheetId="2">#REF!</definedName>
    <definedName name="__IMP4" localSheetId="3">#REF!</definedName>
    <definedName name="__IMP4">#REF!</definedName>
    <definedName name="__IMP6" localSheetId="0">#REF!</definedName>
    <definedName name="__IMP6" localSheetId="2">#REF!</definedName>
    <definedName name="__IMP6" localSheetId="3">#REF!</definedName>
    <definedName name="__IMP6">#REF!</definedName>
    <definedName name="__IMP7" localSheetId="0">#REF!</definedName>
    <definedName name="__IMP7" localSheetId="2">#REF!</definedName>
    <definedName name="__IMP7" localSheetId="3">#REF!</definedName>
    <definedName name="__IMP7">#REF!</definedName>
    <definedName name="__IMP8" localSheetId="0">#REF!</definedName>
    <definedName name="__IMP8" localSheetId="2">#REF!</definedName>
    <definedName name="__IMP8" localSheetId="3">#REF!</definedName>
    <definedName name="__IMP8">#REF!</definedName>
    <definedName name="__IntlFixup" hidden="1">TRUE</definedName>
    <definedName name="__IntlFixupTable" hidden="1">#REF!</definedName>
    <definedName name="__MCV1">[14]Q2!$E$64:$AH$64</definedName>
    <definedName name="__MTS2" localSheetId="0">'[5]Annual Tables'!#REF!</definedName>
    <definedName name="__MTS2" localSheetId="2">'[5]Annual Tables'!#REF!</definedName>
    <definedName name="__MTS2" localSheetId="3">'[5]Annual Tables'!#REF!</definedName>
    <definedName name="__MTS2">'[5]Annual Tables'!#REF!</definedName>
    <definedName name="__NM09" hidden="1">{#N/A,#N/A,FALSE,"Tabl. D1";#N/A,#N/A,FALSE,"Tabl. D1 b";#N/A,#N/A,FALSE,"Tabl. D2";#N/A,#N/A,FALSE,"Tabl. D2 b";#N/A,#N/A,FALSE,"Tabl. D3";#N/A,#N/A,FALSE,"Tabl. D4";#N/A,#N/A,FALSE,"Tabl. D5"}</definedName>
    <definedName name="__PAG2" localSheetId="0">[5]Index!#REF!</definedName>
    <definedName name="__PAG2" localSheetId="2">[5]Index!#REF!</definedName>
    <definedName name="__PAG2" localSheetId="3">[5]Index!#REF!</definedName>
    <definedName name="__PAG2">[5]Index!#REF!</definedName>
    <definedName name="__PAG3" localSheetId="0">[5]Index!#REF!</definedName>
    <definedName name="__PAG3" localSheetId="2">[5]Index!#REF!</definedName>
    <definedName name="__PAG3" localSheetId="3">[5]Index!#REF!</definedName>
    <definedName name="__PAG3">[5]Index!#REF!</definedName>
    <definedName name="__PAG4" localSheetId="0">[5]Index!#REF!</definedName>
    <definedName name="__PAG4" localSheetId="2">[5]Index!#REF!</definedName>
    <definedName name="__PAG4" localSheetId="3">[5]Index!#REF!</definedName>
    <definedName name="__PAG4">[5]Index!#REF!</definedName>
    <definedName name="__PAG5" localSheetId="0">[5]Index!#REF!</definedName>
    <definedName name="__PAG5" localSheetId="2">[5]Index!#REF!</definedName>
    <definedName name="__PAG5" localSheetId="3">[5]Index!#REF!</definedName>
    <definedName name="__PAG5">[5]Index!#REF!</definedName>
    <definedName name="__PAG6" localSheetId="0">[5]Index!#REF!</definedName>
    <definedName name="__PAG6" localSheetId="2">[5]Index!#REF!</definedName>
    <definedName name="__PAG6" localSheetId="3">[5]Index!#REF!</definedName>
    <definedName name="__PAG6">[5]Index!#REF!</definedName>
    <definedName name="__PAG7" localSheetId="0">#REF!</definedName>
    <definedName name="__PAG7" localSheetId="2">#REF!</definedName>
    <definedName name="__PAG7" localSheetId="3">#REF!</definedName>
    <definedName name="__PAG7">#REF!</definedName>
    <definedName name="__RES2" localSheetId="0">[12]RES!#REF!</definedName>
    <definedName name="__RES2" localSheetId="2">[12]RES!#REF!</definedName>
    <definedName name="__RES2" localSheetId="3">[12]RES!#REF!</definedName>
    <definedName name="__RES2">[12]RES!#REF!</definedName>
    <definedName name="__SUM2" localSheetId="0">#REF!</definedName>
    <definedName name="__SUM2" localSheetId="2">#REF!</definedName>
    <definedName name="__SUM2" localSheetId="3">#REF!</definedName>
    <definedName name="__SUM2">#REF!</definedName>
    <definedName name="__sum3" localSheetId="0">#REF!</definedName>
    <definedName name="__sum3" localSheetId="2">#REF!</definedName>
    <definedName name="__sum3" localSheetId="3">#REF!</definedName>
    <definedName name="__sum3">#REF!</definedName>
    <definedName name="__taa34" hidden="1">{#N/A,#N/A,FALSE,"Tabl. G1";#N/A,#N/A,FALSE,"Tabl. G2"}</definedName>
    <definedName name="__tab06" localSheetId="0">#REF!</definedName>
    <definedName name="__tab06" localSheetId="2">#REF!</definedName>
    <definedName name="__tab06" localSheetId="3">#REF!</definedName>
    <definedName name="__tab06">#REF!</definedName>
    <definedName name="__tab07" localSheetId="0">#REF!</definedName>
    <definedName name="__tab07" localSheetId="2">#REF!</definedName>
    <definedName name="__tab07" localSheetId="3">#REF!</definedName>
    <definedName name="__tab07">#REF!</definedName>
    <definedName name="__tab09" hidden="1">{#N/A,#N/A,FALSE,"Tabl. FB300";#N/A,#N/A,FALSE,"Tabl. FB350";#N/A,#N/A,FALSE,"Tabl. FB400";#N/A,#N/A,FALSE,"Tabl. FB500";#N/A,#N/A,FALSE,"Tabl. FS090"}</definedName>
    <definedName name="__TAB1" localSheetId="0">#REF!</definedName>
    <definedName name="__TAB1" localSheetId="2">#REF!</definedName>
    <definedName name="__TAB1" localSheetId="3">#REF!</definedName>
    <definedName name="__TAB1">#REF!</definedName>
    <definedName name="__TAB10" localSheetId="0">#REF!</definedName>
    <definedName name="__TAB10" localSheetId="2">#REF!</definedName>
    <definedName name="__TAB10" localSheetId="3">#REF!</definedName>
    <definedName name="__TAB10">#REF!</definedName>
    <definedName name="__Tab11" localSheetId="0">#REF!</definedName>
    <definedName name="__Tab11" localSheetId="2">#REF!</definedName>
    <definedName name="__Tab11" localSheetId="3">#REF!</definedName>
    <definedName name="__Tab11">#REF!</definedName>
    <definedName name="__TAB12" localSheetId="0">#REF!</definedName>
    <definedName name="__TAB12" localSheetId="2">#REF!</definedName>
    <definedName name="__TAB12" localSheetId="3">#REF!</definedName>
    <definedName name="__TAB12">#REF!</definedName>
    <definedName name="__TAB120" hidden="1">{#N/A,#N/A,FALSE,"Tabl. FB300";#N/A,#N/A,FALSE,"Tabl. FB350";#N/A,#N/A,FALSE,"Tabl. FB400";#N/A,#N/A,FALSE,"Tabl. FB500";#N/A,#N/A,FALSE,"Tabl. FS090"}</definedName>
    <definedName name="__tab14" hidden="1">{#N/A,#N/A,FALSE,"Tabl. FB300";#N/A,#N/A,FALSE,"Tabl. FB350";#N/A,#N/A,FALSE,"Tabl. FB400";#N/A,#N/A,FALSE,"Tabl. FB500";#N/A,#N/A,FALSE,"Tabl. FS090"}</definedName>
    <definedName name="__tab15" hidden="1">{#N/A,#N/A,FALSE,"Tabl. A1";#N/A,#N/A,FALSE,"Tabl. A1 b";#N/A,#N/A,FALSE,"Tabl. A2";#N/A,#N/A,FALSE,"Tabl. A2-1";#N/A,#N/A,FALSE,"Tabl. A2-2"}</definedName>
    <definedName name="__Tab19" localSheetId="0">#REF!</definedName>
    <definedName name="__Tab19" localSheetId="2">#REF!</definedName>
    <definedName name="__Tab19" localSheetId="3">#REF!</definedName>
    <definedName name="__Tab19">#REF!</definedName>
    <definedName name="__TAB2" localSheetId="0">#REF!</definedName>
    <definedName name="__TAB2" localSheetId="2">#REF!</definedName>
    <definedName name="__TAB2" localSheetId="3">#REF!</definedName>
    <definedName name="__TAB2">#REF!</definedName>
    <definedName name="__Tab20" localSheetId="0">#REF!</definedName>
    <definedName name="__Tab20" localSheetId="2">#REF!</definedName>
    <definedName name="__Tab20" localSheetId="3">#REF!</definedName>
    <definedName name="__Tab20">#REF!</definedName>
    <definedName name="__Tab21" localSheetId="0">#REF!</definedName>
    <definedName name="__Tab21" localSheetId="2">#REF!</definedName>
    <definedName name="__Tab21" localSheetId="3">#REF!</definedName>
    <definedName name="__Tab21">#REF!</definedName>
    <definedName name="__Tab22" localSheetId="0">#REF!</definedName>
    <definedName name="__Tab22" localSheetId="2">#REF!</definedName>
    <definedName name="__Tab22" localSheetId="3">#REF!</definedName>
    <definedName name="__Tab22">#REF!</definedName>
    <definedName name="__Tab23" localSheetId="0">#REF!</definedName>
    <definedName name="__Tab23" localSheetId="2">#REF!</definedName>
    <definedName name="__Tab23" localSheetId="3">#REF!</definedName>
    <definedName name="__Tab23">#REF!</definedName>
    <definedName name="__tab2341" hidden="1">{#N/A,#N/A,FALSE,"Tabl. FB300";#N/A,#N/A,FALSE,"Tabl. FB350";#N/A,#N/A,FALSE,"Tabl. FB400";#N/A,#N/A,FALSE,"Tabl. FB500";#N/A,#N/A,FALSE,"Tabl. FS090"}</definedName>
    <definedName name="__Tab24" localSheetId="0">#REF!</definedName>
    <definedName name="__Tab24" localSheetId="2">#REF!</definedName>
    <definedName name="__Tab24" localSheetId="3">#REF!</definedName>
    <definedName name="__Tab24">#REF!</definedName>
    <definedName name="__Tab26" localSheetId="0">#REF!</definedName>
    <definedName name="__Tab26" localSheetId="2">#REF!</definedName>
    <definedName name="__Tab26" localSheetId="3">#REF!</definedName>
    <definedName name="__Tab26">#REF!</definedName>
    <definedName name="__Tab27" localSheetId="0">#REF!</definedName>
    <definedName name="__Tab27" localSheetId="2">#REF!</definedName>
    <definedName name="__Tab27" localSheetId="3">#REF!</definedName>
    <definedName name="__Tab27">#REF!</definedName>
    <definedName name="__Tab28" localSheetId="0">#REF!</definedName>
    <definedName name="__Tab28" localSheetId="2">#REF!</definedName>
    <definedName name="__Tab28" localSheetId="3">#REF!</definedName>
    <definedName name="__Tab28">#REF!</definedName>
    <definedName name="__Tab29" localSheetId="0">#REF!</definedName>
    <definedName name="__Tab29" localSheetId="2">#REF!</definedName>
    <definedName name="__Tab29" localSheetId="3">#REF!</definedName>
    <definedName name="__Tab29">#REF!</definedName>
    <definedName name="__TAB3" localSheetId="0">#REF!</definedName>
    <definedName name="__TAB3" localSheetId="2">#REF!</definedName>
    <definedName name="__TAB3" localSheetId="3">#REF!</definedName>
    <definedName name="__TAB3">#REF!</definedName>
    <definedName name="__Tab30" localSheetId="0">#REF!</definedName>
    <definedName name="__Tab30" localSheetId="2">#REF!</definedName>
    <definedName name="__Tab30" localSheetId="3">#REF!</definedName>
    <definedName name="__Tab30">#REF!</definedName>
    <definedName name="__Tab31" localSheetId="0">#REF!</definedName>
    <definedName name="__Tab31" localSheetId="2">#REF!</definedName>
    <definedName name="__Tab31" localSheetId="3">#REF!</definedName>
    <definedName name="__Tab31">#REF!</definedName>
    <definedName name="__Tab32" localSheetId="0">#REF!</definedName>
    <definedName name="__Tab32" localSheetId="2">#REF!</definedName>
    <definedName name="__Tab32" localSheetId="3">#REF!</definedName>
    <definedName name="__Tab32">#REF!</definedName>
    <definedName name="__Tab33" localSheetId="0">#REF!</definedName>
    <definedName name="__Tab33" localSheetId="2">#REF!</definedName>
    <definedName name="__Tab33" localSheetId="3">#REF!</definedName>
    <definedName name="__Tab33">#REF!</definedName>
    <definedName name="__Tab34" localSheetId="0">#REF!</definedName>
    <definedName name="__Tab34" localSheetId="2">#REF!</definedName>
    <definedName name="__Tab34" localSheetId="3">#REF!</definedName>
    <definedName name="__Tab34">#REF!</definedName>
    <definedName name="__Tab35" localSheetId="0">#REF!</definedName>
    <definedName name="__Tab35" localSheetId="2">#REF!</definedName>
    <definedName name="__Tab35" localSheetId="3">#REF!</definedName>
    <definedName name="__Tab35">#REF!</definedName>
    <definedName name="__tab36" hidden="1">{#N/A,#N/A,FALSE,"Tabl. A1";#N/A,#N/A,FALSE,"Tabl. A1 b";#N/A,#N/A,FALSE,"Tabl. A2";#N/A,#N/A,FALSE,"Tabl. A2-1";#N/A,#N/A,FALSE,"Tabl. A2-2"}</definedName>
    <definedName name="__tab37" hidden="1">{#N/A,#N/A,FALSE,"Tabl. G1";#N/A,#N/A,FALSE,"Tabl. G2"}</definedName>
    <definedName name="__TAB4" localSheetId="0">#REF!</definedName>
    <definedName name="__TAB4" localSheetId="2">#REF!</definedName>
    <definedName name="__TAB4" localSheetId="3">#REF!</definedName>
    <definedName name="__TAB4">#REF!</definedName>
    <definedName name="__tab40" hidden="1">{#N/A,#N/A,FALSE,"Tabl. FB300";#N/A,#N/A,FALSE,"Tabl. FB350";#N/A,#N/A,FALSE,"Tabl. FB400";#N/A,#N/A,FALSE,"Tabl. FB500";#N/A,#N/A,FALSE,"Tabl. FS090"}</definedName>
    <definedName name="__tab43" hidden="1">{#N/A,#N/A,FALSE,"Tabl. D1";#N/A,#N/A,FALSE,"Tabl. D1 b";#N/A,#N/A,FALSE,"Tabl. D2";#N/A,#N/A,FALSE,"Tabl. D2 b";#N/A,#N/A,FALSE,"Tabl. D3";#N/A,#N/A,FALSE,"Tabl. D4";#N/A,#N/A,FALSE,"Tabl. D5"}</definedName>
    <definedName name="__tab45" hidden="1">{#N/A,#N/A,FALSE,"Tabl. A1";#N/A,#N/A,FALSE,"Tabl. A1 b";#N/A,#N/A,FALSE,"Tabl. A2";#N/A,#N/A,FALSE,"Tabl. A2-1";#N/A,#N/A,FALSE,"Tabl. A2-2"}</definedName>
    <definedName name="__TAB5" localSheetId="0">#REF!</definedName>
    <definedName name="__TAB5" localSheetId="2">#REF!</definedName>
    <definedName name="__TAB5" localSheetId="3">#REF!</definedName>
    <definedName name="__TAB5">#REF!</definedName>
    <definedName name="__tab653" hidden="1">{#N/A,#N/A,FALSE,"Tabl. G1";#N/A,#N/A,FALSE,"Tabl. G2"}</definedName>
    <definedName name="__TAB67" hidden="1">{#N/A,#N/A,FALSE,"Tabl. A1";#N/A,#N/A,FALSE,"Tabl. A1 b";#N/A,#N/A,FALSE,"Tabl. A2";#N/A,#N/A,FALSE,"Tabl. A2-1";#N/A,#N/A,FALSE,"Tabl. A2-2"}</definedName>
    <definedName name="__tab678" hidden="1">{#N/A,#N/A,FALSE,"Tabl. FB300";#N/A,#N/A,FALSE,"Tabl. FB350";#N/A,#N/A,FALSE,"Tabl. FB400";#N/A,#N/A,FALSE,"Tabl. FB500";#N/A,#N/A,FALSE,"Tabl. FS090"}</definedName>
    <definedName name="__TAB7" localSheetId="0">#REF!</definedName>
    <definedName name="__TAB7" localSheetId="2">#REF!</definedName>
    <definedName name="__TAB7" localSheetId="3">#REF!</definedName>
    <definedName name="__TAB7">#REF!</definedName>
    <definedName name="__tab78" hidden="1">{#N/A,#N/A,FALSE,"Tabl. D1";#N/A,#N/A,FALSE,"Tabl. D1 b";#N/A,#N/A,FALSE,"Tabl. D2";#N/A,#N/A,FALSE,"Tabl. D2 b";#N/A,#N/A,FALSE,"Tabl. D3";#N/A,#N/A,FALSE,"Tabl. D4";#N/A,#N/A,FALSE,"Tabl. D5"}</definedName>
    <definedName name="__TAB8" localSheetId="0">#REF!</definedName>
    <definedName name="__TAB8" localSheetId="2">#REF!</definedName>
    <definedName name="__TAB8" localSheetId="3">#REF!</definedName>
    <definedName name="__TAB8">#REF!</definedName>
    <definedName name="__tab80" hidden="1">{#N/A,#N/A,FALSE,"Tabl. FB300";#N/A,#N/A,FALSE,"Tabl. FB350";#N/A,#N/A,FALSE,"Tabl. FB400";#N/A,#N/A,FALSE,"Tabl. FB500";#N/A,#N/A,FALSE,"Tabl. FS090"}</definedName>
    <definedName name="__TAB90" hidden="1">{#N/A,#N/A,FALSE,"Tabl. H1";#N/A,#N/A,FALSE,"Tabl. H2"}</definedName>
    <definedName name="__tab98" hidden="1">{#N/A,#N/A,FALSE,"Tabl. A1";#N/A,#N/A,FALSE,"Tabl. A1 b";#N/A,#N/A,FALSE,"Tabl. A2";#N/A,#N/A,FALSE,"Tabl. A2-1";#N/A,#N/A,FALSE,"Tabl. A2-2"}</definedName>
    <definedName name="__tab987" hidden="1">{#N/A,#N/A,FALSE,"Tabl. G1";#N/A,#N/A,FALSE,"Tabl. G2"}</definedName>
    <definedName name="__tyt67" hidden="1">{#N/A,#N/A,FALSE,"ОТЛАДКА"}</definedName>
    <definedName name="__WB2" localSheetId="0">#REF!</definedName>
    <definedName name="__WB2" localSheetId="2">#REF!</definedName>
    <definedName name="__WB2" localSheetId="3">#REF!</definedName>
    <definedName name="__WB2">#REF!</definedName>
    <definedName name="__WEO1" localSheetId="0">#REF!</definedName>
    <definedName name="__WEO1" localSheetId="2">#REF!</definedName>
    <definedName name="__WEO1" localSheetId="3">#REF!</definedName>
    <definedName name="__WEO1">#REF!</definedName>
    <definedName name="__WEO2" localSheetId="0">#REF!</definedName>
    <definedName name="__WEO2" localSheetId="2">#REF!</definedName>
    <definedName name="__WEO2" localSheetId="3">#REF!</definedName>
    <definedName name="__WEO2">#REF!</definedName>
    <definedName name="__xlfn.IFERROR" hidden="1">#NAME?</definedName>
    <definedName name="__xlfn.RTD" hidden="1">#NAME?</definedName>
    <definedName name="__XX1" hidden="1">{#N/A,#N/A,FALSE,"ОТЛАДКА"}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" hidden="1">#REF!</definedName>
    <definedName name="_10Macros_Import_.qbop" localSheetId="2">[15]!'[Macros Import].qbop'</definedName>
    <definedName name="_10Macros_Import_.qbop">[15]!'[Macros Import].qbop'</definedName>
    <definedName name="_11__123Graph_BCPI_ER_LOG" localSheetId="0" hidden="1">#REF!</definedName>
    <definedName name="_11__123Graph_BCPI_ER_LOG" localSheetId="2" hidden="1">#REF!</definedName>
    <definedName name="_11__123Graph_BCPI_ER_LOG" localSheetId="3" hidden="1">#REF!</definedName>
    <definedName name="_11__123Graph_BCPI_ER_LOG" hidden="1">#REF!</definedName>
    <definedName name="_13__123Graph_BIBA_IBRD" localSheetId="0" hidden="1">#REF!</definedName>
    <definedName name="_13__123Graph_BIBA_IBRD" localSheetId="2" hidden="1">#REF!</definedName>
    <definedName name="_13__123Graph_BIBA_IBRD" localSheetId="3" hidden="1">#REF!</definedName>
    <definedName name="_13__123Graph_BIBA_IBRD" hidden="1">#REF!</definedName>
    <definedName name="_15__123Graph_ACPI_ER_LOG" localSheetId="0" hidden="1">#REF!</definedName>
    <definedName name="_15__123Graph_ACPI_ER_LOG" localSheetId="2" hidden="1">#REF!</definedName>
    <definedName name="_15__123Graph_ACPI_ER_LOG" localSheetId="3" hidden="1">#REF!</definedName>
    <definedName name="_15__123Graph_ACPI_ER_LOG" hidden="1">#REF!</definedName>
    <definedName name="_1r" localSheetId="0">#REF!</definedName>
    <definedName name="_1r" localSheetId="2">#REF!</definedName>
    <definedName name="_1r" localSheetId="3">#REF!</definedName>
    <definedName name="_1r">#REF!</definedName>
    <definedName name="_20__123Graph_BCPI_ER_LOG" localSheetId="0" hidden="1">#REF!</definedName>
    <definedName name="_20__123Graph_BCPI_ER_LOG" localSheetId="2" hidden="1">#REF!</definedName>
    <definedName name="_20__123Graph_BCPI_ER_LOG" localSheetId="3" hidden="1">#REF!</definedName>
    <definedName name="_20__123Graph_BCPI_ER_LOG" hidden="1">#REF!</definedName>
    <definedName name="_25__123Graph_BIBA_IBRD" localSheetId="0" hidden="1">#REF!</definedName>
    <definedName name="_25__123Graph_BIBA_IBRD" localSheetId="2" hidden="1">#REF!</definedName>
    <definedName name="_25__123Graph_BIBA_IBRD" localSheetId="3" hidden="1">#REF!</definedName>
    <definedName name="_25__123Graph_BIBA_IBRD" hidden="1">#REF!</definedName>
    <definedName name="_2Macros_Import_.qbop" localSheetId="2">[16]!'[Macros Import].qbop'</definedName>
    <definedName name="_2Macros_Import_.qbop">[16]!'[Macros Import].qbop'</definedName>
    <definedName name="_3__123Graph_ACPI_ER_LOG" localSheetId="0" hidden="1">#REF!</definedName>
    <definedName name="_3__123Graph_ACPI_ER_LOG" localSheetId="2" hidden="1">#REF!</definedName>
    <definedName name="_3__123Graph_ACPI_ER_LOG" localSheetId="3" hidden="1">#REF!</definedName>
    <definedName name="_3__123Graph_ACPI_ER_LOG" hidden="1">#REF!</definedName>
    <definedName name="_3Macros_Import_.qbop" localSheetId="2">[16]!'[Macros Import].qbop'</definedName>
    <definedName name="_3Macros_Import_.qbop">[16]!'[Macros Import].qbop'</definedName>
    <definedName name="_4__123Graph_BCPI_ER_LOG" localSheetId="0" hidden="1">#REF!</definedName>
    <definedName name="_4__123Graph_BCPI_ER_LOG" localSheetId="2" hidden="1">#REF!</definedName>
    <definedName name="_4__123Graph_BCPI_ER_LOG" localSheetId="3" hidden="1">#REF!</definedName>
    <definedName name="_4__123Graph_BCPI_ER_LOG" hidden="1">#REF!</definedName>
    <definedName name="_5__123Graph_ACPI_ER_LOG" localSheetId="0" hidden="1">#REF!</definedName>
    <definedName name="_5__123Graph_ACPI_ER_LOG" localSheetId="2" hidden="1">#REF!</definedName>
    <definedName name="_5__123Graph_ACPI_ER_LOG" localSheetId="3" hidden="1">#REF!</definedName>
    <definedName name="_5__123Graph_ACPI_ER_LOG" hidden="1">#REF!</definedName>
    <definedName name="_5__123Graph_BIBA_IBRD" localSheetId="0" hidden="1">#REF!</definedName>
    <definedName name="_5__123Graph_BIBA_IBRD" localSheetId="2" hidden="1">#REF!</definedName>
    <definedName name="_5__123Graph_BIBA_IBRD" localSheetId="3" hidden="1">#REF!</definedName>
    <definedName name="_5__123Graph_BIBA_IBRD" hidden="1">#REF!</definedName>
    <definedName name="_5Macros_Import_.qbop" localSheetId="2">[17]!'[Macros Import].qbop'</definedName>
    <definedName name="_5Macros_Import_.qbop">[17]!'[Macros Import].qbop'</definedName>
    <definedName name="_5r" localSheetId="0">#REF!</definedName>
    <definedName name="_5r" localSheetId="2">#REF!</definedName>
    <definedName name="_5r" localSheetId="3">#REF!</definedName>
    <definedName name="_5r">#REF!</definedName>
    <definedName name="_6__123Graph_ACPI_ER_LOG" localSheetId="0" hidden="1">[18]ER!#REF!</definedName>
    <definedName name="_6__123Graph_ACPI_ER_LOG" localSheetId="2" hidden="1">[18]ER!#REF!</definedName>
    <definedName name="_6__123Graph_ACPI_ER_LOG" localSheetId="3" hidden="1">[18]ER!#REF!</definedName>
    <definedName name="_6__123Graph_ACPI_ER_LOG" hidden="1">[18]ER!#REF!</definedName>
    <definedName name="_7__123Graph_BCPI_ER_LOG" localSheetId="0" hidden="1">#REF!</definedName>
    <definedName name="_7__123Graph_BCPI_ER_LOG" localSheetId="2" hidden="1">#REF!</definedName>
    <definedName name="_7__123Graph_BCPI_ER_LOG" localSheetId="3" hidden="1">#REF!</definedName>
    <definedName name="_7__123Graph_BCPI_ER_LOG" hidden="1">#REF!</definedName>
    <definedName name="_7Macros_Import_.qbop" localSheetId="2">[19]!'[Macros Import].qbop'</definedName>
    <definedName name="_7Macros_Import_.qbop">[19]!'[Macros Import].qbop'</definedName>
    <definedName name="_8__123Graph_BIBA_IBRD" localSheetId="0" hidden="1">[18]WB!#REF!</definedName>
    <definedName name="_8__123Graph_BIBA_IBRD" localSheetId="2" hidden="1">[18]WB!#REF!</definedName>
    <definedName name="_8__123Graph_BIBA_IBRD" localSheetId="3" hidden="1">[18]WB!#REF!</definedName>
    <definedName name="_8__123Graph_BIBA_IBRD" hidden="1">[18]WB!#REF!</definedName>
    <definedName name="_9__123Graph_ACPI_ER_LOG" localSheetId="0" hidden="1">#REF!</definedName>
    <definedName name="_9__123Graph_ACPI_ER_LOG" localSheetId="2" hidden="1">#REF!</definedName>
    <definedName name="_9__123Graph_ACPI_ER_LOG" localSheetId="3" hidden="1">#REF!</definedName>
    <definedName name="_9__123Graph_ACPI_ER_LOG" hidden="1">#REF!</definedName>
    <definedName name="_9__123Graph_BIBA_IBRD" localSheetId="0" hidden="1">#REF!</definedName>
    <definedName name="_9__123Graph_BIBA_IBRD" localSheetId="2" hidden="1">#REF!</definedName>
    <definedName name="_9__123Graph_BIBA_IBRD" localSheetId="3" hidden="1">#REF!</definedName>
    <definedName name="_9__123Graph_BIBA_IBRD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aze1" localSheetId="0">#REF!</definedName>
    <definedName name="_aze1" localSheetId="2">#REF!</definedName>
    <definedName name="_aze1" localSheetId="3">#REF!</definedName>
    <definedName name="_aze1">#REF!</definedName>
    <definedName name="_aze2" localSheetId="0">#REF!</definedName>
    <definedName name="_aze2" localSheetId="2">#REF!</definedName>
    <definedName name="_aze2" localSheetId="3">#REF!</definedName>
    <definedName name="_aze2">#REF!</definedName>
    <definedName name="_aze3" localSheetId="0">#REF!</definedName>
    <definedName name="_aze3" localSheetId="2">#REF!</definedName>
    <definedName name="_aze3" localSheetId="3">#REF!</definedName>
    <definedName name="_aze3">#REF!</definedName>
    <definedName name="_bat67" hidden="1">{#N/A,#N/A,FALSE,"Tabl. D1";#N/A,#N/A,FALSE,"Tabl. D1 b";#N/A,#N/A,FALSE,"Tabl. D2";#N/A,#N/A,FALSE,"Tabl. D2 b";#N/A,#N/A,FALSE,"Tabl. D3";#N/A,#N/A,FALSE,"Tabl. D4";#N/A,#N/A,FALSE,"Tabl. D5"}</definedName>
    <definedName name="_BOP1" localSheetId="0">#REF!</definedName>
    <definedName name="_BOP1" localSheetId="2">#REF!</definedName>
    <definedName name="_BOP1" localSheetId="3">#REF!</definedName>
    <definedName name="_BOP1">#REF!</definedName>
    <definedName name="_BOP2" localSheetId="0">[12]BoP!#REF!</definedName>
    <definedName name="_BOP2" localSheetId="2">[12]BoP!#REF!</definedName>
    <definedName name="_BOP2" localSheetId="3">[12]BoP!#REF!</definedName>
    <definedName name="_BOP2">[12]BoP!#REF!</definedName>
    <definedName name="_c75213" localSheetId="0">#REF!</definedName>
    <definedName name="_c75213" localSheetId="2">#REF!</definedName>
    <definedName name="_c75213" localSheetId="3">#REF!</definedName>
    <definedName name="_c75213">#REF!</definedName>
    <definedName name="_c81453" localSheetId="0">#REF!</definedName>
    <definedName name="_c81453" localSheetId="2">#REF!</definedName>
    <definedName name="_c81453" localSheetId="3">#REF!</definedName>
    <definedName name="_c81453">#REF!</definedName>
    <definedName name="_COL1">[13]SimInp1:ModDef!$A$1:$V$130</definedName>
    <definedName name="_END94" localSheetId="0">#REF!</definedName>
    <definedName name="_END94" localSheetId="2">#REF!</definedName>
    <definedName name="_END94" localSheetId="3">#REF!</definedName>
    <definedName name="_END94">#REF!</definedName>
    <definedName name="_EXP5" localSheetId="0">#REF!</definedName>
    <definedName name="_EXP5" localSheetId="2">#REF!</definedName>
    <definedName name="_EXP5" localSheetId="3">#REF!</definedName>
    <definedName name="_EXP5">#REF!</definedName>
    <definedName name="_EXP6" localSheetId="0">#REF!</definedName>
    <definedName name="_EXP6" localSheetId="2">#REF!</definedName>
    <definedName name="_EXP6" localSheetId="3">#REF!</definedName>
    <definedName name="_EXP6">#REF!</definedName>
    <definedName name="_EXP7" localSheetId="0">#REF!</definedName>
    <definedName name="_EXP7" localSheetId="2">#REF!</definedName>
    <definedName name="_EXP7" localSheetId="3">#REF!</definedName>
    <definedName name="_EXP7">#REF!</definedName>
    <definedName name="_EXP9" localSheetId="0">#REF!</definedName>
    <definedName name="_EXP9" localSheetId="2">#REF!</definedName>
    <definedName name="_EXP9" localSheetId="3">#REF!</definedName>
    <definedName name="_EXP9">#REF!</definedName>
    <definedName name="_Fill" localSheetId="0" hidden="1">#REF!</definedName>
    <definedName name="_Fill" localSheetId="2" hidden="1">#REF!</definedName>
    <definedName name="_Fill" localSheetId="3" hidden="1">#REF!</definedName>
    <definedName name="_Fill" hidden="1">#REF!</definedName>
    <definedName name="_xlnm._FilterDatabase" localSheetId="0" hidden="1">'TAVI I'!$A$2:$E$64</definedName>
    <definedName name="_xlnm._FilterDatabase" localSheetId="1" hidden="1">'TAVI VI'!$A$2:$F$1963</definedName>
    <definedName name="_xlnm._FilterDatabase" localSheetId="2" hidden="1">'TAVI VII'!$A$2:$F$2111</definedName>
    <definedName name="_IMP10" localSheetId="0">#REF!</definedName>
    <definedName name="_IMP10" localSheetId="2">#REF!</definedName>
    <definedName name="_IMP10" localSheetId="3">#REF!</definedName>
    <definedName name="_IMP10">#REF!</definedName>
    <definedName name="_IMP2" localSheetId="0">#REF!</definedName>
    <definedName name="_IMP2" localSheetId="2">#REF!</definedName>
    <definedName name="_IMP2" localSheetId="3">#REF!</definedName>
    <definedName name="_IMP2">#REF!</definedName>
    <definedName name="_IMP4" localSheetId="0">#REF!</definedName>
    <definedName name="_IMP4" localSheetId="2">#REF!</definedName>
    <definedName name="_IMP4" localSheetId="3">#REF!</definedName>
    <definedName name="_IMP4">#REF!</definedName>
    <definedName name="_IMP6" localSheetId="0">#REF!</definedName>
    <definedName name="_IMP6" localSheetId="2">#REF!</definedName>
    <definedName name="_IMP6" localSheetId="3">#REF!</definedName>
    <definedName name="_IMP6">#REF!</definedName>
    <definedName name="_IMP7" localSheetId="0">#REF!</definedName>
    <definedName name="_IMP7" localSheetId="2">#REF!</definedName>
    <definedName name="_IMP7" localSheetId="3">#REF!</definedName>
    <definedName name="_IMP7">#REF!</definedName>
    <definedName name="_IMP8" localSheetId="0">#REF!</definedName>
    <definedName name="_IMP8" localSheetId="2">#REF!</definedName>
    <definedName name="_IMP8" localSheetId="3">#REF!</definedName>
    <definedName name="_IMP8">#REF!</definedName>
    <definedName name="_Key1" hidden="1">#REF!</definedName>
    <definedName name="_key2" hidden="1">#REF!</definedName>
    <definedName name="_MCV1">[14]Q2!$E$64:$AH$64</definedName>
    <definedName name="_MTS2" localSheetId="0">'[5]Annual Tables'!#REF!</definedName>
    <definedName name="_MTS2" localSheetId="2">'[5]Annual Tables'!#REF!</definedName>
    <definedName name="_MTS2" localSheetId="3">'[5]Annual Tables'!#REF!</definedName>
    <definedName name="_MTS2">'[5]Annual Tables'!#REF!</definedName>
    <definedName name="_NM09" hidden="1">{#N/A,#N/A,FALSE,"Tabl. D1";#N/A,#N/A,FALSE,"Tabl. D1 b";#N/A,#N/A,FALSE,"Tabl. D2";#N/A,#N/A,FALSE,"Tabl. D2 b";#N/A,#N/A,FALSE,"Tabl. D3";#N/A,#N/A,FALSE,"Tabl. D4";#N/A,#N/A,FALSE,"Tabl. D5"}</definedName>
    <definedName name="_Order1" hidden="1">0</definedName>
    <definedName name="_Order2" hidden="1">0</definedName>
    <definedName name="_PAG2" localSheetId="0">[5]Index!#REF!</definedName>
    <definedName name="_PAG2" localSheetId="2">[5]Index!#REF!</definedName>
    <definedName name="_PAG2" localSheetId="3">[5]Index!#REF!</definedName>
    <definedName name="_PAG2">[5]Index!#REF!</definedName>
    <definedName name="_PAG3" localSheetId="0">[5]Index!#REF!</definedName>
    <definedName name="_PAG3" localSheetId="2">[5]Index!#REF!</definedName>
    <definedName name="_PAG3" localSheetId="3">[5]Index!#REF!</definedName>
    <definedName name="_PAG3">[5]Index!#REF!</definedName>
    <definedName name="_PAG4" localSheetId="0">[5]Index!#REF!</definedName>
    <definedName name="_PAG4" localSheetId="2">[5]Index!#REF!</definedName>
    <definedName name="_PAG4" localSheetId="3">[5]Index!#REF!</definedName>
    <definedName name="_PAG4">[5]Index!#REF!</definedName>
    <definedName name="_PAG5" localSheetId="0">[5]Index!#REF!</definedName>
    <definedName name="_PAG5" localSheetId="2">[5]Index!#REF!</definedName>
    <definedName name="_PAG5" localSheetId="3">[5]Index!#REF!</definedName>
    <definedName name="_PAG5">[5]Index!#REF!</definedName>
    <definedName name="_PAG6" localSheetId="0">[5]Index!#REF!</definedName>
    <definedName name="_PAG6" localSheetId="2">[5]Index!#REF!</definedName>
    <definedName name="_PAG6" localSheetId="3">[5]Index!#REF!</definedName>
    <definedName name="_PAG6">[5]Index!#REF!</definedName>
    <definedName name="_PAG7" localSheetId="0">#REF!</definedName>
    <definedName name="_PAG7" localSheetId="2">#REF!</definedName>
    <definedName name="_PAG7" localSheetId="3">#REF!</definedName>
    <definedName name="_PAG7">#REF!</definedName>
    <definedName name="_Parse_In" hidden="1">#REF!</definedName>
    <definedName name="_Regression_Int" hidden="1">1</definedName>
    <definedName name="_Regression_Out" localSheetId="0" hidden="1">#REF!</definedName>
    <definedName name="_Regression_Out" localSheetId="2" hidden="1">#REF!</definedName>
    <definedName name="_Regression_Out" localSheetId="3" hidden="1">#REF!</definedName>
    <definedName name="_Regression_Out" hidden="1">#REF!</definedName>
    <definedName name="_Regression_X" localSheetId="0" hidden="1">#REF!</definedName>
    <definedName name="_Regression_X" localSheetId="2" hidden="1">#REF!</definedName>
    <definedName name="_Regression_X" localSheetId="3" hidden="1">#REF!</definedName>
    <definedName name="_Regression_X" hidden="1">#REF!</definedName>
    <definedName name="_Regression_Y" localSheetId="0" hidden="1">#REF!</definedName>
    <definedName name="_Regression_Y" localSheetId="2" hidden="1">#REF!</definedName>
    <definedName name="_Regression_Y" localSheetId="3" hidden="1">#REF!</definedName>
    <definedName name="_Regression_Y" hidden="1">#REF!</definedName>
    <definedName name="_RES2" localSheetId="0">[12]RES!#REF!</definedName>
    <definedName name="_RES2" localSheetId="2">[12]RES!#REF!</definedName>
    <definedName name="_RES2" localSheetId="3">[12]RES!#REF!</definedName>
    <definedName name="_RES2">[12]RES!#REF!</definedName>
    <definedName name="_Sort" hidden="1">#REF!</definedName>
    <definedName name="_SUM2" localSheetId="0">#REF!</definedName>
    <definedName name="_SUM2" localSheetId="2">#REF!</definedName>
    <definedName name="_SUM2" localSheetId="3">#REF!</definedName>
    <definedName name="_SUM2">#REF!</definedName>
    <definedName name="_sum3" localSheetId="0">#REF!</definedName>
    <definedName name="_sum3" localSheetId="2">#REF!</definedName>
    <definedName name="_sum3" localSheetId="3">#REF!</definedName>
    <definedName name="_sum3">#REF!</definedName>
    <definedName name="_taa34" hidden="1">{#N/A,#N/A,FALSE,"Tabl. G1";#N/A,#N/A,FALSE,"Tabl. G2"}</definedName>
    <definedName name="_tab06" localSheetId="0">#REF!</definedName>
    <definedName name="_tab06" localSheetId="2">#REF!</definedName>
    <definedName name="_tab06" localSheetId="3">#REF!</definedName>
    <definedName name="_tab06">#REF!</definedName>
    <definedName name="_tab07" localSheetId="0">#REF!</definedName>
    <definedName name="_tab07" localSheetId="2">#REF!</definedName>
    <definedName name="_tab07" localSheetId="3">#REF!</definedName>
    <definedName name="_tab07">#REF!</definedName>
    <definedName name="_tab09" hidden="1">{#N/A,#N/A,FALSE,"Tabl. FB300";#N/A,#N/A,FALSE,"Tabl. FB350";#N/A,#N/A,FALSE,"Tabl. FB400";#N/A,#N/A,FALSE,"Tabl. FB500";#N/A,#N/A,FALSE,"Tabl. FS090"}</definedName>
    <definedName name="_TAB1" localSheetId="0">#REF!</definedName>
    <definedName name="_TAB1" localSheetId="2">#REF!</definedName>
    <definedName name="_TAB1" localSheetId="3">#REF!</definedName>
    <definedName name="_TAB1">#REF!</definedName>
    <definedName name="_TAB10" localSheetId="0">#REF!</definedName>
    <definedName name="_TAB10" localSheetId="2">#REF!</definedName>
    <definedName name="_TAB10" localSheetId="3">#REF!</definedName>
    <definedName name="_TAB10">#REF!</definedName>
    <definedName name="_Tab11" localSheetId="0">#REF!</definedName>
    <definedName name="_Tab11" localSheetId="2">#REF!</definedName>
    <definedName name="_Tab11" localSheetId="3">#REF!</definedName>
    <definedName name="_Tab11">#REF!</definedName>
    <definedName name="_TAB12" localSheetId="0">#REF!</definedName>
    <definedName name="_TAB12" localSheetId="2">#REF!</definedName>
    <definedName name="_TAB12" localSheetId="3">#REF!</definedName>
    <definedName name="_TAB12">#REF!</definedName>
    <definedName name="_TAB120" hidden="1">{#N/A,#N/A,FALSE,"Tabl. FB300";#N/A,#N/A,FALSE,"Tabl. FB350";#N/A,#N/A,FALSE,"Tabl. FB400";#N/A,#N/A,FALSE,"Tabl. FB500";#N/A,#N/A,FALSE,"Tabl. FS090"}</definedName>
    <definedName name="_tab14" hidden="1">{#N/A,#N/A,FALSE,"Tabl. FB300";#N/A,#N/A,FALSE,"Tabl. FB350";#N/A,#N/A,FALSE,"Tabl. FB400";#N/A,#N/A,FALSE,"Tabl. FB500";#N/A,#N/A,FALSE,"Tabl. FS090"}</definedName>
    <definedName name="_tab15" hidden="1">{#N/A,#N/A,FALSE,"Tabl. A1";#N/A,#N/A,FALSE,"Tabl. A1 b";#N/A,#N/A,FALSE,"Tabl. A2";#N/A,#N/A,FALSE,"Tabl. A2-1";#N/A,#N/A,FALSE,"Tabl. A2-2"}</definedName>
    <definedName name="_Tab19" localSheetId="0">#REF!</definedName>
    <definedName name="_Tab19" localSheetId="2">#REF!</definedName>
    <definedName name="_Tab19" localSheetId="3">#REF!</definedName>
    <definedName name="_Tab19">#REF!</definedName>
    <definedName name="_TAB2" localSheetId="0">#REF!</definedName>
    <definedName name="_TAB2" localSheetId="2">#REF!</definedName>
    <definedName name="_TAB2" localSheetId="3">#REF!</definedName>
    <definedName name="_TAB2">#REF!</definedName>
    <definedName name="_Tab20" localSheetId="0">#REF!</definedName>
    <definedName name="_Tab20" localSheetId="2">#REF!</definedName>
    <definedName name="_Tab20" localSheetId="3">#REF!</definedName>
    <definedName name="_Tab20">#REF!</definedName>
    <definedName name="_Tab21" localSheetId="0">#REF!</definedName>
    <definedName name="_Tab21" localSheetId="2">#REF!</definedName>
    <definedName name="_Tab21" localSheetId="3">#REF!</definedName>
    <definedName name="_Tab21">#REF!</definedName>
    <definedName name="_Tab22" localSheetId="0">#REF!</definedName>
    <definedName name="_Tab22" localSheetId="2">#REF!</definedName>
    <definedName name="_Tab22" localSheetId="3">#REF!</definedName>
    <definedName name="_Tab22">#REF!</definedName>
    <definedName name="_Tab23" localSheetId="0">#REF!</definedName>
    <definedName name="_Tab23" localSheetId="2">#REF!</definedName>
    <definedName name="_Tab23" localSheetId="3">#REF!</definedName>
    <definedName name="_Tab23">#REF!</definedName>
    <definedName name="_tab2341" hidden="1">{#N/A,#N/A,FALSE,"Tabl. FB300";#N/A,#N/A,FALSE,"Tabl. FB350";#N/A,#N/A,FALSE,"Tabl. FB400";#N/A,#N/A,FALSE,"Tabl. FB500";#N/A,#N/A,FALSE,"Tabl. FS090"}</definedName>
    <definedName name="_Tab24" localSheetId="0">#REF!</definedName>
    <definedName name="_Tab24" localSheetId="2">#REF!</definedName>
    <definedName name="_Tab24" localSheetId="3">#REF!</definedName>
    <definedName name="_Tab24">#REF!</definedName>
    <definedName name="_Tab26" localSheetId="0">#REF!</definedName>
    <definedName name="_Tab26" localSheetId="2">#REF!</definedName>
    <definedName name="_Tab26" localSheetId="3">#REF!</definedName>
    <definedName name="_Tab26">#REF!</definedName>
    <definedName name="_Tab27" localSheetId="0">#REF!</definedName>
    <definedName name="_Tab27" localSheetId="2">#REF!</definedName>
    <definedName name="_Tab27" localSheetId="3">#REF!</definedName>
    <definedName name="_Tab27">#REF!</definedName>
    <definedName name="_Tab28" localSheetId="0">#REF!</definedName>
    <definedName name="_Tab28" localSheetId="2">#REF!</definedName>
    <definedName name="_Tab28" localSheetId="3">#REF!</definedName>
    <definedName name="_Tab28">#REF!</definedName>
    <definedName name="_Tab29" localSheetId="0">#REF!</definedName>
    <definedName name="_Tab29" localSheetId="2">#REF!</definedName>
    <definedName name="_Tab29" localSheetId="3">#REF!</definedName>
    <definedName name="_Tab29">#REF!</definedName>
    <definedName name="_TAB3" localSheetId="0">#REF!</definedName>
    <definedName name="_TAB3" localSheetId="2">#REF!</definedName>
    <definedName name="_TAB3" localSheetId="3">#REF!</definedName>
    <definedName name="_TAB3">#REF!</definedName>
    <definedName name="_Tab30" localSheetId="0">#REF!</definedName>
    <definedName name="_Tab30" localSheetId="2">#REF!</definedName>
    <definedName name="_Tab30" localSheetId="3">#REF!</definedName>
    <definedName name="_Tab30">#REF!</definedName>
    <definedName name="_Tab31" localSheetId="0">#REF!</definedName>
    <definedName name="_Tab31" localSheetId="2">#REF!</definedName>
    <definedName name="_Tab31" localSheetId="3">#REF!</definedName>
    <definedName name="_Tab31">#REF!</definedName>
    <definedName name="_Tab32" localSheetId="0">#REF!</definedName>
    <definedName name="_Tab32" localSheetId="2">#REF!</definedName>
    <definedName name="_Tab32" localSheetId="3">#REF!</definedName>
    <definedName name="_Tab32">#REF!</definedName>
    <definedName name="_Tab33" localSheetId="0">#REF!</definedName>
    <definedName name="_Tab33" localSheetId="2">#REF!</definedName>
    <definedName name="_Tab33" localSheetId="3">#REF!</definedName>
    <definedName name="_Tab33">#REF!</definedName>
    <definedName name="_Tab34" localSheetId="0">#REF!</definedName>
    <definedName name="_Tab34" localSheetId="2">#REF!</definedName>
    <definedName name="_Tab34" localSheetId="3">#REF!</definedName>
    <definedName name="_Tab34">#REF!</definedName>
    <definedName name="_Tab35" localSheetId="0">#REF!</definedName>
    <definedName name="_Tab35" localSheetId="2">#REF!</definedName>
    <definedName name="_Tab35" localSheetId="3">#REF!</definedName>
    <definedName name="_Tab35">#REF!</definedName>
    <definedName name="_tab36" hidden="1">{#N/A,#N/A,FALSE,"Tabl. A1";#N/A,#N/A,FALSE,"Tabl. A1 b";#N/A,#N/A,FALSE,"Tabl. A2";#N/A,#N/A,FALSE,"Tabl. A2-1";#N/A,#N/A,FALSE,"Tabl. A2-2"}</definedName>
    <definedName name="_tab37" hidden="1">{#N/A,#N/A,FALSE,"Tabl. G1";#N/A,#N/A,FALSE,"Tabl. G2"}</definedName>
    <definedName name="_TAB4" localSheetId="0">#REF!</definedName>
    <definedName name="_TAB4" localSheetId="2">#REF!</definedName>
    <definedName name="_TAB4" localSheetId="3">#REF!</definedName>
    <definedName name="_TAB4">#REF!</definedName>
    <definedName name="_tab40" hidden="1">{#N/A,#N/A,FALSE,"Tabl. FB300";#N/A,#N/A,FALSE,"Tabl. FB350";#N/A,#N/A,FALSE,"Tabl. FB400";#N/A,#N/A,FALSE,"Tabl. FB500";#N/A,#N/A,FALSE,"Tabl. FS090"}</definedName>
    <definedName name="_tab43" hidden="1">{#N/A,#N/A,FALSE,"Tabl. D1";#N/A,#N/A,FALSE,"Tabl. D1 b";#N/A,#N/A,FALSE,"Tabl. D2";#N/A,#N/A,FALSE,"Tabl. D2 b";#N/A,#N/A,FALSE,"Tabl. D3";#N/A,#N/A,FALSE,"Tabl. D4";#N/A,#N/A,FALSE,"Tabl. D5"}</definedName>
    <definedName name="_tab45" hidden="1">{#N/A,#N/A,FALSE,"Tabl. A1";#N/A,#N/A,FALSE,"Tabl. A1 b";#N/A,#N/A,FALSE,"Tabl. A2";#N/A,#N/A,FALSE,"Tabl. A2-1";#N/A,#N/A,FALSE,"Tabl. A2-2"}</definedName>
    <definedName name="_TAB5" localSheetId="0">#REF!</definedName>
    <definedName name="_TAB5" localSheetId="2">#REF!</definedName>
    <definedName name="_TAB5" localSheetId="3">#REF!</definedName>
    <definedName name="_TAB5">#REF!</definedName>
    <definedName name="_tab653" hidden="1">{#N/A,#N/A,FALSE,"Tabl. G1";#N/A,#N/A,FALSE,"Tabl. G2"}</definedName>
    <definedName name="_TAB67" hidden="1">{#N/A,#N/A,FALSE,"Tabl. A1";#N/A,#N/A,FALSE,"Tabl. A1 b";#N/A,#N/A,FALSE,"Tabl. A2";#N/A,#N/A,FALSE,"Tabl. A2-1";#N/A,#N/A,FALSE,"Tabl. A2-2"}</definedName>
    <definedName name="_tab678" hidden="1">{#N/A,#N/A,FALSE,"Tabl. FB300";#N/A,#N/A,FALSE,"Tabl. FB350";#N/A,#N/A,FALSE,"Tabl. FB400";#N/A,#N/A,FALSE,"Tabl. FB500";#N/A,#N/A,FALSE,"Tabl. FS090"}</definedName>
    <definedName name="_TAB7" localSheetId="0">#REF!</definedName>
    <definedName name="_TAB7" localSheetId="2">#REF!</definedName>
    <definedName name="_TAB7" localSheetId="3">#REF!</definedName>
    <definedName name="_TAB7">#REF!</definedName>
    <definedName name="_tab78" hidden="1">{#N/A,#N/A,FALSE,"Tabl. D1";#N/A,#N/A,FALSE,"Tabl. D1 b";#N/A,#N/A,FALSE,"Tabl. D2";#N/A,#N/A,FALSE,"Tabl. D2 b";#N/A,#N/A,FALSE,"Tabl. D3";#N/A,#N/A,FALSE,"Tabl. D4";#N/A,#N/A,FALSE,"Tabl. D5"}</definedName>
    <definedName name="_TAB8" localSheetId="0">#REF!</definedName>
    <definedName name="_TAB8" localSheetId="2">#REF!</definedName>
    <definedName name="_TAB8" localSheetId="3">#REF!</definedName>
    <definedName name="_TAB8">#REF!</definedName>
    <definedName name="_tab80" hidden="1">{#N/A,#N/A,FALSE,"Tabl. FB300";#N/A,#N/A,FALSE,"Tabl. FB350";#N/A,#N/A,FALSE,"Tabl. FB400";#N/A,#N/A,FALSE,"Tabl. FB500";#N/A,#N/A,FALSE,"Tabl. FS090"}</definedName>
    <definedName name="_TAB90" hidden="1">{#N/A,#N/A,FALSE,"Tabl. H1";#N/A,#N/A,FALSE,"Tabl. H2"}</definedName>
    <definedName name="_tab98" hidden="1">{#N/A,#N/A,FALSE,"Tabl. A1";#N/A,#N/A,FALSE,"Tabl. A1 b";#N/A,#N/A,FALSE,"Tabl. A2";#N/A,#N/A,FALSE,"Tabl. A2-1";#N/A,#N/A,FALSE,"Tabl. A2-2"}</definedName>
    <definedName name="_tab987" hidden="1">{#N/A,#N/A,FALSE,"Tabl. G1";#N/A,#N/A,FALSE,"Tabl. G2"}</definedName>
    <definedName name="_Table2_Out" hidden="1">#REF!</definedName>
    <definedName name="_tyt67" hidden="1">{#N/A,#N/A,FALSE,"ОТЛАДКА"}</definedName>
    <definedName name="_WB2" localSheetId="0">#REF!</definedName>
    <definedName name="_WB2" localSheetId="2">#REF!</definedName>
    <definedName name="_WB2" localSheetId="3">#REF!</definedName>
    <definedName name="_WB2">#REF!</definedName>
    <definedName name="_WEO1" localSheetId="0">#REF!</definedName>
    <definedName name="_WEO1" localSheetId="2">#REF!</definedName>
    <definedName name="_WEO1" localSheetId="3">#REF!</definedName>
    <definedName name="_WEO1">#REF!</definedName>
    <definedName name="_WEO2" localSheetId="0">#REF!</definedName>
    <definedName name="_WEO2" localSheetId="2">#REF!</definedName>
    <definedName name="_WEO2" localSheetId="3">#REF!</definedName>
    <definedName name="_WEO2">#REF!</definedName>
    <definedName name="_XX1" hidden="1">{#N/A,#N/A,FALSE,"ОТЛАДКА"}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 localSheetId="0">[1]Imp!#REF!</definedName>
    <definedName name="_Z" localSheetId="2">[1]Imp!#REF!</definedName>
    <definedName name="_Z" localSheetId="3">[1]Imp!#REF!</definedName>
    <definedName name="_Z">[1]Imp!#REF!</definedName>
    <definedName name="a" localSheetId="0">#REF!</definedName>
    <definedName name="a" localSheetId="2">#REF!</definedName>
    <definedName name="a" localSheetId="3">#REF!</definedName>
    <definedName name="a">#REF!</definedName>
    <definedName name="AA.Report.Files" hidden="1">#REF!</definedName>
    <definedName name="AA.Reports.Available" hidden="1">#REF!</definedName>
    <definedName name="AAA" localSheetId="0">#REF!</definedName>
    <definedName name="AAA" localSheetId="2">#REF!</definedName>
    <definedName name="AAA" localSheetId="3">#REF!</definedName>
    <definedName name="AAA">#REF!</definedName>
    <definedName name="aaaa" hidden="1">{#N/A,#N/A,FALSE,"ОТЛАДКА"}</definedName>
    <definedName name="aaaaa" hidden="1">{#N/A,#N/A,FALSE,"Aging Summary";#N/A,#N/A,FALSE,"Ratio Analysis";#N/A,#N/A,FALSE,"Test 120 Day Accts";#N/A,#N/A,FALSE,"Tickmarks"}</definedName>
    <definedName name="aaaaaa" hidden="1">#REF!</definedName>
    <definedName name="aaaaaaaaa" hidden="1">{#N/A,#N/A,FALSE,"ОТЛАДКА"}</definedName>
    <definedName name="ACTIVATE" localSheetId="0">#REF!</definedName>
    <definedName name="ACTIVATE" localSheetId="2">#REF!</definedName>
    <definedName name="ACTIVATE" localSheetId="3">#REF!</definedName>
    <definedName name="ACTIVATE">#REF!</definedName>
    <definedName name="adjust" hidden="1">{"Rpt1",#N/A,FALSE,"Recap";"Rpt1",#N/A,FALSE,"Charts"}</definedName>
    <definedName name="adjusted" hidden="1">{"Rpt1",#N/A,FALSE,"Recap";"Rpt1",#N/A,FALSE,"Charts"}</definedName>
    <definedName name="adsasda" hidden="1">#REF!</definedName>
    <definedName name="af" localSheetId="0">#REF!</definedName>
    <definedName name="af" localSheetId="2">#REF!</definedName>
    <definedName name="af" localSheetId="3">#REF!</definedName>
    <definedName name="af">#REF!</definedName>
    <definedName name="Agg_Assets">IFERROR(IF([20]Aggregate_Level!$A$1=1,OFFSET([20]Aggregate_Level!$U$140,0,0,1,-COUNT([20]Aggregate_Level!$Q$140:$U$140)),OFFSET([20]Aggregate_Level!$U$141,0,0,1,-COUNT([20]Aggregate_Level!$Q$141:$U$141))),0)</definedName>
    <definedName name="Agg_cashcover">IFERROR(OFFSET([20]Aggregate_Level!$U$101,0,0,1,-COUNT([20]Aggregate_Level!$Q$101:$U$101)),0)</definedName>
    <definedName name="Agg_CR">IFERROR(OFFSET([20]Aggregate_Level!$U$92,0,0,1,-COUNT([20]Aggregate_Level!$Q$92:$U$92)),0)</definedName>
    <definedName name="Agg_Curr_Asset">IFERROR(IF([20]Aggregate_Level!$A$1=1,OFFSET([20]Aggregate_Level!$U$142,0,0,1,-COUNT([20]Aggregate_Level!$Q$142:$U$142)),OFFSET([20]Aggregate_Level!$U$143,0,0,1,-COUNT([20]Aggregate_Level!$Q$143:$U$143))),0)</definedName>
    <definedName name="Agg_Curr_Liab">IFERROR(IF([20]Aggregate_Level!$A$1=1,OFFSET([20]Aggregate_Level!$U$146,0,0,1,-COUNT([20]Aggregate_Level!$Q$146:$U$146)),OFFSET([20]Aggregate_Level!$U$147,0,0,1,-COUNT([20]Aggregate_Level!$Q$147:$U$147))),0)</definedName>
    <definedName name="Agg_DtA">IFERROR(OFFSET([20]Aggregate_Level!$U$97,0,0,1,-COUNT([20]Aggregate_Level!$Q$97:$U$97)),0)</definedName>
    <definedName name="Agg_DtE">IFERROR(OFFSET([20]Aggregate_Level!$U$98,0,0,1,-COUNT([20]Aggregate_Level!$Q$98:$U$98)),0)</definedName>
    <definedName name="Agg_EBIT">IFERROR(OFFSET([20]Aggregate_Level!$U$86,0,0,1,-COUNT([20]Aggregate_Level!$Q$86:$U$86)),0)</definedName>
    <definedName name="Agg_EBITDA">IFERROR(IF([20]Aggregate_Level!$A$1=1,OFFSET([20]Aggregate_Level!$U$136,0,0,1,-COUNT([20]Aggregate_Level!$Q$136:$U$136)),OFFSET([20]Aggregate_Level!$U$137,0,0,1,-COUNT([20]Aggregate_Level!$Q$137:$U$137))),0)</definedName>
    <definedName name="Agg_Equity">IFERROR(IF([20]Aggregate_Level!$A$1=1,OFFSET([20]Aggregate_Level!$U$148,0,0,1,-COUNT([20]Aggregate_Level!$Q$148:$U$148)),OFFSET([20]Aggregate_Level!$U$149,0,0,1,-COUNT([20]Aggregate_Level!$Q$149:$U$149))),0)</definedName>
    <definedName name="Agg_Income">IFERROR(IF([20]Aggregate_Level!$A$1=1,OFFSET([20]Aggregate_Level!$U$138,0,0,1,-COUNT([20]Aggregate_Level!$Q$138:$U$138)),OFFSET([20]Aggregate_Level!$U$139,0,0,1,-COUNT([20]Aggregate_Level!$Q$139:$U$139))),0)</definedName>
    <definedName name="Agg_intcover">IFERROR(OFFSET([20]Aggregate_Level!$U$100,0,0,1,-COUNT([20]Aggregate_Level!$Q$100:$U$100)),0)</definedName>
    <definedName name="Agg_Liabilities">IFERROR(IF([20]Aggregate_Level!$A$1=1,OFFSET([20]Aggregate_Level!$U$144,0,0,1,-COUNT([20]Aggregate_Level!$Q$144:$U$144)),OFFSET([20]Aggregate_Level!$U$145,0,0,1,-COUNT([20]Aggregate_Level!$Q$145:$U$145))),0)</definedName>
    <definedName name="agg_liq_assets">IFERROR(OFFSET([20]Aggregate_Level!$AV$5,0,0,COUNTIF([20]Aggregate_Level!$AU$5:$AU$44,"&lt;&gt;#N/A"),),0)</definedName>
    <definedName name="agg_liq_liab">IFERROR(OFFSET([20]Aggregate_Level!$AW$5,0,0,COUNTIF([20]Aggregate_Level!$AU$5:$AU$44,"&lt;&gt;#N/A"),),0)</definedName>
    <definedName name="agg_net_liq">IFERROR(OFFSET([20]Aggregate_Level!$AX$5,0,0,COUNTIF([20]Aggregate_Level!$AU$5:$AU$44,"&lt;&gt;#N/A"),),0)</definedName>
    <definedName name="agg_net_liq_y">IFERROR(OFFSET([20]Aggregate_Level!$AY$5,0,0,COUNTIF([20]Aggregate_Level!$AU$5:$AU$44,"&lt;&gt;#N/A"),),0)</definedName>
    <definedName name="Agg_Net_Profit">IFERROR(OFFSET([20]Aggregate_Level!$U$87,0,0,1,-COUNT([20]Aggregate_Level!$Q$87:$U$87)),0)</definedName>
    <definedName name="Agg_ROA">IFERROR(OFFSET([20]Aggregate_Level!$U$88,0,0,1,-COUNT([20]Aggregate_Level!$Q$88:$U$88)),0)</definedName>
    <definedName name="Agg_ROE">IFERROR(OFFSET([20]Aggregate_Level!$U$89,0,0,1,-COUNT([20]Aggregate_Level!$Q$89:$U$89)),0)</definedName>
    <definedName name="Agg_tax_payable">IFERROR(OFFSET([20]Aggregate_Level!$U$105,0,0,1,-COUNT([20]Aggregate_Level!$Q$105:$U$105)),0)</definedName>
    <definedName name="Agg_Total_Liab">IFERROR(OFFSET([20]Aggregate_Level!$U$145,0,0,1,-COUNT([20]Aggregate_Level!$Q$145:$U$145)),0)</definedName>
    <definedName name="Agg_Year">IFERROR(OFFSET([20]Aggregates!$C$19,-17,0,1,COUNTIF([20]Aggregates!$C$19:$G$19,"&lt;&gt;0")),[20]Main!$E$12)</definedName>
    <definedName name="ALL">'[1]Imp:DSA output'!$C$9:$R$464</definedName>
    <definedName name="Allocation">[21]წმინდა_ამოღება!$C:$C</definedName>
    <definedName name="amortization" localSheetId="0">#REF!</definedName>
    <definedName name="amortization" localSheetId="2">#REF!</definedName>
    <definedName name="amortization" localSheetId="3">#REF!</definedName>
    <definedName name="amortization">#REF!</definedName>
    <definedName name="angarishi">[22]Sheet2!$A$1:$A$3</definedName>
    <definedName name="AprSun1">#N/A</definedName>
    <definedName name="aqtiuri">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dada" hidden="1">{#N/A,#N/A,FALSE,"ОТЛАДКА"}</definedName>
    <definedName name="asdf" hidden="1">{#N/A,#N/A,FALSE,"ОТЛАДКА"}</definedName>
    <definedName name="ase" localSheetId="0">#REF!</definedName>
    <definedName name="ase" localSheetId="2">#REF!</definedName>
    <definedName name="ase" localSheetId="3">#REF!</definedName>
    <definedName name="ase">#REF!</definedName>
    <definedName name="asjdhad" localSheetId="0" hidden="1">{#N/A,#N/A,FALSE,"CB";#N/A,#N/A,FALSE,"CMB";#N/A,#N/A,FALSE,"NBFI"}</definedName>
    <definedName name="asjdhad" localSheetId="3" hidden="1">{#N/A,#N/A,FALSE,"CB";#N/A,#N/A,FALSE,"CMB";#N/A,#N/A,FALSE,"NBFI"}</definedName>
    <definedName name="asjdhad" hidden="1">{#N/A,#N/A,FALSE,"CB";#N/A,#N/A,FALSE,"CMB";#N/A,#N/A,FALSE,"NBFI"}</definedName>
    <definedName name="assump_esaf_98" localSheetId="0">#REF!</definedName>
    <definedName name="assump_esaf_98" localSheetId="2">#REF!</definedName>
    <definedName name="assump_esaf_98" localSheetId="3">#REF!</definedName>
    <definedName name="assump_esaf_98">#REF!</definedName>
    <definedName name="assump97_rev" localSheetId="0">#REF!</definedName>
    <definedName name="assump97_rev" localSheetId="2">#REF!</definedName>
    <definedName name="assump97_rev" localSheetId="3">#REF!</definedName>
    <definedName name="assump97_rev">#REF!</definedName>
    <definedName name="assumptions" localSheetId="0">#REF!</definedName>
    <definedName name="assumptions" localSheetId="2">#REF!</definedName>
    <definedName name="assumptions" localSheetId="3">#REF!</definedName>
    <definedName name="assumptions">#REF!</definedName>
    <definedName name="atrade" localSheetId="2">[16]!atrade</definedName>
    <definedName name="atrade">[16]!atrade</definedName>
    <definedName name="AugSun1">#N/A</definedName>
    <definedName name="aXA" hidden="1">{#N/A,#N/A,FALSE,"ОТЛАДКА"}</definedName>
    <definedName name="b" localSheetId="0">#REF!</definedName>
    <definedName name="b" localSheetId="2">#REF!</definedName>
    <definedName name="b" localSheetId="3">#REF!</definedName>
    <definedName name="b">#REF!</definedName>
    <definedName name="Balance_of_payments" localSheetId="0">#REF!</definedName>
    <definedName name="Balance_of_payments" localSheetId="2">#REF!</definedName>
    <definedName name="Balance_of_payments" localSheetId="3">#REF!</definedName>
    <definedName name="Balance_of_payments">#REF!</definedName>
    <definedName name="BankCode">[23]Info!$C$1</definedName>
    <definedName name="BankName">[23]Info!$B$1</definedName>
    <definedName name="banks">'[24]DMB prog'!$E$4:$AT$42</definedName>
    <definedName name="BASDAT" localSheetId="0">'[5]Annual Tables'!#REF!</definedName>
    <definedName name="BASDAT" localSheetId="2">'[5]Annual Tables'!#REF!</definedName>
    <definedName name="BASDAT" localSheetId="3">'[5]Annual Tables'!#REF!</definedName>
    <definedName name="BASDAT">'[5]Annual Tables'!#REF!</definedName>
    <definedName name="bat67_evolFev2005" hidden="1">{#N/A,#N/A,FALSE,"Tabl. D1";#N/A,#N/A,FALSE,"Tabl. D1 b";#N/A,#N/A,FALSE,"Tabl. D2";#N/A,#N/A,FALSE,"Tabl. D2 b";#N/A,#N/A,FALSE,"Tabl. D3";#N/A,#N/A,FALSE,"Tabl. D4";#N/A,#N/A,FALSE,"Tabl. D5"}</definedName>
    <definedName name="BATEAU" hidden="1">{#N/A,#N/A,FALSE,"Tabl. G1";#N/A,#N/A,FALSE,"Tabl. G2"}</definedName>
    <definedName name="BATEAU_evolFev2005" hidden="1">{#N/A,#N/A,FALSE,"Tabl. G1";#N/A,#N/A,FALSE,"Tabl. G2"}</definedName>
    <definedName name="Batumi_debt" localSheetId="0">#REF!</definedName>
    <definedName name="Batumi_debt" localSheetId="2">#REF!</definedName>
    <definedName name="Batumi_debt" localSheetId="3">#REF!</definedName>
    <definedName name="Batumi_debt">#REF!</definedName>
    <definedName name="bb" localSheetId="0" hidden="1">{"Riqfin97",#N/A,FALSE,"Tran";"Riqfinpro",#N/A,FALSE,"Tran"}</definedName>
    <definedName name="bb" localSheetId="3" hidden="1">{"Riqfin97",#N/A,FALSE,"Tran";"Riqfinpro",#N/A,FALSE,"Tran"}</definedName>
    <definedName name="bb" hidden="1">{"Riqfin97",#N/A,FALSE,"Tran";"Riqfinpro",#N/A,FALSE,"Tran"}</definedName>
    <definedName name="BBB" localSheetId="0">#REF!</definedName>
    <definedName name="BBB" localSheetId="2">#REF!</definedName>
    <definedName name="BBB" localSheetId="3">#REF!</definedName>
    <definedName name="BBB">#REF!</definedName>
    <definedName name="bbobokbasobdo" hidden="1">{#N/A,#N/A,FALSE,"ОТЛАДКА"}</definedName>
    <definedName name="BCA" localSheetId="0">#REF!</definedName>
    <definedName name="BCA" localSheetId="2">#REF!</definedName>
    <definedName name="BCA" localSheetId="3">#REF!</definedName>
    <definedName name="BCA">#REF!</definedName>
    <definedName name="BCA_1">#N/A</definedName>
    <definedName name="BCA_GDP">#N/A</definedName>
    <definedName name="BCA_NGDP" localSheetId="0">#REF!</definedName>
    <definedName name="BCA_NGDP" localSheetId="2">#REF!</definedName>
    <definedName name="BCA_NGDP" localSheetId="3">#REF!</definedName>
    <definedName name="BCA_NGDP">#REF!</definedName>
    <definedName name="BE" localSheetId="0">#REF!</definedName>
    <definedName name="BE" localSheetId="2">#REF!</definedName>
    <definedName name="BE" localSheetId="3">#REF!</definedName>
    <definedName name="BE">#REF!</definedName>
    <definedName name="BE_1">#N/A</definedName>
    <definedName name="BEA" localSheetId="0">#REF!</definedName>
    <definedName name="BEA" localSheetId="2">#REF!</definedName>
    <definedName name="BEA" localSheetId="3">#REF!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 localSheetId="0">#REF!</definedName>
    <definedName name="BED" localSheetId="2">#REF!</definedName>
    <definedName name="BED" localSheetId="3">#REF!</definedName>
    <definedName name="BED">#REF!</definedName>
    <definedName name="BED_6" localSheetId="0">#REF!</definedName>
    <definedName name="BED_6" localSheetId="2">#REF!</definedName>
    <definedName name="BED_6" localSheetId="3">#REF!</definedName>
    <definedName name="BED_6">#REF!</definedName>
    <definedName name="BEDE" localSheetId="0">#REF!</definedName>
    <definedName name="BEDE" localSheetId="2">#REF!</definedName>
    <definedName name="BEDE" localSheetId="3">#REF!</definedName>
    <definedName name="BEDE">#REF!</definedName>
    <definedName name="BEO" localSheetId="0">#REF!</definedName>
    <definedName name="BEO" localSheetId="2">#REF!</definedName>
    <definedName name="BEO" localSheetId="3">#REF!</definedName>
    <definedName name="BEO">#REF!</definedName>
    <definedName name="BER" localSheetId="0">#REF!</definedName>
    <definedName name="BER" localSheetId="2">#REF!</definedName>
    <definedName name="BER" localSheetId="3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 localSheetId="0">#REF!</definedName>
    <definedName name="BF" localSheetId="2">#REF!</definedName>
    <definedName name="BF" localSheetId="3">#REF!</definedName>
    <definedName name="BF">#REF!</definedName>
    <definedName name="BF_1">#N/A</definedName>
    <definedName name="BFD" localSheetId="0">#REF!</definedName>
    <definedName name="BFD" localSheetId="2">#REF!</definedName>
    <definedName name="BFD" localSheetId="3">#REF!</definedName>
    <definedName name="BFD">#REF!</definedName>
    <definedName name="BFDA" localSheetId="0">#REF!</definedName>
    <definedName name="BFDA" localSheetId="2">#REF!</definedName>
    <definedName name="BFDA" localSheetId="3">#REF!</definedName>
    <definedName name="BFDA">#REF!</definedName>
    <definedName name="BFDI" localSheetId="0">#REF!</definedName>
    <definedName name="BFDI" localSheetId="2">#REF!</definedName>
    <definedName name="BFDI" localSheetId="3">#REF!</definedName>
    <definedName name="BFDI">#REF!</definedName>
    <definedName name="BFDIL" localSheetId="0">#REF!</definedName>
    <definedName name="BFDIL" localSheetId="2">#REF!</definedName>
    <definedName name="BFDIL" localSheetId="3">#REF!</definedName>
    <definedName name="BFDIL">#REF!</definedName>
    <definedName name="BFL">#N/A</definedName>
    <definedName name="BFL_D" localSheetId="0">#REF!</definedName>
    <definedName name="BFL_D" localSheetId="2">#REF!</definedName>
    <definedName name="BFL_D" localSheetId="3">#REF!</definedName>
    <definedName name="BFL_D">#REF!</definedName>
    <definedName name="BFL_D_1">#N/A</definedName>
    <definedName name="BFL_DF">#N/A</definedName>
    <definedName name="BFLB">#N/A</definedName>
    <definedName name="BFLB_D">#N/A</definedName>
    <definedName name="BFLB_DF">#N/A</definedName>
    <definedName name="BFLD_DF" localSheetId="2">'[25]GDP and CPI'!BFLD_DF</definedName>
    <definedName name="BFLD_DF">'[25]GDP and CPI'!BFLD_DF</definedName>
    <definedName name="BFLG">#N/A</definedName>
    <definedName name="BFLG_D">#N/A</definedName>
    <definedName name="BFLG_DF">#N/A</definedName>
    <definedName name="BFO" localSheetId="0">#REF!</definedName>
    <definedName name="BFO" localSheetId="2">#REF!</definedName>
    <definedName name="BFO" localSheetId="3">#REF!</definedName>
    <definedName name="BFO">#REF!</definedName>
    <definedName name="BFOA" localSheetId="0">#REF!</definedName>
    <definedName name="BFOA" localSheetId="2">#REF!</definedName>
    <definedName name="BFOA" localSheetId="3">#REF!</definedName>
    <definedName name="BFOA">#REF!</definedName>
    <definedName name="BFOAG" localSheetId="0">#REF!</definedName>
    <definedName name="BFOAG" localSheetId="2">#REF!</definedName>
    <definedName name="BFOAG" localSheetId="3">#REF!</definedName>
    <definedName name="BFOAG">#REF!</definedName>
    <definedName name="BFOL" localSheetId="0">#REF!</definedName>
    <definedName name="BFOL" localSheetId="2">#REF!</definedName>
    <definedName name="BFOL" localSheetId="3">#REF!</definedName>
    <definedName name="BFOL">#REF!</definedName>
    <definedName name="BFOL_B" localSheetId="0">#REF!</definedName>
    <definedName name="BFOL_B" localSheetId="2">#REF!</definedName>
    <definedName name="BFOL_B" localSheetId="3">#REF!</definedName>
    <definedName name="BFOL_B">#REF!</definedName>
    <definedName name="BFOL_G" localSheetId="0">#REF!</definedName>
    <definedName name="BFOL_G" localSheetId="2">#REF!</definedName>
    <definedName name="BFOL_G" localSheetId="3">#REF!</definedName>
    <definedName name="BFOL_G">#REF!</definedName>
    <definedName name="BFOL_L" localSheetId="0">#REF!</definedName>
    <definedName name="BFOL_L" localSheetId="2">#REF!</definedName>
    <definedName name="BFOL_L" localSheetId="3">#REF!</definedName>
    <definedName name="BFOL_L">#REF!</definedName>
    <definedName name="BFOL_O" localSheetId="0">#REF!</definedName>
    <definedName name="BFOL_O" localSheetId="2">#REF!</definedName>
    <definedName name="BFOL_O" localSheetId="3">#REF!</definedName>
    <definedName name="BFOL_O">#REF!</definedName>
    <definedName name="BFOL_S" localSheetId="0">#REF!</definedName>
    <definedName name="BFOL_S" localSheetId="2">#REF!</definedName>
    <definedName name="BFOL_S" localSheetId="3">#REF!</definedName>
    <definedName name="BFOL_S">#REF!</definedName>
    <definedName name="BFOLB" localSheetId="0">#REF!</definedName>
    <definedName name="BFOLB" localSheetId="2">#REF!</definedName>
    <definedName name="BFOLB" localSheetId="3">#REF!</definedName>
    <definedName name="BFOLB">#REF!</definedName>
    <definedName name="BFOLG_L" localSheetId="0">#REF!</definedName>
    <definedName name="BFOLG_L" localSheetId="2">#REF!</definedName>
    <definedName name="BFOLG_L" localSheetId="3">#REF!</definedName>
    <definedName name="BFOLG_L">#REF!</definedName>
    <definedName name="BFP" localSheetId="0">#REF!</definedName>
    <definedName name="BFP" localSheetId="2">#REF!</definedName>
    <definedName name="BFP" localSheetId="3">#REF!</definedName>
    <definedName name="BFP">#REF!</definedName>
    <definedName name="BFPA" localSheetId="0">#REF!</definedName>
    <definedName name="BFPA" localSheetId="2">#REF!</definedName>
    <definedName name="BFPA" localSheetId="3">#REF!</definedName>
    <definedName name="BFPA">#REF!</definedName>
    <definedName name="BFPAG" localSheetId="0">#REF!</definedName>
    <definedName name="BFPAG" localSheetId="2">#REF!</definedName>
    <definedName name="BFPAG" localSheetId="3">#REF!</definedName>
    <definedName name="BFPAG">#REF!</definedName>
    <definedName name="BFPL" localSheetId="0">#REF!</definedName>
    <definedName name="BFPL" localSheetId="2">#REF!</definedName>
    <definedName name="BFPL" localSheetId="3">#REF!</definedName>
    <definedName name="BFPL">#REF!</definedName>
    <definedName name="BFPLBN" localSheetId="0">#REF!</definedName>
    <definedName name="BFPLBN" localSheetId="2">#REF!</definedName>
    <definedName name="BFPLBN" localSheetId="3">#REF!</definedName>
    <definedName name="BFPLBN">#REF!</definedName>
    <definedName name="BFPLD" localSheetId="0">#REF!</definedName>
    <definedName name="BFPLD" localSheetId="2">#REF!</definedName>
    <definedName name="BFPLD" localSheetId="3">#REF!</definedName>
    <definedName name="BFPLD">#REF!</definedName>
    <definedName name="BFPLD_G" localSheetId="0">#REF!</definedName>
    <definedName name="BFPLD_G" localSheetId="2">#REF!</definedName>
    <definedName name="BFPLD_G" localSheetId="3">#REF!</definedName>
    <definedName name="BFPLD_G">#REF!</definedName>
    <definedName name="BFPLE" localSheetId="0">#REF!</definedName>
    <definedName name="BFPLE" localSheetId="2">#REF!</definedName>
    <definedName name="BFPLE" localSheetId="3">#REF!</definedName>
    <definedName name="BFPLE">#REF!</definedName>
    <definedName name="BFPLE_G" localSheetId="0">#REF!</definedName>
    <definedName name="BFPLE_G" localSheetId="2">#REF!</definedName>
    <definedName name="BFPLE_G" localSheetId="3">#REF!</definedName>
    <definedName name="BFPLE_G">#REF!</definedName>
    <definedName name="BFPLMM" localSheetId="0">#REF!</definedName>
    <definedName name="BFPLMM" localSheetId="2">#REF!</definedName>
    <definedName name="BFPLMM" localSheetId="3">#REF!</definedName>
    <definedName name="BFPLMM">#REF!</definedName>
    <definedName name="BFRA" localSheetId="0">#REF!</definedName>
    <definedName name="BFRA" localSheetId="2">#REF!</definedName>
    <definedName name="BFRA" localSheetId="3">#REF!</definedName>
    <definedName name="BFRA">#REF!</definedName>
    <definedName name="BFRA_1">#N/A</definedName>
    <definedName name="BFUND" localSheetId="0">#REF!</definedName>
    <definedName name="BFUND" localSheetId="2">#REF!</definedName>
    <definedName name="BFUND" localSheetId="3">#REF!</definedName>
    <definedName name="BFUND">#REF!</definedName>
    <definedName name="BG_Del" hidden="1">15</definedName>
    <definedName name="BG_Ins" hidden="1">4</definedName>
    <definedName name="BG_Mod" hidden="1">6</definedName>
    <definedName name="BGS" localSheetId="0">#REF!</definedName>
    <definedName name="BGS" localSheetId="2">#REF!</definedName>
    <definedName name="BGS" localSheetId="3">#REF!</definedName>
    <definedName name="BGS">#REF!</definedName>
    <definedName name="BI" localSheetId="0">#REF!</definedName>
    <definedName name="BI" localSheetId="2">#REF!</definedName>
    <definedName name="BI" localSheetId="3">#REF!</definedName>
    <definedName name="BI">#REF!</definedName>
    <definedName name="BI_1">#N/A</definedName>
    <definedName name="BIP" localSheetId="0">#REF!</definedName>
    <definedName name="BIP" localSheetId="2">#REF!</definedName>
    <definedName name="BIP" localSheetId="3">#REF!</definedName>
    <definedName name="BIP">#REF!</definedName>
    <definedName name="BK" localSheetId="0">#REF!</definedName>
    <definedName name="BK" localSheetId="2">#REF!</definedName>
    <definedName name="BK" localSheetId="3">#REF!</definedName>
    <definedName name="BK">#REF!</definedName>
    <definedName name="BK_1">#N/A</definedName>
    <definedName name="BKF">#N/A</definedName>
    <definedName name="BKFA" localSheetId="0">#REF!</definedName>
    <definedName name="BKFA" localSheetId="2">#REF!</definedName>
    <definedName name="BKFA" localSheetId="3">#REF!</definedName>
    <definedName name="BKFA">#REF!</definedName>
    <definedName name="BKO" localSheetId="0">#REF!</definedName>
    <definedName name="BKO" localSheetId="2">#REF!</definedName>
    <definedName name="BKO" localSheetId="3">#REF!</definedName>
    <definedName name="BKO">#REF!</definedName>
    <definedName name="BLANK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M" localSheetId="0">#REF!</definedName>
    <definedName name="BM" localSheetId="2">#REF!</definedName>
    <definedName name="BM" localSheetId="3">#REF!</definedName>
    <definedName name="BM">#REF!</definedName>
    <definedName name="BMG" localSheetId="0">#REF!</definedName>
    <definedName name="BMG" localSheetId="2">#REF!</definedName>
    <definedName name="BMG" localSheetId="3">#REF!</definedName>
    <definedName name="BMG">#REF!</definedName>
    <definedName name="BMII" localSheetId="0">#REF!</definedName>
    <definedName name="BMII" localSheetId="2">#REF!</definedName>
    <definedName name="BMII" localSheetId="3">#REF!</definedName>
    <definedName name="BMII">#REF!</definedName>
    <definedName name="BMII_1">#N/A</definedName>
    <definedName name="BMII_7" localSheetId="0">#REF!</definedName>
    <definedName name="BMII_7" localSheetId="2">#REF!</definedName>
    <definedName name="BMII_7" localSheetId="3">#REF!</definedName>
    <definedName name="BMII_7">#REF!</definedName>
    <definedName name="BMIIB">#N/A</definedName>
    <definedName name="BMIIG">#N/A</definedName>
    <definedName name="BMS" localSheetId="0">#REF!</definedName>
    <definedName name="BMS" localSheetId="2">#REF!</definedName>
    <definedName name="BMS" localSheetId="3">#REF!</definedName>
    <definedName name="BMS">#REF!</definedName>
    <definedName name="bn" hidden="1">{#N/A,#N/A,FALSE,"ОТЛАДКА"}</definedName>
    <definedName name="Bolivia" localSheetId="0">#REF!</definedName>
    <definedName name="Bolivia" localSheetId="2">#REF!</definedName>
    <definedName name="Bolivia" localSheetId="3">#REF!</definedName>
    <definedName name="Bolivia">#REF!</definedName>
    <definedName name="BOP" localSheetId="0">#REF!</definedName>
    <definedName name="BOP" localSheetId="2">#REF!</definedName>
    <definedName name="BOP" localSheetId="3">#REF!</definedName>
    <definedName name="BOP">#REF!</definedName>
    <definedName name="BOP_1">#N/A</definedName>
    <definedName name="BOPUSD" localSheetId="0">#REF!</definedName>
    <definedName name="BOPUSD" localSheetId="2">#REF!</definedName>
    <definedName name="BOPUSD" localSheetId="3">#REF!</definedName>
    <definedName name="BOPUSD">#REF!</definedName>
    <definedName name="BRASS" localSheetId="0">#REF!</definedName>
    <definedName name="BRASS" localSheetId="2">#REF!</definedName>
    <definedName name="BRASS" localSheetId="3">#REF!</definedName>
    <definedName name="BRASS">#REF!</definedName>
    <definedName name="BRASS_1" localSheetId="0">#REF!</definedName>
    <definedName name="BRASS_1" localSheetId="2">#REF!</definedName>
    <definedName name="BRASS_1" localSheetId="3">#REF!</definedName>
    <definedName name="BRASS_1">#REF!</definedName>
    <definedName name="BRASS_6" localSheetId="0">#REF!</definedName>
    <definedName name="BRASS_6" localSheetId="2">#REF!</definedName>
    <definedName name="BRASS_6" localSheetId="3">#REF!</definedName>
    <definedName name="BRASS_6">#REF!</definedName>
    <definedName name="Brazil" localSheetId="0">#REF!</definedName>
    <definedName name="Brazil" localSheetId="2">#REF!</definedName>
    <definedName name="Brazil" localSheetId="3">#REF!</definedName>
    <definedName name="Brazil">#REF!</definedName>
    <definedName name="BRO" localSheetId="0">#REF!</definedName>
    <definedName name="BRO" localSheetId="2">#REF!</definedName>
    <definedName name="BRO" localSheetId="3">#REF!</definedName>
    <definedName name="BRO">#REF!</definedName>
    <definedName name="BROWN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TR" localSheetId="0">#REF!</definedName>
    <definedName name="BTR" localSheetId="2">#REF!</definedName>
    <definedName name="BTR" localSheetId="3">#REF!</definedName>
    <definedName name="BTR">#REF!</definedName>
    <definedName name="BTRG" localSheetId="0">#REF!</definedName>
    <definedName name="BTRG" localSheetId="2">#REF!</definedName>
    <definedName name="BTRG" localSheetId="3">#REF!</definedName>
    <definedName name="BTRG">#REF!</definedName>
    <definedName name="budfin" localSheetId="0">#REF!</definedName>
    <definedName name="budfin" localSheetId="2">#REF!</definedName>
    <definedName name="budfin" localSheetId="3">#REF!</definedName>
    <definedName name="budfin">#REF!</definedName>
    <definedName name="Budget_expenditure" localSheetId="0">#REF!</definedName>
    <definedName name="Budget_expenditure" localSheetId="2">#REF!</definedName>
    <definedName name="Budget_expenditure" localSheetId="3">#REF!</definedName>
    <definedName name="Budget_expenditure">#REF!</definedName>
    <definedName name="budget_financing" localSheetId="0">#REF!</definedName>
    <definedName name="budget_financing" localSheetId="2">#REF!</definedName>
    <definedName name="budget_financing" localSheetId="3">#REF!</definedName>
    <definedName name="budget_financing">#REF!</definedName>
    <definedName name="Budget_revenue" localSheetId="0">#REF!</definedName>
    <definedName name="Budget_revenue" localSheetId="2">#REF!</definedName>
    <definedName name="Budget_revenue" localSheetId="3">#REF!</definedName>
    <definedName name="Budget_revenue">#REF!</definedName>
    <definedName name="bw">'[24]MS data prog'!$CE$68</definedName>
    <definedName name="BX" localSheetId="0">#REF!</definedName>
    <definedName name="BX" localSheetId="2">#REF!</definedName>
    <definedName name="BX" localSheetId="3">#REF!</definedName>
    <definedName name="BX">#REF!</definedName>
    <definedName name="BXG" localSheetId="0">#REF!</definedName>
    <definedName name="BXG" localSheetId="2">#REF!</definedName>
    <definedName name="BXG" localSheetId="3">#REF!</definedName>
    <definedName name="BXG">#REF!</definedName>
    <definedName name="BXS" localSheetId="0">#REF!</definedName>
    <definedName name="BXS" localSheetId="2">#REF!</definedName>
    <definedName name="BXS" localSheetId="3">#REF!</definedName>
    <definedName name="BXS">#REF!</definedName>
    <definedName name="c4445." localSheetId="0">#REF!</definedName>
    <definedName name="c4445." localSheetId="2">#REF!</definedName>
    <definedName name="c4445." localSheetId="3">#REF!</definedName>
    <definedName name="c4445.">#REF!</definedName>
    <definedName name="c5901." localSheetId="0">#REF!</definedName>
    <definedName name="c5901." localSheetId="2">#REF!</definedName>
    <definedName name="c5901." localSheetId="3">#REF!</definedName>
    <definedName name="c5901.">#REF!</definedName>
    <definedName name="caca" localSheetId="0" hidden="1">{#N/A,#N/A,FALSE,"CB";#N/A,#N/A,FALSE,"CMB";#N/A,#N/A,FALSE,"BSYS";#N/A,#N/A,FALSE,"NBFI";#N/A,#N/A,FALSE,"FSYS"}</definedName>
    <definedName name="caca" localSheetId="3" hidden="1">{#N/A,#N/A,FALSE,"CB";#N/A,#N/A,FALSE,"CMB";#N/A,#N/A,FALSE,"BSYS";#N/A,#N/A,FALSE,"NBFI";#N/A,#N/A,FALSE,"FSYS"}</definedName>
    <definedName name="caca" hidden="1">{#N/A,#N/A,FALSE,"CB";#N/A,#N/A,FALSE,"CMB";#N/A,#N/A,FALSE,"BSYS";#N/A,#N/A,FALSE,"NBFI";#N/A,#N/A,FALSE,"FSYS"}</definedName>
    <definedName name="caca2" localSheetId="2">'[25]GDP and CPI'!caca2</definedName>
    <definedName name="caca2">'[25]GDP and CPI'!caca2</definedName>
    <definedName name="CalcMCV_4" localSheetId="0">#REF!</definedName>
    <definedName name="CalcMCV_4" localSheetId="2">#REF!</definedName>
    <definedName name="CalcMCV_4" localSheetId="3">#REF!</definedName>
    <definedName name="CalcMCV_4">#REF!</definedName>
    <definedName name="calcNGS_NGDP">#N/A</definedName>
    <definedName name="CalendarYear" localSheetId="0">#REF!</definedName>
    <definedName name="CalendarYear" localSheetId="2">#REF!</definedName>
    <definedName name="CalendarYear" localSheetId="3">#REF!</definedName>
    <definedName name="CalendarYear">#REF!</definedName>
    <definedName name="canot" hidden="1">{#N/A,#N/A,FALSE,"Tabl. FB300";#N/A,#N/A,FALSE,"Tabl. FB350";#N/A,#N/A,FALSE,"Tabl. FB400";#N/A,#N/A,FALSE,"Tabl. FB500";#N/A,#N/A,FALSE,"Tabl. FS090"}</definedName>
    <definedName name="cap_t">IFERROR(OFFSET([20]Aggregate_Level!$U$71,0,0,1,-COUNT([20]Aggregate_Level!$Q$71:$U$71)),0)</definedName>
    <definedName name="CashCover">IFERROR(OFFSET([20]SingleCompany_Level!$X$30,0,0,1,-COUNTIF([20]SingleCompany_Level!$T$90:$X$90,"&gt;0")),0)</definedName>
    <definedName name="cc" localSheetId="0" hidden="1">{"Riqfin97",#N/A,FALSE,"Tran";"Riqfinpro",#N/A,FALSE,"Tran"}</definedName>
    <definedName name="cc" localSheetId="3" hidden="1">{"Riqfin97",#N/A,FALSE,"Tran";"Riqfinpro",#N/A,FALSE,"Tran"}</definedName>
    <definedName name="cc" hidden="1">{"Riqfin97",#N/A,FALSE,"Tran";"Riqfinpro",#N/A,FALSE,"Tran"}</definedName>
    <definedName name="CCC" localSheetId="0">#REF!</definedName>
    <definedName name="CCC" localSheetId="2">#REF!</definedName>
    <definedName name="CCC" localSheetId="3">#REF!</definedName>
    <definedName name="CCC">#REF!</definedName>
    <definedName name="ccccc" hidden="1">{"10yp key data",#N/A,FALSE,"Market Data"}</definedName>
    <definedName name="ce">#REF!</definedName>
    <definedName name="Cgrowth">IFERROR(OFFSET([20]SingleCompany_Level!$AN$62,0,0,1,-COUNT([20]SingleCompany_Level!$AJ$62:$AN$62)),0)</definedName>
    <definedName name="champ" hidden="1">{#N/A,#N/A,FALSE,"Tabl. G1";#N/A,#N/A,FALSE,"Tabl. G2"}</definedName>
    <definedName name="chart_print" localSheetId="0">#REF!</definedName>
    <definedName name="chart_print" localSheetId="2">#REF!</definedName>
    <definedName name="chart_print" localSheetId="3">#REF!</definedName>
    <definedName name="chart_print">#REF!</definedName>
    <definedName name="chart4" localSheetId="0" hidden="1">{#N/A,#N/A,FALSE,"CB";#N/A,#N/A,FALSE,"CMB";#N/A,#N/A,FALSE,"NBFI"}</definedName>
    <definedName name="chart4" localSheetId="3" hidden="1">{#N/A,#N/A,FALSE,"CB";#N/A,#N/A,FALSE,"CMB";#N/A,#N/A,FALSE,"NBFI"}</definedName>
    <definedName name="chart4" hidden="1">{#N/A,#N/A,FALSE,"CB";#N/A,#N/A,FALSE,"CMB";#N/A,#N/A,FALSE,"NBFI"}</definedName>
    <definedName name="chart4_1" localSheetId="0" hidden="1">{#N/A,#N/A,FALSE,"CB";#N/A,#N/A,FALSE,"CMB";#N/A,#N/A,FALSE,"NBFI"}</definedName>
    <definedName name="chart4_1" localSheetId="3" hidden="1">{#N/A,#N/A,FALSE,"CB";#N/A,#N/A,FALSE,"CMB";#N/A,#N/A,FALSE,"NBFI"}</definedName>
    <definedName name="chart4_1" hidden="1">{#N/A,#N/A,FALSE,"CB";#N/A,#N/A,FALSE,"CMB";#N/A,#N/A,FALSE,"NBFI"}</definedName>
    <definedName name="chart4_2" localSheetId="0" hidden="1">{#N/A,#N/A,FALSE,"CB";#N/A,#N/A,FALSE,"CMB";#N/A,#N/A,FALSE,"NBFI"}</definedName>
    <definedName name="chart4_2" localSheetId="3" hidden="1">{#N/A,#N/A,FALSE,"CB";#N/A,#N/A,FALSE,"CMB";#N/A,#N/A,FALSE,"NBFI"}</definedName>
    <definedName name="chart4_2" hidden="1">{#N/A,#N/A,FALSE,"CB";#N/A,#N/A,FALSE,"CMB";#N/A,#N/A,FALSE,"NBFI"}</definedName>
    <definedName name="ChartA" localSheetId="0" hidden="1">{#N/A,#N/A,FALSE,"CB";#N/A,#N/A,FALSE,"CMB";#N/A,#N/A,FALSE,"NBFI"}</definedName>
    <definedName name="ChartA" localSheetId="3" hidden="1">{#N/A,#N/A,FALSE,"CB";#N/A,#N/A,FALSE,"CMB";#N/A,#N/A,FALSE,"NBFI"}</definedName>
    <definedName name="ChartA" hidden="1">{#N/A,#N/A,FALSE,"CB";#N/A,#N/A,FALSE,"CMB";#N/A,#N/A,FALSE,"NBFI"}</definedName>
    <definedName name="ChartA_1" localSheetId="0" hidden="1">{#N/A,#N/A,FALSE,"CB";#N/A,#N/A,FALSE,"CMB";#N/A,#N/A,FALSE,"NBFI"}</definedName>
    <definedName name="ChartA_1" localSheetId="3" hidden="1">{#N/A,#N/A,FALSE,"CB";#N/A,#N/A,FALSE,"CMB";#N/A,#N/A,FALSE,"NBFI"}</definedName>
    <definedName name="ChartA_1" hidden="1">{#N/A,#N/A,FALSE,"CB";#N/A,#N/A,FALSE,"CMB";#N/A,#N/A,FALSE,"NBFI"}</definedName>
    <definedName name="ChartA_2" localSheetId="0" hidden="1">{#N/A,#N/A,FALSE,"CB";#N/A,#N/A,FALSE,"CMB";#N/A,#N/A,FALSE,"NBFI"}</definedName>
    <definedName name="ChartA_2" localSheetId="3" hidden="1">{#N/A,#N/A,FALSE,"CB";#N/A,#N/A,FALSE,"CMB";#N/A,#N/A,FALSE,"NBFI"}</definedName>
    <definedName name="ChartA_2" hidden="1">{#N/A,#N/A,FALSE,"CB";#N/A,#N/A,FALSE,"CMB";#N/A,#N/A,FALSE,"NBFI"}</definedName>
    <definedName name="Chartvel" localSheetId="0" hidden="1">{#N/A,#N/A,FALSE,"CB";#N/A,#N/A,FALSE,"CMB";#N/A,#N/A,FALSE,"BSYS";#N/A,#N/A,FALSE,"NBFI";#N/A,#N/A,FALSE,"FSYS"}</definedName>
    <definedName name="Chartvel" localSheetId="3" hidden="1">{#N/A,#N/A,FALSE,"CB";#N/A,#N/A,FALSE,"CMB";#N/A,#N/A,FALSE,"BSYS";#N/A,#N/A,FALSE,"NBFI";#N/A,#N/A,FALSE,"FSYS"}</definedName>
    <definedName name="Chartvel" hidden="1">{#N/A,#N/A,FALSE,"CB";#N/A,#N/A,FALSE,"CMB";#N/A,#N/A,FALSE,"BSYS";#N/A,#N/A,FALSE,"NBFI";#N/A,#N/A,FALSE,"FSYS"}</definedName>
    <definedName name="Chartvel_1" localSheetId="0" hidden="1">{#N/A,#N/A,FALSE,"CB";#N/A,#N/A,FALSE,"CMB";#N/A,#N/A,FALSE,"BSYS";#N/A,#N/A,FALSE,"NBFI";#N/A,#N/A,FALSE,"FSYS"}</definedName>
    <definedName name="Chartvel_1" localSheetId="3" hidden="1">{#N/A,#N/A,FALSE,"CB";#N/A,#N/A,FALSE,"CMB";#N/A,#N/A,FALSE,"BSYS";#N/A,#N/A,FALSE,"NBFI";#N/A,#N/A,FALSE,"FSYS"}</definedName>
    <definedName name="Chartvel_1" hidden="1">{#N/A,#N/A,FALSE,"CB";#N/A,#N/A,FALSE,"CMB";#N/A,#N/A,FALSE,"BSYS";#N/A,#N/A,FALSE,"NBFI";#N/A,#N/A,FALSE,"FSYS"}</definedName>
    <definedName name="Chartvel_2" localSheetId="0" hidden="1">{#N/A,#N/A,FALSE,"CB";#N/A,#N/A,FALSE,"CMB";#N/A,#N/A,FALSE,"BSYS";#N/A,#N/A,FALSE,"NBFI";#N/A,#N/A,FALSE,"FSYS"}</definedName>
    <definedName name="Chartvel_2" localSheetId="3" hidden="1">{#N/A,#N/A,FALSE,"CB";#N/A,#N/A,FALSE,"CMB";#N/A,#N/A,FALSE,"BSYS";#N/A,#N/A,FALSE,"NBFI";#N/A,#N/A,FALSE,"FSYS"}</definedName>
    <definedName name="Chartvel_2" hidden="1">{#N/A,#N/A,FALSE,"CB";#N/A,#N/A,FALSE,"CMB";#N/A,#N/A,FALSE,"BSYS";#N/A,#N/A,FALSE,"NBFI";#N/A,#N/A,FALSE,"FSYS"}</definedName>
    <definedName name="CHILE" localSheetId="0">#REF!</definedName>
    <definedName name="CHILE" localSheetId="2">#REF!</definedName>
    <definedName name="CHILE" localSheetId="3">#REF!</definedName>
    <definedName name="CHILE">#REF!</definedName>
    <definedName name="CHK" localSheetId="0">#REF!</definedName>
    <definedName name="CHK" localSheetId="2">#REF!</definedName>
    <definedName name="CHK" localSheetId="3">#REF!</definedName>
    <definedName name="CHK">#REF!</definedName>
    <definedName name="CHK1.1" localSheetId="0">#REF!</definedName>
    <definedName name="CHK1.1" localSheetId="2">#REF!</definedName>
    <definedName name="CHK1.1" localSheetId="3">#REF!</definedName>
    <definedName name="CHK1.1">#REF!</definedName>
    <definedName name="CHK2.1" localSheetId="0">#REF!</definedName>
    <definedName name="CHK2.1" localSheetId="2">#REF!</definedName>
    <definedName name="CHK2.1" localSheetId="3">#REF!</definedName>
    <definedName name="CHK2.1">#REF!</definedName>
    <definedName name="CHK2.2" localSheetId="0">#REF!</definedName>
    <definedName name="CHK2.2" localSheetId="2">#REF!</definedName>
    <definedName name="CHK2.2" localSheetId="3">#REF!</definedName>
    <definedName name="CHK2.2">#REF!</definedName>
    <definedName name="CHK2.3" localSheetId="0">#REF!</definedName>
    <definedName name="CHK2.3" localSheetId="2">#REF!</definedName>
    <definedName name="CHK2.3" localSheetId="3">#REF!</definedName>
    <definedName name="CHK2.3">#REF!</definedName>
    <definedName name="CHK5.1" localSheetId="0">#REF!</definedName>
    <definedName name="CHK5.1" localSheetId="2">#REF!</definedName>
    <definedName name="CHK5.1" localSheetId="3">#REF!</definedName>
    <definedName name="CHK5.1">#REF!</definedName>
    <definedName name="chtDates" localSheetId="0">OFFSET(#REF!,1,1,#REF!,1)</definedName>
    <definedName name="chtDates" localSheetId="2">OFFSET(#REF!,1,1,#REF!,1)</definedName>
    <definedName name="chtDates" localSheetId="3">OFFSET(#REF!,1,1,#REF!,1)</definedName>
    <definedName name="chtDates">OFFSET(#REF!,1,1,#REF!,1)</definedName>
    <definedName name="cirr" localSheetId="0">#REF!</definedName>
    <definedName name="cirr" localSheetId="2">#REF!</definedName>
    <definedName name="cirr" localSheetId="3">#REF!</definedName>
    <definedName name="cirr">#REF!</definedName>
    <definedName name="clientname">'[26]ბიზნეს ინფო'!$M$8</definedName>
    <definedName name="cntryname">'[27]country name lookup'!$A$1:$B$50</definedName>
    <definedName name="CONCK" localSheetId="0">#REF!</definedName>
    <definedName name="CONCK" localSheetId="2">#REF!</definedName>
    <definedName name="CONCK" localSheetId="3">#REF!</definedName>
    <definedName name="CONCK">#REF!</definedName>
    <definedName name="Cons" localSheetId="0">#REF!</definedName>
    <definedName name="Cons" localSheetId="2">#REF!</definedName>
    <definedName name="Cons" localSheetId="3">#REF!</definedName>
    <definedName name="Cons">#REF!</definedName>
    <definedName name="Copytodebt" localSheetId="0">'[1]in-out'!#REF!</definedName>
    <definedName name="Copytodebt" localSheetId="2">'[1]in-out'!#REF!</definedName>
    <definedName name="Copytodebt" localSheetId="3">'[1]in-out'!#REF!</definedName>
    <definedName name="Copytodebt">'[1]in-out'!#REF!</definedName>
    <definedName name="CorW">'[28]W&amp;T'!$C$19</definedName>
    <definedName name="CostRecovery">IFERROR(OFFSET([20]SingleCompany_Level!$X$19,0,0,1,-COUNT([20]SingleCompany_Level!$T$19:$X$19)),0)</definedName>
    <definedName name="COUNT" localSheetId="0">#REF!</definedName>
    <definedName name="COUNT" localSheetId="2">#REF!</definedName>
    <definedName name="COUNT" localSheetId="3">#REF!</definedName>
    <definedName name="COUNT">#REF!</definedName>
    <definedName name="COUNTER" localSheetId="0">#REF!</definedName>
    <definedName name="COUNTER" localSheetId="2">#REF!</definedName>
    <definedName name="COUNTER" localSheetId="3">#REF!</definedName>
    <definedName name="COUNTER">#REF!</definedName>
    <definedName name="CPF" localSheetId="0">#REF!</definedName>
    <definedName name="CPF" localSheetId="2">#REF!</definedName>
    <definedName name="CPF" localSheetId="3">#REF!</definedName>
    <definedName name="CPF">#REF!</definedName>
    <definedName name="CPI_Core" localSheetId="0">#REF!</definedName>
    <definedName name="CPI_Core" localSheetId="2">#REF!</definedName>
    <definedName name="CPI_Core" localSheetId="3">#REF!</definedName>
    <definedName name="CPI_Core">#REF!</definedName>
    <definedName name="CPI_NAT_monthly" localSheetId="0">#REF!</definedName>
    <definedName name="CPI_NAT_monthly" localSheetId="2">#REF!</definedName>
    <definedName name="CPI_NAT_monthly" localSheetId="3">#REF!</definedName>
    <definedName name="CPI_NAT_monthly">#REF!</definedName>
    <definedName name="CSG" hidden="1">{"cap_structure",#N/A,FALSE,"Graph-Mkt Cap";"price",#N/A,FALSE,"Graph-Price";"ebit",#N/A,FALSE,"Graph-EBITDA";"ebitda",#N/A,FALSE,"Graph-EBITDA"}</definedName>
    <definedName name="curbanks">'[24]DMB prog'!$E$49:$AT$86</definedName>
    <definedName name="curr_t">IFERROR(OFFSET([20]Aggregate_Level!$U$72,0,0,1,-COUNT([20]Aggregate_Level!$Q$72:$U$72)),0)</definedName>
    <definedName name="Current_account" localSheetId="0">#REF!</definedName>
    <definedName name="Current_account" localSheetId="2">#REF!</definedName>
    <definedName name="Current_account" localSheetId="3">#REF!</definedName>
    <definedName name="Current_account">#REF!</definedName>
    <definedName name="CurrentAsset">IFERROR(OFFSET([20]SingleCompany_Level!$X$91,0,0,1,-COUNT([20]SingleCompany_Level!$T$91:$X$91)),0)</definedName>
    <definedName name="CurrentLiab">IFERROR(OFFSET([20]SingleCompany_Level!$X$105,0,0,1,-COUNT([20]SingleCompany_Level!$T$105:$X$105)),0)</definedName>
    <definedName name="CurrentRatio">IFERROR(OFFSET([20]SingleCompany_Level!$X$21,0,0,1,-COUNT([20]SingleCompany_Level!$T$21:$X$21)),0)</definedName>
    <definedName name="CurrVintage">[29]Current!$D$66</definedName>
    <definedName name="Cwvu.GREY_ALL." hidden="1">#REF!</definedName>
    <definedName name="cxriluka">#REF!</definedName>
    <definedName name="D" localSheetId="0">#REF!</definedName>
    <definedName name="D" localSheetId="2">#REF!</definedName>
    <definedName name="D" localSheetId="3">#REF!</definedName>
    <definedName name="D">#REF!</definedName>
    <definedName name="D_B" localSheetId="0">#REF!</definedName>
    <definedName name="D_B" localSheetId="2">#REF!</definedName>
    <definedName name="D_B" localSheetId="3">#REF!</definedName>
    <definedName name="D_B">#REF!</definedName>
    <definedName name="D_G" localSheetId="0">#REF!</definedName>
    <definedName name="D_G" localSheetId="2">#REF!</definedName>
    <definedName name="D_G" localSheetId="3">#REF!</definedName>
    <definedName name="D_G">#REF!</definedName>
    <definedName name="D_Ind" localSheetId="0">#REF!</definedName>
    <definedName name="D_Ind" localSheetId="2">#REF!</definedName>
    <definedName name="D_Ind" localSheetId="3">#REF!</definedName>
    <definedName name="D_Ind">#REF!</definedName>
    <definedName name="D_L" localSheetId="0">#REF!</definedName>
    <definedName name="D_L" localSheetId="2">#REF!</definedName>
    <definedName name="D_L" localSheetId="3">#REF!</definedName>
    <definedName name="D_L">#REF!</definedName>
    <definedName name="D_O" localSheetId="0">#REF!</definedName>
    <definedName name="D_O" localSheetId="2">#REF!</definedName>
    <definedName name="D_O" localSheetId="3">#REF!</definedName>
    <definedName name="D_O">#REF!</definedName>
    <definedName name="D_S" localSheetId="0">#REF!</definedName>
    <definedName name="D_S" localSheetId="2">#REF!</definedName>
    <definedName name="D_S" localSheetId="3">#REF!</definedName>
    <definedName name="D_S">#REF!</definedName>
    <definedName name="D_SRM" localSheetId="0">#REF!</definedName>
    <definedName name="D_SRM" localSheetId="2">#REF!</definedName>
    <definedName name="D_SRM" localSheetId="3">#REF!</definedName>
    <definedName name="D_SRM">#REF!</definedName>
    <definedName name="D_SY" localSheetId="0">#REF!</definedName>
    <definedName name="D_SY" localSheetId="2">#REF!</definedName>
    <definedName name="D_SY" localSheetId="3">#REF!</definedName>
    <definedName name="D_SY">#REF!</definedName>
    <definedName name="DA" localSheetId="0">#REF!</definedName>
    <definedName name="DA" localSheetId="2">#REF!</definedName>
    <definedName name="DA" localSheetId="3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Data.Dump" hidden="1">OFFSET([0]!Data.Top.Left,1,0)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_xlnm.Database" localSheetId="0">#REF!</definedName>
    <definedName name="_xlnm.Database" localSheetId="2">#REF!</definedName>
    <definedName name="_xlnm.Database" localSheetId="3">#REF!</definedName>
    <definedName name="_xlnm.Database">#REF!</definedName>
    <definedName name="Database.File" hidden="1">#REF!</definedName>
    <definedName name="Database_MI" localSheetId="0">#REF!</definedName>
    <definedName name="Database_MI" localSheetId="2">#REF!</definedName>
    <definedName name="Database_MI" localSheetId="3">#REF!</definedName>
    <definedName name="Database_MI">#REF!</definedName>
    <definedName name="date" localSheetId="0">#REF!</definedName>
    <definedName name="date" localSheetId="2">#REF!</definedName>
    <definedName name="date" localSheetId="3">#REF!</definedName>
    <definedName name="date">#REF!</definedName>
    <definedName name="DATES" localSheetId="0">#REF!</definedName>
    <definedName name="DATES" localSheetId="2">#REF!</definedName>
    <definedName name="DATES" localSheetId="3">#REF!</definedName>
    <definedName name="DATES">#REF!</definedName>
    <definedName name="DATES_A" localSheetId="0">#REF!</definedName>
    <definedName name="DATES_A" localSheetId="2">#REF!</definedName>
    <definedName name="DATES_A" localSheetId="3">#REF!</definedName>
    <definedName name="DATES_A">#REF!</definedName>
    <definedName name="DATES_Q" localSheetId="0">#REF!</definedName>
    <definedName name="DATES_Q" localSheetId="2">#REF!</definedName>
    <definedName name="DATES_Q" localSheetId="3">#REF!</definedName>
    <definedName name="DATES_Q">#REF!</definedName>
    <definedName name="dates_w" localSheetId="0">#REF!</definedName>
    <definedName name="dates_w" localSheetId="2">#REF!</definedName>
    <definedName name="dates_w" localSheetId="3">#REF!</definedName>
    <definedName name="dates_w">#REF!</definedName>
    <definedName name="Dates1" localSheetId="0">#REF!</definedName>
    <definedName name="Dates1" localSheetId="2">#REF!</definedName>
    <definedName name="Dates1" localSheetId="3">#REF!</definedName>
    <definedName name="Dates1">#REF!</definedName>
    <definedName name="datesaze" localSheetId="0">#REF!</definedName>
    <definedName name="datesaze" localSheetId="2">#REF!</definedName>
    <definedName name="datesaze" localSheetId="3">#REF!</definedName>
    <definedName name="datesaze">#REF!</definedName>
    <definedName name="datestjk" localSheetId="0">#REF!</definedName>
    <definedName name="datestjk" localSheetId="2">#REF!</definedName>
    <definedName name="datestjk" localSheetId="3">#REF!</definedName>
    <definedName name="datestjk">#REF!</definedName>
    <definedName name="datesuzb" localSheetId="0">#REF!</definedName>
    <definedName name="datesuzb" localSheetId="2">#REF!</definedName>
    <definedName name="datesuzb" localSheetId="3">#REF!</definedName>
    <definedName name="datesuzb">#REF!</definedName>
    <definedName name="davebi" hidden="1">{#N/A,#N/A,FALSE,"ОТЛАДКА"}</definedName>
    <definedName name="DB" localSheetId="0">#REF!</definedName>
    <definedName name="DB" localSheetId="2">#REF!</definedName>
    <definedName name="DB" localSheetId="3">#REF!</definedName>
    <definedName name="DB">#REF!</definedName>
    <definedName name="DBproj">#N/A</definedName>
    <definedName name="dcfsyn" hidden="1">{"summary1",#N/A,TRUE,"Comps";"summary2",#N/A,TRUE,"Comps";"summary3",#N/A,TRUE,"Comps"}</definedName>
    <definedName name="dd" localSheetId="0" hidden="1">{"Riqfin97",#N/A,FALSE,"Tran";"Riqfinpro",#N/A,FALSE,"Tran"}</definedName>
    <definedName name="dd" localSheetId="3" hidden="1">{"Riqfin97",#N/A,FALSE,"Tran";"Riqfinpro",#N/A,FALSE,"Tran"}</definedName>
    <definedName name="dd" hidden="1">{"Riqfin97",#N/A,FALSE,"Tran";"Riqfinpro",#N/A,FALSE,"Tran"}</definedName>
    <definedName name="ddd" localSheetId="0" hidden="1">{"Riqfin97",#N/A,FALSE,"Tran";"Riqfinpro",#N/A,FALSE,"Tran"}</definedName>
    <definedName name="ddd" localSheetId="3" hidden="1">{"Riqfin97",#N/A,FALSE,"Tran";"Riqfinpro",#N/A,FALSE,"Tran"}</definedName>
    <definedName name="ddd" hidden="1">{"Riqfin97",#N/A,FALSE,"Tran";"Riqfinpro",#N/A,FALSE,"Tran"}</definedName>
    <definedName name="ddddd" hidden="1">{"10yp tariffs",#N/A,FALSE,"Celtel alternative 6"}</definedName>
    <definedName name="dddddd" hidden="1">{"10yp profit and loss",#N/A,FALSE,"Celtel alternative 6"}</definedName>
    <definedName name="ddddddd" hidden="1">{#N/A,#N/A,FALSE,"ОТЛАДКА"}</definedName>
    <definedName name="DEBRIEF" localSheetId="0">#REF!</definedName>
    <definedName name="DEBRIEF" localSheetId="2">#REF!</definedName>
    <definedName name="DEBRIEF" localSheetId="3">#REF!</definedName>
    <definedName name="DEBRIEF">#REF!</definedName>
    <definedName name="DEBT" localSheetId="0">#REF!</definedName>
    <definedName name="DEBT" localSheetId="2">#REF!</definedName>
    <definedName name="DEBT" localSheetId="3">#REF!</definedName>
    <definedName name="DEBT">#REF!</definedName>
    <definedName name="DEBT1" localSheetId="0">#REF!</definedName>
    <definedName name="DEBT1" localSheetId="2">#REF!</definedName>
    <definedName name="DEBT1" localSheetId="3">#REF!</definedName>
    <definedName name="DEBT1">#REF!</definedName>
    <definedName name="DEBT10" localSheetId="0">#REF!</definedName>
    <definedName name="DEBT10" localSheetId="2">#REF!</definedName>
    <definedName name="DEBT10" localSheetId="3">#REF!</definedName>
    <definedName name="DEBT10">#REF!</definedName>
    <definedName name="DEBT11" localSheetId="0">#REF!</definedName>
    <definedName name="DEBT11" localSheetId="2">#REF!</definedName>
    <definedName name="DEBT11" localSheetId="3">#REF!</definedName>
    <definedName name="DEBT11">#REF!</definedName>
    <definedName name="DEBT12" localSheetId="0">#REF!</definedName>
    <definedName name="DEBT12" localSheetId="2">#REF!</definedName>
    <definedName name="DEBT12" localSheetId="3">#REF!</definedName>
    <definedName name="DEBT12">#REF!</definedName>
    <definedName name="DEBT13" localSheetId="0">#REF!</definedName>
    <definedName name="DEBT13" localSheetId="2">#REF!</definedName>
    <definedName name="DEBT13" localSheetId="3">#REF!</definedName>
    <definedName name="DEBT13">#REF!</definedName>
    <definedName name="DEBT14" localSheetId="0">#REF!</definedName>
    <definedName name="DEBT14" localSheetId="2">#REF!</definedName>
    <definedName name="DEBT14" localSheetId="3">#REF!</definedName>
    <definedName name="DEBT14">#REF!</definedName>
    <definedName name="DEBT15" localSheetId="0">#REF!</definedName>
    <definedName name="DEBT15" localSheetId="2">#REF!</definedName>
    <definedName name="DEBT15" localSheetId="3">#REF!</definedName>
    <definedName name="DEBT15">#REF!</definedName>
    <definedName name="DEBT16" localSheetId="0">#REF!</definedName>
    <definedName name="DEBT16" localSheetId="2">#REF!</definedName>
    <definedName name="DEBT16" localSheetId="3">#REF!</definedName>
    <definedName name="DEBT16">#REF!</definedName>
    <definedName name="DEBT2" localSheetId="0">#REF!</definedName>
    <definedName name="DEBT2" localSheetId="2">#REF!</definedName>
    <definedName name="DEBT2" localSheetId="3">#REF!</definedName>
    <definedName name="DEBT2">#REF!</definedName>
    <definedName name="DEBT3" localSheetId="0">#REF!</definedName>
    <definedName name="DEBT3" localSheetId="2">#REF!</definedName>
    <definedName name="DEBT3" localSheetId="3">#REF!</definedName>
    <definedName name="DEBT3">#REF!</definedName>
    <definedName name="DEBT4" localSheetId="0">#REF!</definedName>
    <definedName name="DEBT4" localSheetId="2">#REF!</definedName>
    <definedName name="DEBT4" localSheetId="3">#REF!</definedName>
    <definedName name="DEBT4">#REF!</definedName>
    <definedName name="DEBT5" localSheetId="0">#REF!</definedName>
    <definedName name="DEBT5" localSheetId="2">#REF!</definedName>
    <definedName name="DEBT5" localSheetId="3">#REF!</definedName>
    <definedName name="DEBT5">#REF!</definedName>
    <definedName name="DEBT6" localSheetId="0">#REF!</definedName>
    <definedName name="DEBT6" localSheetId="2">#REF!</definedName>
    <definedName name="DEBT6" localSheetId="3">#REF!</definedName>
    <definedName name="DEBT6">#REF!</definedName>
    <definedName name="DEBT7" localSheetId="0">#REF!</definedName>
    <definedName name="DEBT7" localSheetId="2">#REF!</definedName>
    <definedName name="DEBT7" localSheetId="3">#REF!</definedName>
    <definedName name="DEBT7">#REF!</definedName>
    <definedName name="DEBT8" localSheetId="0">#REF!</definedName>
    <definedName name="DEBT8" localSheetId="2">#REF!</definedName>
    <definedName name="DEBT8" localSheetId="3">#REF!</definedName>
    <definedName name="DEBT8">#REF!</definedName>
    <definedName name="DEBT9" localSheetId="0">#REF!</definedName>
    <definedName name="DEBT9" localSheetId="2">#REF!</definedName>
    <definedName name="DEBT9" localSheetId="3">#REF!</definedName>
    <definedName name="DEBT9">#REF!</definedName>
    <definedName name="DebttoAssets">IFERROR(OFFSET([20]SingleCompany_Level!$X$26,0,0,1,-COUNT([20]SingleCompany_Level!$T$26:$X$26)),0)</definedName>
    <definedName name="DebttoEquity">IFERROR(OFFSET([20]SingleCompany_Level!$X$27,0,0,1,-COUNT([20]SingleCompany_Level!$T$27:$X$27)),0)</definedName>
    <definedName name="decfxsale" localSheetId="0">#REF!</definedName>
    <definedName name="decfxsale" localSheetId="2">#REF!</definedName>
    <definedName name="decfxsale" localSheetId="3">#REF!</definedName>
    <definedName name="decfxsale">#REF!</definedName>
    <definedName name="DecSun1" localSheetId="0">DATE('TAVI I'!CalendarYear,12,1)-WEEKDAY(DATE('TAVI I'!CalendarYear,12,1))</definedName>
    <definedName name="DecSun1" localSheetId="2">DATE('TAVI VII'!CalendarYear,12,1)-WEEKDAY(DATE('TAVI VII'!CalendarYear,12,1))</definedName>
    <definedName name="DecSun1" localSheetId="3">DATE('TAVI VII ბალანსი'!CalendarYear,12,1)-WEEKDAY(DATE('TAVI VII ბალანსი'!CalendarYear,12,1))</definedName>
    <definedName name="DecSun1">DATE(CalendarYear,12,1)-WEEKDAY(DATE(CalendarYear,12,1))</definedName>
    <definedName name="DEFL" localSheetId="0">#REF!</definedName>
    <definedName name="DEFL" localSheetId="2">#REF!</definedName>
    <definedName name="DEFL" localSheetId="3">#REF!</definedName>
    <definedName name="DEFL">#REF!</definedName>
    <definedName name="df" localSheetId="0">#REF!</definedName>
    <definedName name="df" localSheetId="2">#REF!</definedName>
    <definedName name="df" localSheetId="3">#REF!</definedName>
    <definedName name="df">#REF!</definedName>
    <definedName name="dfd" hidden="1">{#N/A,#N/A,FALSE,"Aging Summary";#N/A,#N/A,FALSE,"Ratio Analysis";#N/A,#N/A,FALSE,"Test 120 Day Accts";#N/A,#N/A,FALSE,"Tickmarks"}</definedName>
    <definedName name="dfdas" hidden="1">{"FCB_ALL",#N/A,FALSE,"FCB";"GREY_ALL",#N/A,FALSE,"GREY"}</definedName>
    <definedName name="dfdfd" hidden="1">{"FCB_ALL",#N/A,FALSE,"FCB";"GREY_ALL",#N/A,FALSE,"GREY"}</definedName>
    <definedName name="dfdfdfd" hidden="1">{"FCB_ALL",#N/A,FALSE,"FCB"}</definedName>
    <definedName name="dfdfg" hidden="1">{#N/A,#N/A,FALSE,"Aging Summary";#N/A,#N/A,FALSE,"Ratio Analysis";#N/A,#N/A,FALSE,"Test 120 Day Accts";#N/A,#N/A,FALSE,"Tickmarks"}</definedName>
    <definedName name="dfgh" hidden="1">#REF!</definedName>
    <definedName name="DG" localSheetId="0">#REF!</definedName>
    <definedName name="DG" localSheetId="2">#REF!</definedName>
    <definedName name="DG" localSheetId="3">#REF!</definedName>
    <definedName name="DG">#REF!</definedName>
    <definedName name="DG_S" localSheetId="0">#REF!</definedName>
    <definedName name="DG_S" localSheetId="2">#REF!</definedName>
    <definedName name="DG_S" localSheetId="3">#REF!</definedName>
    <definedName name="DG_S">#REF!</definedName>
    <definedName name="dgfbnfd" hidden="1">{#N/A,#N/A,FALSE,"ОТЛАДКА"}</definedName>
    <definedName name="DGproj">#N/A</definedName>
    <definedName name="Discount_IDA" localSheetId="0">#REF!</definedName>
    <definedName name="Discount_IDA" localSheetId="2">#REF!</definedName>
    <definedName name="Discount_IDA" localSheetId="3">#REF!</definedName>
    <definedName name="Discount_IDA">#REF!</definedName>
    <definedName name="Discount_NC" localSheetId="0">[30]NPV_base!#REF!</definedName>
    <definedName name="Discount_NC" localSheetId="2">[30]NPV_base!#REF!</definedName>
    <definedName name="Discount_NC" localSheetId="3">[30]NPV_base!#REF!</definedName>
    <definedName name="Discount_NC">[30]NPV_base!#REF!</definedName>
    <definedName name="DiscountRate" localSheetId="0">#REF!</definedName>
    <definedName name="DiscountRate" localSheetId="2">#REF!</definedName>
    <definedName name="DiscountRate" localSheetId="3">#REF!</definedName>
    <definedName name="DiscountRate">#REF!</definedName>
    <definedName name="divs">IFERROR(OFFSET([20]SingleCompany_Level!$AN$59,0,0,1,-COUNT([20]SingleCompany_Level!$AJ$59:$AN$59)),0)</definedName>
    <definedName name="DO" localSheetId="0">#REF!</definedName>
    <definedName name="DO" localSheetId="2">#REF!</definedName>
    <definedName name="DO" localSheetId="3">#REF!</definedName>
    <definedName name="DO">#REF!</definedName>
    <definedName name="DOC" localSheetId="0">#REF!</definedName>
    <definedName name="DOC" localSheetId="2">#REF!</definedName>
    <definedName name="DOC" localSheetId="3">#REF!</definedName>
    <definedName name="DOC">#REF!</definedName>
    <definedName name="domestic_financing" localSheetId="0">#REF!</definedName>
    <definedName name="domestic_financing" localSheetId="2">#REF!</definedName>
    <definedName name="domestic_financing" localSheetId="3">#REF!</definedName>
    <definedName name="domestic_financing">#REF!</definedName>
    <definedName name="Dproj">#N/A</definedName>
    <definedName name="DS" localSheetId="0">#REF!</definedName>
    <definedName name="DS" localSheetId="2">#REF!</definedName>
    <definedName name="DS" localSheetId="3">#REF!</definedName>
    <definedName name="DS">#REF!</definedName>
    <definedName name="DSA_Assumptions" localSheetId="0">#REF!</definedName>
    <definedName name="DSA_Assumptions" localSheetId="2">#REF!</definedName>
    <definedName name="DSA_Assumptions" localSheetId="3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 localSheetId="0">#REF!</definedName>
    <definedName name="DSI" localSheetId="2">#REF!</definedName>
    <definedName name="DSI" localSheetId="3">#REF!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 localSheetId="0">#REF!</definedName>
    <definedName name="DSP" localSheetId="2">#REF!</definedName>
    <definedName name="DSP" localSheetId="3">#REF!</definedName>
    <definedName name="DSP">#REF!</definedName>
    <definedName name="DSPBproj">#N/A</definedName>
    <definedName name="DSPG" localSheetId="0">#REF!</definedName>
    <definedName name="DSPG" localSheetId="2">#REF!</definedName>
    <definedName name="DSPG" localSheetId="3">#REF!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dsrfh" localSheetId="0">#REF!</definedName>
    <definedName name="dsrfh" localSheetId="2">#REF!</definedName>
    <definedName name="dsrfh" localSheetId="3">#REF!</definedName>
    <definedName name="dsrfh">#REF!</definedName>
    <definedName name="EandG_Equity">IFERROR(OFFSET([20]Aggregate_Level!$F$47,0,0,1,-COUNT([20]Aggregate_Level!$B$47:$F$47)),0)</definedName>
    <definedName name="EBIT">IFERROR(OFFSET([20]SingleCompany_Level!$X$72,0,0,1,-COUNT([20]SingleCompany_Level!$T$72:$X$72)),0)</definedName>
    <definedName name="EBITDA">IFERROR(OFFSET([20]SingleCompany_Level!$X$85,0,0,1,-COUNT([20]SingleCompany_Level!$T$85:$X$85)),0)</definedName>
    <definedName name="EBRD" localSheetId="0">#REF!</definedName>
    <definedName name="EBRD" localSheetId="2">#REF!</definedName>
    <definedName name="EBRD" localSheetId="3">#REF!</definedName>
    <definedName name="EBRD">#REF!</definedName>
    <definedName name="EDNA" localSheetId="0">#REF!</definedName>
    <definedName name="EDNA" localSheetId="2">#REF!</definedName>
    <definedName name="EDNA" localSheetId="3">#REF!</definedName>
    <definedName name="EDNA">#REF!</definedName>
    <definedName name="EDNA_1">#N/A</definedName>
    <definedName name="EdssBatchRange" localSheetId="0">#REF!</definedName>
    <definedName name="EdssBatchRange" localSheetId="2">#REF!</definedName>
    <definedName name="EdssBatchRange" localSheetId="3">#REF!</definedName>
    <definedName name="EdssBatchRange">#REF!</definedName>
    <definedName name="ee" localSheetId="0" hidden="1">{"Tab1",#N/A,FALSE,"P";"Tab2",#N/A,FALSE,"P"}</definedName>
    <definedName name="ee" localSheetId="3" hidden="1">{"Tab1",#N/A,FALSE,"P";"Tab2",#N/A,FALSE,"P"}</definedName>
    <definedName name="ee" hidden="1">{"Tab1",#N/A,FALSE,"P";"Tab2",#N/A,FALSE,"P"}</definedName>
    <definedName name="eee" localSheetId="0" hidden="1">{"Tab1",#N/A,FALSE,"P";"Tab2",#N/A,FALSE,"P"}</definedName>
    <definedName name="eee" localSheetId="3" hidden="1">{"Tab1",#N/A,FALSE,"P";"Tab2",#N/A,FALSE,"P"}</definedName>
    <definedName name="eee" hidden="1">{"Tab1",#N/A,FALSE,"P";"Tab2",#N/A,FALSE,"P"}</definedName>
    <definedName name="eeeee" hidden="1">{"budget992000 tariff and usage",#N/A,FALSE,"Celtel alternative 6"}</definedName>
    <definedName name="elect" localSheetId="0">#REF!</definedName>
    <definedName name="elect" localSheetId="2">#REF!</definedName>
    <definedName name="elect" localSheetId="3">#REF!</definedName>
    <definedName name="elect">#REF!</definedName>
    <definedName name="EMETEL" localSheetId="0">#REF!</definedName>
    <definedName name="EMETEL" localSheetId="2">#REF!</definedName>
    <definedName name="EMETEL" localSheetId="3">#REF!</definedName>
    <definedName name="EMETEL">#REF!</definedName>
    <definedName name="empty" localSheetId="0">#REF!</definedName>
    <definedName name="empty" localSheetId="2">#REF!</definedName>
    <definedName name="empty" localSheetId="3">#REF!</definedName>
    <definedName name="empty">#REF!</definedName>
    <definedName name="enda">#N/A</definedName>
    <definedName name="english">[31]Cover!$A$1</definedName>
    <definedName name="Enterprise">'[26]ბიზნეს ინფო'!$R$1</definedName>
    <definedName name="eq_inj">IFERROR(OFFSET([20]Aggregate_Level!$U$73,0,0,1,-COUNT([20]Aggregate_Level!$Q$73:$U$73)),0)</definedName>
    <definedName name="ESAF_QUAR_GDP" localSheetId="0">#REF!</definedName>
    <definedName name="ESAF_QUAR_GDP" localSheetId="2">#REF!</definedName>
    <definedName name="ESAF_QUAR_GDP" localSheetId="3">#REF!</definedName>
    <definedName name="ESAF_QUAR_GDP">#REF!</definedName>
    <definedName name="esafr" localSheetId="0">#REF!</definedName>
    <definedName name="esafr" localSheetId="2">#REF!</definedName>
    <definedName name="esafr" localSheetId="3">#REF!</definedName>
    <definedName name="esafr">#REF!</definedName>
    <definedName name="exflow" localSheetId="0">#REF!</definedName>
    <definedName name="exflow" localSheetId="2">#REF!</definedName>
    <definedName name="exflow" localSheetId="3">#REF!</definedName>
    <definedName name="exflow">#REF!</definedName>
    <definedName name="ExitWRS">[32]Main!$AB$25</definedName>
    <definedName name="ExtW">'[28]W&amp;T'!$C$16</definedName>
    <definedName name="F" localSheetId="0">#REF!</definedName>
    <definedName name="F" localSheetId="2">#REF!</definedName>
    <definedName name="F" localSheetId="3">#REF!</definedName>
    <definedName name="F">#REF!</definedName>
    <definedName name="fd" hidden="1">{#N/A,#N/A,FALSE,"ОТЛАДКА"}</definedName>
    <definedName name="fddf" hidden="1">{"celkový rozpočet - detail",#N/A,FALSE,"Aktualizace č. 1"}</definedName>
    <definedName name="FDP_0_1_aUrv" hidden="1">'[33]Income Statement'!$G$3</definedName>
    <definedName name="FDP_1_1_aUrv" hidden="1">'[33]Income Statement'!$G$4</definedName>
    <definedName name="FDP_10_1_aDrv" hidden="1">'[33]Income Statement'!$O$18</definedName>
    <definedName name="FDP_100_1_aUrv" hidden="1">'[33]Income Statement'!$L$83</definedName>
    <definedName name="FDP_101_1_aUrv" hidden="1">'[33]Income Statement'!$M$83</definedName>
    <definedName name="FDP_102_1_aUrv" hidden="1">'[33]Income Statement'!$N$83</definedName>
    <definedName name="FDP_103_1_aUrv" hidden="1">'[33]Income Statement'!$O$83</definedName>
    <definedName name="FDP_104_1_aUrv" hidden="1">'[33]Income Statement'!$E$84</definedName>
    <definedName name="FDP_105_1_aUrv" hidden="1">'[33]Income Statement'!$J$84</definedName>
    <definedName name="FDP_106_1_aUrv" hidden="1">'[33]Income Statement'!$K$84</definedName>
    <definedName name="FDP_107_1_aUrv" hidden="1">'[33]Income Statement'!$L$84</definedName>
    <definedName name="FDP_108_1_aUrv" hidden="1">'[33]Income Statement'!$M$84</definedName>
    <definedName name="FDP_109_1_aUrv" hidden="1">'[33]Income Statement'!$N$84</definedName>
    <definedName name="FDP_11_1_aDrv" hidden="1">'[33]Income Statement'!$S$16</definedName>
    <definedName name="FDP_110_1_aUrv" hidden="1">'[33]Income Statement'!$O$84</definedName>
    <definedName name="FDP_111_1_aUrv" hidden="1">'[33]Income Statement'!$E$89</definedName>
    <definedName name="FDP_112_1_aUrv" hidden="1">'[33]Income Statement'!$N$82</definedName>
    <definedName name="FDP_113_1_aUrv" hidden="1">'[33]Income Statement'!$J$89</definedName>
    <definedName name="FDP_114_1_aUrv" hidden="1">'[33]Income Statement'!$AI$89</definedName>
    <definedName name="FDP_115_1_aUrv" hidden="1">'[33]Income Statement'!$AJ$89</definedName>
    <definedName name="FDP_116_1_aUrv" hidden="1">'[33]Income Statement'!$E$90</definedName>
    <definedName name="FDP_117_1_aUrv" hidden="1">'[33]Income Statement'!$K$83</definedName>
    <definedName name="FDP_118_1_aUrv" hidden="1">'[33]Income Statement'!$J$90</definedName>
    <definedName name="FDP_119_1_aUrv" hidden="1">'[33]Income Statement'!$AI$90</definedName>
    <definedName name="FDP_12_1_aDrv" hidden="1">'[33]Income Statement'!$F$176</definedName>
    <definedName name="FDP_120_1_aUrv" hidden="1">'[33]Income Statement'!$AJ$90</definedName>
    <definedName name="FDP_121_1_aUrv" hidden="1">'[33]Income Statement'!$E$94</definedName>
    <definedName name="FDP_122_1_aUrv" hidden="1">'[33]Income Statement'!$AF$94</definedName>
    <definedName name="FDP_123_1_aUrv" hidden="1">'[33]Income Statement'!$AG$94</definedName>
    <definedName name="FDP_124_1_aUrv" hidden="1">'[33]Income Statement'!$E$95</definedName>
    <definedName name="FDP_125_1_aUrv" hidden="1">'[33]Income Statement'!$AF$95</definedName>
    <definedName name="FDP_126_1_aUrv" hidden="1">'[33]Income Statement'!$AG$95</definedName>
    <definedName name="FDP_127_1_aUrv" hidden="1">'[33]Income Statement'!$E$96</definedName>
    <definedName name="FDP_128_1_aUrv" hidden="1">'[33]Income Statement'!$AF$96</definedName>
    <definedName name="FDP_129_1_aUrv" hidden="1">'[33]Income Statement'!$AG$96</definedName>
    <definedName name="FDP_13_1_aUrv" hidden="1">'[33]Income Statement'!$O$27</definedName>
    <definedName name="FDP_130_1_aUrv" hidden="1">'[33]Income Statement'!$E$98</definedName>
    <definedName name="FDP_131_1_aSrv" hidden="1">'[33]Income Statement'!$G$98</definedName>
    <definedName name="FDP_132_1_aUrv" hidden="1">'[33]Income Statement'!$E$99</definedName>
    <definedName name="FDP_133_1_aUrv" hidden="1">'[33]Income Statement'!$AI$89</definedName>
    <definedName name="FDP_134_1_aUrv" hidden="1">'[33]Income Statement'!$E$100</definedName>
    <definedName name="FDP_135_1_aUrv" hidden="1">'[33]Income Statement'!$E$90</definedName>
    <definedName name="FDP_136_1_aSrv" hidden="1">'[33]Income Statement'!$G$90</definedName>
    <definedName name="FDP_137_1_aUrv" hidden="1">'[33]Income Statement'!$J$90</definedName>
    <definedName name="FDP_138_1_aUrv" hidden="1">'[33]Income Statement'!$E$102</definedName>
    <definedName name="FDP_139_1_aUrv" hidden="1">'[33]Income Statement'!$AJ$90</definedName>
    <definedName name="FDP_14_1_aUrv" hidden="1">'[33]Income Statement'!$O$28</definedName>
    <definedName name="FDP_140_1_aUrv" hidden="1">'[33]Income Statement'!$E$103</definedName>
    <definedName name="FDP_141_1_aUrv" hidden="1">'[33]Income Statement'!$AF$94</definedName>
    <definedName name="FDP_142_1_aUrv" hidden="1">'[33]Income Statement'!$AG$94</definedName>
    <definedName name="FDP_143_1_aUrv" hidden="1">'[33]Income Statement'!$E$95</definedName>
    <definedName name="FDP_144_1_aUrv" hidden="1">'[33]Income Statement'!$AF$95</definedName>
    <definedName name="FDP_145_1_aUrv" hidden="1">'[33]Income Statement'!$AG$95</definedName>
    <definedName name="FDP_146_1_aUrv" hidden="1">'[33]Income Statement'!$E$96</definedName>
    <definedName name="FDP_147_1_aUrv" hidden="1">'[33]Income Statement'!$AF$96</definedName>
    <definedName name="FDP_148_1_aUrv" hidden="1">'[33]Income Statement'!$AG$96</definedName>
    <definedName name="FDP_149_1_aUrv" hidden="1">'[33]Income Statement'!$E$98</definedName>
    <definedName name="FDP_15_1_aUrv" hidden="1">'[33]Income Statement'!$O$29</definedName>
    <definedName name="FDP_150_1_aSrv" hidden="1">'[33]Income Statement'!$G$98</definedName>
    <definedName name="FDP_151_1_aUrv" hidden="1">'[33]Income Statement'!$E$99</definedName>
    <definedName name="FDP_152_1_aSrv" hidden="1">'[33]Income Statement'!$G$99</definedName>
    <definedName name="FDP_153_1_aUrv" hidden="1">'[33]Income Statement'!$E$100</definedName>
    <definedName name="FDP_154_1_aSrv" hidden="1">'[33]Income Statement'!$G$100</definedName>
    <definedName name="FDP_155_1_aUrv" hidden="1">'[33]Income Statement'!$E$101</definedName>
    <definedName name="FDP_156_1_aSrv" hidden="1">'[33]Income Statement'!$G$101</definedName>
    <definedName name="FDP_157_1_aUrv" hidden="1">'[33]Income Statement'!$E$102</definedName>
    <definedName name="FDP_158_1_aSrv" hidden="1">'[33]Income Statement'!$G$102</definedName>
    <definedName name="FDP_159_1_aUrv" hidden="1">'[33]Income Statement'!$E$103</definedName>
    <definedName name="FDP_16_1_aUrv" hidden="1">'[33]Income Statement'!$O$7</definedName>
    <definedName name="FDP_160_1_aSrv" hidden="1">'[33]Income Statement'!$G$103</definedName>
    <definedName name="FDP_161_1_aDrv" hidden="1">'[33]Income Statement'!$F$172</definedName>
    <definedName name="FDP_162_1_aDrv" hidden="1">'[33]Income Statement'!$F$173</definedName>
    <definedName name="FDP_163_1_aDrv" hidden="1">'[33]Income Statement'!$F$174</definedName>
    <definedName name="FDP_164_1_aDrv" hidden="1">'[33]Income Statement'!$F$175</definedName>
    <definedName name="FDP_165_1_aDrv" hidden="1">'[33]Income Statement'!$F$177</definedName>
    <definedName name="FDP_166_1_aDrv" hidden="1">'[33]Income Statement'!$F$179</definedName>
    <definedName name="FDP_167_1_aDrv" hidden="1">'[33]Income Statement'!$F$180</definedName>
    <definedName name="FDP_168_1_aDrv" hidden="1">'[33]Income Statement'!$F$181</definedName>
    <definedName name="FDP_169_1_aDrv" hidden="1">'[33]Income Statement'!$F$182</definedName>
    <definedName name="FDP_17_1_aUrv" hidden="1">'[33]Income Statement'!$E$9</definedName>
    <definedName name="FDP_170_1_aDrv" hidden="1">'[33]Income Statement'!$F$183</definedName>
    <definedName name="FDP_171_1_aDrv" hidden="1">'[33]Income Statement'!$F$184</definedName>
    <definedName name="FDP_172_1_aDrv" hidden="1">'[33]Income Statement'!$E$196</definedName>
    <definedName name="FDP_173_1_aDrv" hidden="1">'[33]Income Statement'!$E$197</definedName>
    <definedName name="FDP_174_1_aUrv" hidden="1">'[33]Income Statement'!$E$59</definedName>
    <definedName name="FDP_175_1_aUrv" hidden="1">'[33]Income Statement'!$E$71</definedName>
    <definedName name="FDP_176_1_aUrv" hidden="1">'[33]Income Statement'!$O$10</definedName>
    <definedName name="FDP_177_1_aUrv" hidden="1">'[33]Income Statement'!$G$72</definedName>
    <definedName name="FDP_178_1_aUrv" hidden="1">'[33]Income Statement'!$I$3</definedName>
    <definedName name="FDP_179_1_aUrv" hidden="1">'[33]Income Statement'!$I$4</definedName>
    <definedName name="FDP_18_1_aUrv" hidden="1">'[33]Income Statement'!$E$10</definedName>
    <definedName name="FDP_180_1_aUdv" hidden="1">'[33]Income Statement'!$L$43</definedName>
    <definedName name="FDP_181_1_aUdv" hidden="1">'[33]Income Statement'!$M$43</definedName>
    <definedName name="FDP_182_1_aUdv" hidden="1">'[33]Income Statement'!$N$43</definedName>
    <definedName name="FDP_183_1_aUdv" hidden="1">'[33]Income Statement'!$O$43</definedName>
    <definedName name="FDP_184_1_aUdv" hidden="1">'[33]Income Statement'!$L$50</definedName>
    <definedName name="FDP_185_1_aUdv" hidden="1">'[33]Income Statement'!$M$50</definedName>
    <definedName name="FDP_186_1_aUdv" hidden="1">'[33]Income Statement'!$N$50</definedName>
    <definedName name="FDP_187_1_aUdv" hidden="1">'[33]Income Statement'!$O$50</definedName>
    <definedName name="FDP_188_1_aUdv" hidden="1">'[33]Income Statement'!$L$62</definedName>
    <definedName name="FDP_189_1_aUdv" hidden="1">'[33]Income Statement'!$M$62</definedName>
    <definedName name="FDP_19_1_aUrv" hidden="1">'[33]Income Statement'!$E$11</definedName>
    <definedName name="FDP_190_1_aUdv" hidden="1">'[33]Income Statement'!$N$62</definedName>
    <definedName name="FDP_191_1_aUdv" hidden="1">'[33]Income Statement'!$O$62</definedName>
    <definedName name="FDP_192_1_aUdv" hidden="1">'[33]Income Statement'!$L$67</definedName>
    <definedName name="FDP_193_1_aUdv" hidden="1">'[33]Income Statement'!$M$67</definedName>
    <definedName name="FDP_194_1_aUdv" hidden="1">'[33]Income Statement'!$N$67</definedName>
    <definedName name="FDP_195_1_aUdv" hidden="1">'[33]Income Statement'!$O$67</definedName>
    <definedName name="FDP_196_1_aUdv" hidden="1">'[33]Income Statement'!$L$55</definedName>
    <definedName name="FDP_197_1_aUdv" hidden="1">'[33]Income Statement'!$M$55</definedName>
    <definedName name="FDP_198_1_aUdv" hidden="1">'[33]Income Statement'!$N$55</definedName>
    <definedName name="FDP_199_1_aUdv" hidden="1">'[33]Income Statement'!$O$55</definedName>
    <definedName name="FDP_2_1_aUrv" hidden="1">'[33]Income Statement'!$O$6</definedName>
    <definedName name="FDP_20_1_aUrv" hidden="1">'[33]Income Statement'!$E$12</definedName>
    <definedName name="FDP_21_1_aUrv" hidden="1">'[33]Income Statement'!$E$13</definedName>
    <definedName name="FDP_22_1_aUrv" hidden="1">'[33]Income Statement'!$O$15</definedName>
    <definedName name="FDP_23_1_aDrv" hidden="1">'[33]Income Statement'!$O$19</definedName>
    <definedName name="FDP_24_1_aUrv" hidden="1">'[33]Income Statement'!$E$16</definedName>
    <definedName name="FDP_25_1_aUrv" hidden="1">'[33]Income Statement'!$E$17</definedName>
    <definedName name="FDP_26_1_aUrv" hidden="1">'[33]Income Statement'!$E$18</definedName>
    <definedName name="FDP_27_1_aUrv" hidden="1">'[33]Income Statement'!$E$19</definedName>
    <definedName name="FDP_28_1_aUrv" hidden="1">'[33]Income Statement'!$O$30</definedName>
    <definedName name="FDP_29_1_aDrv" hidden="1">'[33]Income Statement'!$E$8</definedName>
    <definedName name="FDP_3_1_aUrv" hidden="1">'[33]Income Statement'!$O$7</definedName>
    <definedName name="FDP_30_1_aUrv" hidden="1">'[33]Income Statement'!$E$22</definedName>
    <definedName name="FDP_31_1_aUrv" hidden="1">'[33]Income Statement'!$E$23</definedName>
    <definedName name="FDP_32_1_aUrv" hidden="1">'[33]Income Statement'!$E$24</definedName>
    <definedName name="FDP_33_1_aUrv" hidden="1">'[33]Income Statement'!$E$25</definedName>
    <definedName name="FDP_34_1_aUrv" hidden="1">'[33]Income Statement'!$E$26</definedName>
    <definedName name="FDP_35_1_aSrv" hidden="1">'[33]Income Statement'!$E$27</definedName>
    <definedName name="FDP_36_1_aUrv" hidden="1">'[33]Income Statement'!$E$28</definedName>
    <definedName name="FDP_37_1_aUrv" hidden="1">'[33]Income Statement'!$E$29</definedName>
    <definedName name="FDP_38_1_aUrv" hidden="1">'[33]Income Statement'!$E$30</definedName>
    <definedName name="FDP_39_1_aUrv" hidden="1">'[33]Income Statement'!$E$31</definedName>
    <definedName name="FDP_4_1_aUrv" hidden="1">'[33]Income Statement'!$O$8</definedName>
    <definedName name="FDP_40_1_aUrv" hidden="1">'[33]Income Statement'!$E$32</definedName>
    <definedName name="FDP_41_1_aSrv" hidden="1">'[33]Income Statement'!$E$20</definedName>
    <definedName name="FDP_42_1_aSrv" hidden="1">'[33]Income Statement'!$E$21</definedName>
    <definedName name="FDP_43_1_aUrv" hidden="1">'[33]Income Statement'!$E$35</definedName>
    <definedName name="FDP_44_1_aUrv" hidden="1">'[33]Income Statement'!$E$36</definedName>
    <definedName name="FDP_45_1_aUrv" hidden="1">'[33]Income Statement'!$E$37</definedName>
    <definedName name="FDP_46_1_aUrv" hidden="1">'[33]Income Statement'!$E$38</definedName>
    <definedName name="FDP_47_1_aUrv" hidden="1">'[33]Income Statement'!$E$39</definedName>
    <definedName name="FDP_48_1_aSrv" hidden="1">'[33]Income Statement'!$E$40</definedName>
    <definedName name="FDP_49_1_aUrv" hidden="1">'[33]Income Statement'!$E$28</definedName>
    <definedName name="FDP_5_1_aUrv" hidden="1">'[33]Income Statement'!$O$9</definedName>
    <definedName name="FDP_50_1_aUrv" hidden="1">'[33]Income Statement'!$E$42</definedName>
    <definedName name="FDP_51_1_aUrv" hidden="1">'[33]Income Statement'!$E$30</definedName>
    <definedName name="FDP_52_1_aUrv" hidden="1">'[33]Income Statement'!$E$44</definedName>
    <definedName name="FDP_53_1_aUrv" hidden="1">'[33]Income Statement'!$E$45</definedName>
    <definedName name="FDP_54_1_aUrv" hidden="1">'[33]Income Statement'!$E$46</definedName>
    <definedName name="FDP_55_1_aUrv" hidden="1">'[33]Income Statement'!$E$50</definedName>
    <definedName name="FDP_56_1_aUrv" hidden="1">'[33]Income Statement'!$E$51</definedName>
    <definedName name="FDP_57_1_aUrv" hidden="1">'[33]Income Statement'!$E$36</definedName>
    <definedName name="FDP_58_1_aUrv" hidden="1">'[33]Income Statement'!$E$53</definedName>
    <definedName name="FDP_59_1_aUrv" hidden="1">'[33]Income Statement'!$E$54</definedName>
    <definedName name="FDP_6_1_aUrv" hidden="1">'[33]Income Statement'!$O$10</definedName>
    <definedName name="FDP_60_1_aUrv" hidden="1">'[33]Income Statement'!$E$55</definedName>
    <definedName name="FDP_61_1_aSrv" hidden="1">'[33]Income Statement'!$E$40</definedName>
    <definedName name="FDP_62_1_aSrv" hidden="1">'[33]Income Statement'!$E$41</definedName>
    <definedName name="FDP_63_1_aUrv" hidden="1">'[33]Income Statement'!$E$42</definedName>
    <definedName name="FDP_64_1_aSrv" hidden="1">'[33]Income Statement'!$G$42</definedName>
    <definedName name="FDP_65_1_aSrv" hidden="1">'[33]Income Statement'!$E$60</definedName>
    <definedName name="FDP_66_1_aUrv" hidden="1">'[33]Income Statement'!$E$61</definedName>
    <definedName name="FDP_67_1_aUrv" hidden="1">'[33]Income Statement'!$E$62</definedName>
    <definedName name="FDP_68_1_aUrv" hidden="1">'[33]Income Statement'!$E$63</definedName>
    <definedName name="FDP_69_1_aUrv" hidden="1">'[33]Income Statement'!$O$16</definedName>
    <definedName name="FDP_7_1_aUrv" hidden="1">'[33]Income Statement'!$O$11</definedName>
    <definedName name="FDP_70_1_aDrv" hidden="1">'[33]Income Statement'!$S$14</definedName>
    <definedName name="FDP_71_1_aUrv" hidden="1">'[33]Income Statement'!$U$13</definedName>
    <definedName name="FDP_72_1_aDrv" hidden="1">'[33]Income Statement'!$S$13</definedName>
    <definedName name="FDP_73_1_aUrv" hidden="1">'[33]Income Statement'!$E$68</definedName>
    <definedName name="FDP_74_1_aUrv" hidden="1">'[33]Income Statement'!$E$51</definedName>
    <definedName name="FDP_75_1_aSrv" hidden="1">'[33]Income Statement'!$E$70</definedName>
    <definedName name="FDP_76_1_aUrv" hidden="1">'[33]Income Statement'!$E$71</definedName>
    <definedName name="FDP_77_1_aUrv" hidden="1">'[33]Income Statement'!$E$72</definedName>
    <definedName name="FDP_78_1_aUrv" hidden="1">'[33]Income Statement'!$J$77</definedName>
    <definedName name="FDP_79_1_aUrv" hidden="1">'[33]Income Statement'!$K$77</definedName>
    <definedName name="FDP_8_1_aDrv" hidden="1">'[33]Income Statement'!$S$19</definedName>
    <definedName name="FDP_80_1_aUrv" hidden="1">'[33]Income Statement'!$L$77</definedName>
    <definedName name="FDP_81_1_aSrv" hidden="1">'[33]Income Statement'!$E$58</definedName>
    <definedName name="FDP_82_1_aUrv" hidden="1">'[33]Income Statement'!$N$77</definedName>
    <definedName name="FDP_83_1_aSrv" hidden="1">'[33]Income Statement'!$E$61</definedName>
    <definedName name="FDP_84_1_aUrv" hidden="1">'[33]Income Statement'!$J$78</definedName>
    <definedName name="FDP_85_1_aUrv" hidden="1">'[33]Income Statement'!$K$78</definedName>
    <definedName name="FDP_86_1_aUrv" hidden="1">'[33]Income Statement'!$L$78</definedName>
    <definedName name="FDP_87_1_aSrv" hidden="1">'[33]Income Statement'!$E$65</definedName>
    <definedName name="FDP_88_1_aUrv" hidden="1">'[33]Income Statement'!$N$78</definedName>
    <definedName name="FDP_89_1_aSrv" hidden="1">'[33]Income Statement'!$E$67</definedName>
    <definedName name="FDP_9_1_aDrv" hidden="1">'[33]Income Statement'!$S$18</definedName>
    <definedName name="FDP_90_1_aUrv" hidden="1">'[33]Income Statement'!$E$82</definedName>
    <definedName name="FDP_91_1_aUrv" hidden="1">'[33]Income Statement'!$J$82</definedName>
    <definedName name="FDP_92_1_aSrv" hidden="1">'[33]Income Statement'!$E$70</definedName>
    <definedName name="FDP_93_1_aDrv" hidden="1">'[33]Income Statement'!$E$72</definedName>
    <definedName name="FDP_94_1_aUrv" hidden="1">'[33]Income Statement'!$M$82</definedName>
    <definedName name="FDP_95_1_aUrv" hidden="1">'[33]Income Statement'!$N$82</definedName>
    <definedName name="FDP_96_1_aUrv" hidden="1">'[33]Income Statement'!$O$82</definedName>
    <definedName name="FDP_97_1_aUrv" hidden="1">'[33]Income Statement'!$E$83</definedName>
    <definedName name="FDP_98_1_aUrv" hidden="1">'[33]Income Statement'!$J$83</definedName>
    <definedName name="FDP_99_1_aUrv" hidden="1">'[33]Income Statement'!$K$83</definedName>
    <definedName name="Feb_98" localSheetId="0">#REF!</definedName>
    <definedName name="Feb_98" localSheetId="2">#REF!</definedName>
    <definedName name="Feb_98" localSheetId="3">#REF!</definedName>
    <definedName name="Feb_98">#REF!</definedName>
    <definedName name="FebSun1" localSheetId="0">DATE('TAVI I'!CalendarYear,2,1)-WEEKDAY(DATE('TAVI I'!CalendarYear,2,1))</definedName>
    <definedName name="FebSun1" localSheetId="2">DATE('TAVI VII'!CalendarYear,2,1)-WEEKDAY(DATE('TAVI VII'!CalendarYear,2,1))</definedName>
    <definedName name="FebSun1" localSheetId="3">DATE('TAVI VII ბალანსი'!CalendarYear,2,1)-WEEKDAY(DATE('TAVI VII ბალანსი'!CalendarYear,2,1))</definedName>
    <definedName name="FebSun1">DATE(CalendarYear,2,1)-WEEKDAY(DATE(CalendarYear,2,1))</definedName>
    <definedName name="ff" localSheetId="0" hidden="1">{"Tab1",#N/A,FALSE,"P";"Tab2",#N/A,FALSE,"P"}</definedName>
    <definedName name="ff" localSheetId="3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localSheetId="3" hidden="1">{"Tab1",#N/A,FALSE,"P";"Tab2",#N/A,FALSE,"P"}</definedName>
    <definedName name="fff" hidden="1">{"Tab1",#N/A,FALSE,"P";"Tab2",#N/A,FALSE,"P"}</definedName>
    <definedName name="ffffff" hidden="1">{"budget992000 capex",#N/A,FALSE,"Celtel alternative 6"}</definedName>
    <definedName name="ffsgsdgsd" hidden="1">{#N/A,#N/A,FALSE,"Aging Summary";#N/A,#N/A,FALSE,"Ratio Analysis";#N/A,#N/A,FALSE,"Test 120 Day Accts";#N/A,#N/A,FALSE,"Tickmarks"}</definedName>
    <definedName name="fggfdfgf" hidden="1">{#N/A,#N/A,FALSE,"Aging Summary";#N/A,#N/A,FALSE,"Ratio Analysis";#N/A,#N/A,FALSE,"Test 120 Day Accts";#N/A,#N/A,FALSE,"Tickmarks"}</definedName>
    <definedName name="fgh" hidden="1">{#N/A,#N/A,FALSE,"ОТЛАДКА"}</definedName>
    <definedName name="File.Type" hidden="1">#REF!</definedName>
    <definedName name="Final_Summary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finan" localSheetId="0">#REF!</definedName>
    <definedName name="finan" localSheetId="2">#REF!</definedName>
    <definedName name="finan" localSheetId="3">#REF!</definedName>
    <definedName name="finan">#REF!</definedName>
    <definedName name="finan1" localSheetId="0">#REF!</definedName>
    <definedName name="finan1" localSheetId="2">#REF!</definedName>
    <definedName name="finan1" localSheetId="3">#REF!</definedName>
    <definedName name="finan1">#REF!</definedName>
    <definedName name="FINANCING" localSheetId="0">#REF!</definedName>
    <definedName name="FINANCING" localSheetId="2">#REF!</definedName>
    <definedName name="FINANCING" localSheetId="3">#REF!</definedName>
    <definedName name="FINANCING">#REF!</definedName>
    <definedName name="FinW">'[28]W&amp;T'!$C$18</definedName>
    <definedName name="First_Year">[20]Main!$E$12</definedName>
    <definedName name="fis_98" localSheetId="0">#REF!</definedName>
    <definedName name="fis_98" localSheetId="2">#REF!</definedName>
    <definedName name="fis_98" localSheetId="3">#REF!</definedName>
    <definedName name="fis_98">#REF!</definedName>
    <definedName name="fis_gdp" localSheetId="0">#REF!</definedName>
    <definedName name="fis_gdp" localSheetId="2">#REF!</definedName>
    <definedName name="fis_gdp" localSheetId="3">#REF!</definedName>
    <definedName name="fis_gdp">#REF!</definedName>
    <definedName name="fis_lari" localSheetId="0">#REF!</definedName>
    <definedName name="fis_lari" localSheetId="2">#REF!</definedName>
    <definedName name="fis_lari" localSheetId="3">#REF!</definedName>
    <definedName name="fis_lari">#REF!</definedName>
    <definedName name="Fisc" localSheetId="0">#REF!</definedName>
    <definedName name="Fisc" localSheetId="2">#REF!</definedName>
    <definedName name="Fisc" localSheetId="3">#REF!</definedName>
    <definedName name="Fisc">#REF!</definedName>
    <definedName name="FISUM" localSheetId="0">#REF!</definedName>
    <definedName name="FISUM" localSheetId="2">#REF!</definedName>
    <definedName name="FISUM" localSheetId="3">#REF!</definedName>
    <definedName name="FISUM">#REF!</definedName>
    <definedName name="FLOPEC" localSheetId="0">#REF!</definedName>
    <definedName name="FLOPEC" localSheetId="2">#REF!</definedName>
    <definedName name="FLOPEC" localSheetId="3">#REF!</definedName>
    <definedName name="FLOPEC">#REF!</definedName>
    <definedName name="FMB" localSheetId="0">#REF!</definedName>
    <definedName name="FMB" localSheetId="2">#REF!</definedName>
    <definedName name="FMB" localSheetId="3">#REF!</definedName>
    <definedName name="FMB">#REF!</definedName>
    <definedName name="FODESEC" localSheetId="0">#REF!</definedName>
    <definedName name="FODESEC" localSheetId="2">#REF!</definedName>
    <definedName name="FODESEC" localSheetId="3">#REF!</definedName>
    <definedName name="FODESEC">#REF!</definedName>
    <definedName name="Foreign_liabilities" localSheetId="0">#REF!</definedName>
    <definedName name="Foreign_liabilities" localSheetId="2">#REF!</definedName>
    <definedName name="Foreign_liabilities" localSheetId="3">#REF!</definedName>
    <definedName name="Foreign_liabilities">#REF!</definedName>
    <definedName name="FRAMENO" localSheetId="0">#REF!</definedName>
    <definedName name="FRAMENO" localSheetId="2">#REF!</definedName>
    <definedName name="FRAMENO" localSheetId="3">#REF!</definedName>
    <definedName name="FRAMENO">#REF!</definedName>
    <definedName name="framework_macro" localSheetId="0">#REF!</definedName>
    <definedName name="framework_macro" localSheetId="2">#REF!</definedName>
    <definedName name="framework_macro" localSheetId="3">#REF!</definedName>
    <definedName name="framework_macro">#REF!</definedName>
    <definedName name="framework_macro_new" localSheetId="0">#REF!</definedName>
    <definedName name="framework_macro_new" localSheetId="2">#REF!</definedName>
    <definedName name="framework_macro_new" localSheetId="3">#REF!</definedName>
    <definedName name="framework_macro_new">#REF!</definedName>
    <definedName name="framework_monetary" localSheetId="0">#REF!</definedName>
    <definedName name="framework_monetary" localSheetId="2">#REF!</definedName>
    <definedName name="framework_monetary" localSheetId="3">#REF!</definedName>
    <definedName name="framework_monetary">#REF!</definedName>
    <definedName name="FRAMEYES" localSheetId="0">#REF!</definedName>
    <definedName name="FRAMEYES" localSheetId="2">#REF!</definedName>
    <definedName name="FRAMEYES" localSheetId="3">#REF!</definedName>
    <definedName name="FRAMEYES">#REF!</definedName>
    <definedName name="fsuout" localSheetId="0">#REF!</definedName>
    <definedName name="fsuout" localSheetId="2">#REF!</definedName>
    <definedName name="fsuout" localSheetId="3">#REF!</definedName>
    <definedName name="fsuout">#REF!</definedName>
    <definedName name="g" localSheetId="0">#REF!</definedName>
    <definedName name="g" localSheetId="2">#REF!</definedName>
    <definedName name="g" localSheetId="3">#REF!</definedName>
    <definedName name="g">#REF!</definedName>
    <definedName name="GAP" localSheetId="0">#REF!</definedName>
    <definedName name="GAP" localSheetId="2">#REF!</definedName>
    <definedName name="GAP" localSheetId="3">#REF!</definedName>
    <definedName name="GAP">#REF!</definedName>
    <definedName name="GAPFGFROM" localSheetId="0">#REF!</definedName>
    <definedName name="GAPFGFROM" localSheetId="2">#REF!</definedName>
    <definedName name="GAPFGFROM" localSheetId="3">#REF!</definedName>
    <definedName name="GAPFGFROM">#REF!</definedName>
    <definedName name="GAPFGTO" localSheetId="0">#REF!</definedName>
    <definedName name="GAPFGTO" localSheetId="2">#REF!</definedName>
    <definedName name="GAPFGTO" localSheetId="3">#REF!</definedName>
    <definedName name="GAPFGTO">#REF!</definedName>
    <definedName name="GAPSTFROM" localSheetId="0">#REF!</definedName>
    <definedName name="GAPSTFROM" localSheetId="2">#REF!</definedName>
    <definedName name="GAPSTFROM" localSheetId="3">#REF!</definedName>
    <definedName name="GAPSTFROM">#REF!</definedName>
    <definedName name="GAPSTTO" localSheetId="0">#REF!</definedName>
    <definedName name="GAPSTTO" localSheetId="2">#REF!</definedName>
    <definedName name="GAPSTTO" localSheetId="3">#REF!</definedName>
    <definedName name="GAPSTTO">#REF!</definedName>
    <definedName name="GAPTEST" localSheetId="0">#REF!</definedName>
    <definedName name="GAPTEST" localSheetId="2">#REF!</definedName>
    <definedName name="GAPTEST" localSheetId="3">#REF!</definedName>
    <definedName name="GAPTEST">#REF!</definedName>
    <definedName name="GAPTESTFG" localSheetId="0">#REF!</definedName>
    <definedName name="GAPTESTFG" localSheetId="2">#REF!</definedName>
    <definedName name="GAPTESTFG" localSheetId="3">#REF!</definedName>
    <definedName name="GAPTESTFG">#REF!</definedName>
    <definedName name="GCB" localSheetId="0">#REF!</definedName>
    <definedName name="GCB" localSheetId="2">#REF!</definedName>
    <definedName name="GCB" localSheetId="3">#REF!</definedName>
    <definedName name="GCB">#REF!</definedName>
    <definedName name="GCB_NGDP">#N/A</definedName>
    <definedName name="GCB_NGDP_1">#N/A</definedName>
    <definedName name="GCD" localSheetId="0">#REF!</definedName>
    <definedName name="GCD" localSheetId="2">#REF!</definedName>
    <definedName name="GCD" localSheetId="3">#REF!</definedName>
    <definedName name="GCD">#REF!</definedName>
    <definedName name="GCEI" localSheetId="0">#REF!</definedName>
    <definedName name="GCEI" localSheetId="2">#REF!</definedName>
    <definedName name="GCEI" localSheetId="3">#REF!</definedName>
    <definedName name="GCEI">#REF!</definedName>
    <definedName name="GCENL" localSheetId="0">#REF!</definedName>
    <definedName name="GCENL" localSheetId="2">#REF!</definedName>
    <definedName name="GCENL" localSheetId="3">#REF!</definedName>
    <definedName name="GCENL">#REF!</definedName>
    <definedName name="GCND" localSheetId="0">#REF!</definedName>
    <definedName name="GCND" localSheetId="2">#REF!</definedName>
    <definedName name="GCND" localSheetId="3">#REF!</definedName>
    <definedName name="GCND">#REF!</definedName>
    <definedName name="GCND_NGDP" localSheetId="0">#REF!</definedName>
    <definedName name="GCND_NGDP" localSheetId="2">#REF!</definedName>
    <definedName name="GCND_NGDP" localSheetId="3">#REF!</definedName>
    <definedName name="GCND_NGDP">#REF!</definedName>
    <definedName name="GCRG" localSheetId="0">#REF!</definedName>
    <definedName name="GCRG" localSheetId="2">#REF!</definedName>
    <definedName name="GCRG" localSheetId="3">#REF!</definedName>
    <definedName name="GCRG">#REF!</definedName>
    <definedName name="gd_d">IFERROR(OFFSET([20]Aggregate_Level!$U$61,0,0,1,-COUNT([20]Aggregate_Level!$Q$61:$U$61)),0)</definedName>
    <definedName name="gd_os">IFERROR(OFFSET([20]Aggregate_Level!$U$59,0,0,1,-COUNT([20]Aggregate_Level!$Q$59:$U$59)),0)</definedName>
    <definedName name="gd_r">IFERROR(OFFSET([20]Aggregate_Level!$U$60,0,0,1,-COUNT([20]Aggregate_Level!$Q$60:$U$60)),0)</definedName>
    <definedName name="GEO" localSheetId="2">[17]!'[Macros Import].qbop'</definedName>
    <definedName name="GEO">[17]!'[Macros Import].qbop'</definedName>
    <definedName name="Georgia_Annualy" localSheetId="0">'[34]GEO Files Location'!#REF!</definedName>
    <definedName name="Georgia_Annualy" localSheetId="2">'[34]GEO Files Location'!#REF!</definedName>
    <definedName name="Georgia_Annualy" localSheetId="3">'[34]GEO Files Location'!#REF!</definedName>
    <definedName name="Georgia_Annualy">'[34]GEO Files Location'!#REF!</definedName>
    <definedName name="gfd" localSheetId="0" hidden="1">{#N/A,#N/A,FALSE,"PCPI"}</definedName>
    <definedName name="gfd" localSheetId="3" hidden="1">{#N/A,#N/A,FALSE,"PCPI"}</definedName>
    <definedName name="gfd" hidden="1">{#N/A,#N/A,FALSE,"PCPI"}</definedName>
    <definedName name="GGB" localSheetId="0">#REF!</definedName>
    <definedName name="GGB" localSheetId="2">#REF!</definedName>
    <definedName name="GGB" localSheetId="3">#REF!</definedName>
    <definedName name="GGB">#REF!</definedName>
    <definedName name="GGB_NGDP">#N/A</definedName>
    <definedName name="GGB_NGDP_1">#N/A</definedName>
    <definedName name="GGD" localSheetId="0">#REF!</definedName>
    <definedName name="GGD" localSheetId="2">#REF!</definedName>
    <definedName name="GGD" localSheetId="3">#REF!</definedName>
    <definedName name="GGD">#REF!</definedName>
    <definedName name="GGED" localSheetId="0">#REF!</definedName>
    <definedName name="GGED" localSheetId="2">#REF!</definedName>
    <definedName name="GGED" localSheetId="3">#REF!</definedName>
    <definedName name="GGED">#REF!</definedName>
    <definedName name="GGEI" localSheetId="0">#REF!</definedName>
    <definedName name="GGEI" localSheetId="2">#REF!</definedName>
    <definedName name="GGEI" localSheetId="3">#REF!</definedName>
    <definedName name="GGEI">#REF!</definedName>
    <definedName name="GGENL" localSheetId="0">#REF!</definedName>
    <definedName name="GGENL" localSheetId="2">#REF!</definedName>
    <definedName name="GGENL" localSheetId="3">#REF!</definedName>
    <definedName name="GGENL">#REF!</definedName>
    <definedName name="ggg" localSheetId="0" hidden="1">{"Riqfin97",#N/A,FALSE,"Tran";"Riqfinpro",#N/A,FALSE,"Tran"}</definedName>
    <definedName name="ggg" localSheetId="3" hidden="1">{"Riqfin97",#N/A,FALSE,"Tran";"Riqfinpro",#N/A,FALSE,"Tran"}</definedName>
    <definedName name="ggg" hidden="1">{"Riqfin97",#N/A,FALSE,"Tran";"Riqfinpro",#N/A,FALSE,"Tran"}</definedName>
    <definedName name="gggg" hidden="1">{#N/A,#N/A,FALSE,"Aging Summary";#N/A,#N/A,FALSE,"Ratio Analysis";#N/A,#N/A,FALSE,"Test 120 Day Accts";#N/A,#N/A,FALSE,"Tickmarks"}</definedName>
    <definedName name="ggggg" localSheetId="0" hidden="1">'[35]J(Priv.Cap)'!#REF!</definedName>
    <definedName name="ggggg" localSheetId="2" hidden="1">'[35]J(Priv.Cap)'!#REF!</definedName>
    <definedName name="ggggg" localSheetId="3" hidden="1">'[35]J(Priv.Cap)'!#REF!</definedName>
    <definedName name="ggggg" hidden="1">'[35]J(Priv.Cap)'!#REF!</definedName>
    <definedName name="ggggggg" hidden="1">{"budget992000 profit and loss",#N/A,FALSE,"Celtel alternative 6"}</definedName>
    <definedName name="GGND" localSheetId="0">#REF!</definedName>
    <definedName name="GGND" localSheetId="2">#REF!</definedName>
    <definedName name="GGND" localSheetId="3">#REF!</definedName>
    <definedName name="GGND">#REF!</definedName>
    <definedName name="GGRG" localSheetId="0">#REF!</definedName>
    <definedName name="GGRG" localSheetId="2">#REF!</definedName>
    <definedName name="GGRG" localSheetId="3">#REF!</definedName>
    <definedName name="GGRG">#REF!</definedName>
    <definedName name="giga" hidden="1">#REF!</definedName>
    <definedName name="gov_grant">IFERROR(OFFSET([20]SingleCompany_Level!$AN$58,0,0,1,-COUNT([20]SingleCompany_Level!$AJ$58:$AN$58)),0)</definedName>
    <definedName name="Grace_IDA" localSheetId="0">#REF!</definedName>
    <definedName name="Grace_IDA" localSheetId="2">#REF!</definedName>
    <definedName name="Grace_IDA" localSheetId="3">#REF!</definedName>
    <definedName name="Grace_IDA">#REF!</definedName>
    <definedName name="Grace_NC" localSheetId="0">[30]NPV_base!#REF!</definedName>
    <definedName name="Grace_NC" localSheetId="2">[30]NPV_base!#REF!</definedName>
    <definedName name="Grace_NC" localSheetId="3">[30]NPV_base!#REF!</definedName>
    <definedName name="Grace_NC">[30]NPV_base!#REF!</definedName>
    <definedName name="GrantstoRev">IFERROR(OFFSET([20]SingleCompany_Level!$X$33,0,0,1,-COUNT([20]SingleCompany_Level!$T$33:$X$33)),0)</definedName>
    <definedName name="Gross_reserves" localSheetId="0">#REF!</definedName>
    <definedName name="Gross_reserves" localSheetId="2">#REF!</definedName>
    <definedName name="Gross_reserves" localSheetId="3">#REF!</definedName>
    <definedName name="Gross_reserves">#REF!</definedName>
    <definedName name="Größe_des_Unternehmens">#REF!</definedName>
    <definedName name="guar_debt">IFERROR(OFFSET([20]Aggregate_Level!$B$5,0,4,COUNTIF([20]Aggregate_Level!$F$5:$F$44,"&lt;&gt;#N/A"),),0)</definedName>
    <definedName name="H" hidden="1">{#N/A,#N/A,FALSE,"Aging Summary";#N/A,#N/A,FALSE,"Ratio Analysis";#N/A,#N/A,FALSE,"Test 120 Day Accts";#N/A,#N/A,FALSE,"Tickmarks"}</definedName>
    <definedName name="hello" localSheetId="0" hidden="1">{#N/A,#N/A,FALSE,"CB";#N/A,#N/A,FALSE,"CMB";#N/A,#N/A,FALSE,"BSYS";#N/A,#N/A,FALSE,"NBFI";#N/A,#N/A,FALSE,"FSYS"}</definedName>
    <definedName name="hello" localSheetId="3" hidden="1">{#N/A,#N/A,FALSE,"CB";#N/A,#N/A,FALSE,"CMB";#N/A,#N/A,FALSE,"BSYS";#N/A,#N/A,FALSE,"NBFI";#N/A,#N/A,FALSE,"FSYS"}</definedName>
    <definedName name="hello" hidden="1">{#N/A,#N/A,FALSE,"CB";#N/A,#N/A,FALSE,"CMB";#N/A,#N/A,FALSE,"BSYS";#N/A,#N/A,FALSE,"NBFI";#N/A,#N/A,FALSE,"FSYS"}</definedName>
    <definedName name="hello_1" localSheetId="0" hidden="1">{#N/A,#N/A,FALSE,"CB";#N/A,#N/A,FALSE,"CMB";#N/A,#N/A,FALSE,"BSYS";#N/A,#N/A,FALSE,"NBFI";#N/A,#N/A,FALSE,"FSYS"}</definedName>
    <definedName name="hello_1" localSheetId="3" hidden="1">{#N/A,#N/A,FALSE,"CB";#N/A,#N/A,FALSE,"CMB";#N/A,#N/A,FALSE,"BSYS";#N/A,#N/A,FALSE,"NBFI";#N/A,#N/A,FALSE,"FSYS"}</definedName>
    <definedName name="hello_1" hidden="1">{#N/A,#N/A,FALSE,"CB";#N/A,#N/A,FALSE,"CMB";#N/A,#N/A,FALSE,"BSYS";#N/A,#N/A,FALSE,"NBFI";#N/A,#N/A,FALSE,"FSYS"}</definedName>
    <definedName name="hello_2" localSheetId="0" hidden="1">{#N/A,#N/A,FALSE,"CB";#N/A,#N/A,FALSE,"CMB";#N/A,#N/A,FALSE,"BSYS";#N/A,#N/A,FALSE,"NBFI";#N/A,#N/A,FALSE,"FSYS"}</definedName>
    <definedName name="hello_2" localSheetId="3" hidden="1">{#N/A,#N/A,FALSE,"CB";#N/A,#N/A,FALSE,"CMB";#N/A,#N/A,FALSE,"BSYS";#N/A,#N/A,FALSE,"NBFI";#N/A,#N/A,FALSE,"FSYS"}</definedName>
    <definedName name="hello_2" hidden="1">{#N/A,#N/A,FALSE,"CB";#N/A,#N/A,FALSE,"CMB";#N/A,#N/A,FALSE,"BSYS";#N/A,#N/A,FALSE,"NBFI";#N/A,#N/A,FALSE,"FSYS"}</definedName>
    <definedName name="HERE" localSheetId="0">#REF!</definedName>
    <definedName name="HERE" localSheetId="2">#REF!</definedName>
    <definedName name="HERE" localSheetId="3">#REF!</definedName>
    <definedName name="HERE">#REF!</definedName>
    <definedName name="hgdslicgasdhgcl" hidden="1">71</definedName>
    <definedName name="hgjhg" hidden="1">{#N/A,#N/A,FALSE,"ОТЛАДКА"}</definedName>
    <definedName name="hhh" localSheetId="0" hidden="1">'[36]J(Priv.Cap)'!#REF!</definedName>
    <definedName name="hhh" localSheetId="2" hidden="1">'[36]J(Priv.Cap)'!#REF!</definedName>
    <definedName name="hhh" localSheetId="3" hidden="1">'[36]J(Priv.Cap)'!#REF!</definedName>
    <definedName name="hhh" hidden="1">'[36]J(Priv.Cap)'!#REF!</definedName>
    <definedName name="hjiort" hidden="1">[37]XREF!#REF!</definedName>
    <definedName name="hkjh">#N/A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hvj_h" hidden="1">{#N/A,#N/A,FALSE,"ОТЛАДКА"}</definedName>
    <definedName name="i" localSheetId="0">#REF!</definedName>
    <definedName name="i" localSheetId="2">#REF!</definedName>
    <definedName name="i" localSheetId="3">#REF!</definedName>
    <definedName name="i">#REF!</definedName>
    <definedName name="i.12" hidden="1">{#N/A,#N/A,FALSE,"ОТЛАДКА"}</definedName>
    <definedName name="IDAr" localSheetId="0">#REF!</definedName>
    <definedName name="IDAr" localSheetId="2">#REF!</definedName>
    <definedName name="IDAr" localSheetId="3">#REF!</definedName>
    <definedName name="IDAr">#REF!</definedName>
    <definedName name="IESS" localSheetId="0">#REF!</definedName>
    <definedName name="IESS" localSheetId="2">#REF!</definedName>
    <definedName name="IESS" localSheetId="3">#REF!</definedName>
    <definedName name="IESS">#REF!</definedName>
    <definedName name="ii" localSheetId="0" hidden="1">{"Tab1",#N/A,FALSE,"P";"Tab2",#N/A,FALSE,"P"}</definedName>
    <definedName name="ii" localSheetId="3" hidden="1">{"Tab1",#N/A,FALSE,"P";"Tab2",#N/A,FALSE,"P"}</definedName>
    <definedName name="ii" hidden="1">{"Tab1",#N/A,FALSE,"P";"Tab2",#N/A,FALSE,"P"}</definedName>
    <definedName name="IM" localSheetId="0">#REF!</definedName>
    <definedName name="IM" localSheetId="2">#REF!</definedName>
    <definedName name="IM" localSheetId="3">#REF!</definedName>
    <definedName name="IM">#REF!</definedName>
    <definedName name="ima" localSheetId="0">#REF!</definedName>
    <definedName name="ima" localSheetId="2">#REF!</definedName>
    <definedName name="ima" localSheetId="3">#REF!</definedName>
    <definedName name="ima">#REF!</definedName>
    <definedName name="IMF" localSheetId="0">#REF!</definedName>
    <definedName name="IMF" localSheetId="2">#REF!</definedName>
    <definedName name="IMF" localSheetId="3">#REF!</definedName>
    <definedName name="IMF">#REF!</definedName>
    <definedName name="ImportantDates" localSheetId="0">#REF!</definedName>
    <definedName name="ImportantDates" localSheetId="2">#REF!</definedName>
    <definedName name="ImportantDates" localSheetId="3">#REF!</definedName>
    <definedName name="ImportantDates">#REF!</definedName>
    <definedName name="In_millions_of_lei" localSheetId="0">#REF!</definedName>
    <definedName name="In_millions_of_lei" localSheetId="2">#REF!</definedName>
    <definedName name="In_millions_of_lei" localSheetId="3">#REF!</definedName>
    <definedName name="In_millions_of_lei">#REF!</definedName>
    <definedName name="In_millions_of_U.S._dollars" localSheetId="0">#REF!</definedName>
    <definedName name="In_millions_of_U.S._dollars" localSheetId="2">#REF!</definedName>
    <definedName name="In_millions_of_U.S._dollars" localSheetId="3">#REF!</definedName>
    <definedName name="In_millions_of_U.S._dollars">#REF!</definedName>
    <definedName name="ind" localSheetId="0">#REF!</definedName>
    <definedName name="ind" localSheetId="2">#REF!</definedName>
    <definedName name="ind" localSheetId="3">#REF!</definedName>
    <definedName name="ind">#REF!</definedName>
    <definedName name="Indai" hidden="1">{"Rpt1",#N/A,FALSE,"Recap";"Rpt1",#N/A,FALSE,"Charts"}</definedName>
    <definedName name="India" hidden="1">{"Rpt1",#N/A,FALSE,"Recap";"Rpt1",#N/A,FALSE,"Charts"}</definedName>
    <definedName name="INDUST1" localSheetId="0">#REF!</definedName>
    <definedName name="INDUST1" localSheetId="2">#REF!</definedName>
    <definedName name="INDUST1" localSheetId="3">#REF!</definedName>
    <definedName name="INDUST1">#REF!</definedName>
    <definedName name="INDUST2" localSheetId="0">#REF!</definedName>
    <definedName name="INDUST2" localSheetId="2">#REF!</definedName>
    <definedName name="INDUST2" localSheetId="3">#REF!</definedName>
    <definedName name="INDUST2">#REF!</definedName>
    <definedName name="INECEL" localSheetId="0">#REF!</definedName>
    <definedName name="INECEL" localSheetId="2">#REF!</definedName>
    <definedName name="INECEL" localSheetId="3">#REF!</definedName>
    <definedName name="INECEL">#REF!</definedName>
    <definedName name="INPUT_2" localSheetId="0">[12]Input!#REF!</definedName>
    <definedName name="INPUT_2" localSheetId="2">[12]Input!#REF!</definedName>
    <definedName name="INPUT_2" localSheetId="3">[12]Input!#REF!</definedName>
    <definedName name="INPUT_2">[12]Input!#REF!</definedName>
    <definedName name="INPUT_4" localSheetId="0">[12]Input!#REF!</definedName>
    <definedName name="INPUT_4" localSheetId="2">[12]Input!#REF!</definedName>
    <definedName name="INPUT_4" localSheetId="3">[12]Input!#REF!</definedName>
    <definedName name="INPUT_4">[12]Input!#REF!</definedName>
    <definedName name="interest_calculations">[24]int_calc!$A$29:$W$39</definedName>
    <definedName name="Interest_IDA" localSheetId="0">#REF!</definedName>
    <definedName name="Interest_IDA" localSheetId="2">#REF!</definedName>
    <definedName name="Interest_IDA" localSheetId="3">#REF!</definedName>
    <definedName name="Interest_IDA">#REF!</definedName>
    <definedName name="Interest_NC" localSheetId="0">[30]NPV_base!#REF!</definedName>
    <definedName name="Interest_NC" localSheetId="2">[30]NPV_base!#REF!</definedName>
    <definedName name="Interest_NC" localSheetId="3">[30]NPV_base!#REF!</definedName>
    <definedName name="Interest_NC">[30]NPV_base!#REF!</definedName>
    <definedName name="InterestCover">IFERROR(OFFSET([20]SingleCompany_Level!$X$29,0,0,1,-COUNTIF([20]SingleCompany_Level!$T$90:$X$90,"&gt;0")),0)</definedName>
    <definedName name="InterestRate" localSheetId="0">#REF!</definedName>
    <definedName name="InterestRate" localSheetId="2">#REF!</definedName>
    <definedName name="InterestRate" localSheetId="3">#REF!</definedName>
    <definedName name="InterestRate">#REF!</definedName>
    <definedName name="IntroPrintArea" hidden="1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FEATURE" hidden="1">"c2197"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39694.0934837963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ami">[38]domestic!$E$115</definedName>
    <definedName name="jami3">[38]mixed!$E$26</definedName>
    <definedName name="jan" localSheetId="0" hidden="1">{#N/A,#N/A,FALSE,"CB";#N/A,#N/A,FALSE,"CMB";#N/A,#N/A,FALSE,"NBFI"}</definedName>
    <definedName name="jan" localSheetId="3" hidden="1">{#N/A,#N/A,FALSE,"CB";#N/A,#N/A,FALSE,"CMB";#N/A,#N/A,FALSE,"NBFI"}</definedName>
    <definedName name="jan" hidden="1">{#N/A,#N/A,FALSE,"CB";#N/A,#N/A,FALSE,"CMB";#N/A,#N/A,FALSE,"NBFI"}</definedName>
    <definedName name="jan_1" localSheetId="0" hidden="1">{#N/A,#N/A,FALSE,"CB";#N/A,#N/A,FALSE,"CMB";#N/A,#N/A,FALSE,"NBFI"}</definedName>
    <definedName name="jan_1" localSheetId="3" hidden="1">{#N/A,#N/A,FALSE,"CB";#N/A,#N/A,FALSE,"CMB";#N/A,#N/A,FALSE,"NBFI"}</definedName>
    <definedName name="jan_1" hidden="1">{#N/A,#N/A,FALSE,"CB";#N/A,#N/A,FALSE,"CMB";#N/A,#N/A,FALSE,"NBFI"}</definedName>
    <definedName name="jan_2" localSheetId="0" hidden="1">{#N/A,#N/A,FALSE,"CB";#N/A,#N/A,FALSE,"CMB";#N/A,#N/A,FALSE,"NBFI"}</definedName>
    <definedName name="jan_2" localSheetId="3" hidden="1">{#N/A,#N/A,FALSE,"CB";#N/A,#N/A,FALSE,"CMB";#N/A,#N/A,FALSE,"NBFI"}</definedName>
    <definedName name="jan_2" hidden="1">{#N/A,#N/A,FALSE,"CB";#N/A,#N/A,FALSE,"CMB";#N/A,#N/A,FALSE,"NBFI"}</definedName>
    <definedName name="JanSun1" localSheetId="0">DATE('TAVI I'!CalendarYear,1,1)-WEEKDAY(DATE('TAVI I'!CalendarYear,1,1))</definedName>
    <definedName name="JanSun1" localSheetId="2">DATE('TAVI VII'!CalendarYear,1,1)-WEEKDAY(DATE('TAVI VII'!CalendarYear,1,1))</definedName>
    <definedName name="JanSun1" localSheetId="3">DATE('TAVI VII ბალანსი'!CalendarYear,1,1)-WEEKDAY(DATE('TAVI VII ბალანსი'!CalendarYear,1,1))</definedName>
    <definedName name="JanSun1">DATE(CalendarYear,1,1)-WEEKDAY(DATE(CalendarYear,1,1))</definedName>
    <definedName name="jgjhg" hidden="1">#REF!</definedName>
    <definedName name="jhdsgjagd" hidden="1">{#N/A,#N/A,FALSE,"Tabl. D1";#N/A,#N/A,FALSE,"Tabl. D1 b";#N/A,#N/A,FALSE,"Tabl. D2";#N/A,#N/A,FALSE,"Tabl. D2 b";#N/A,#N/A,FALSE,"Tabl. D3";#N/A,#N/A,FALSE,"Tabl. D4";#N/A,#N/A,FALSE,"Tabl. D5"}</definedName>
    <definedName name="jj" localSheetId="0" hidden="1">{"Riqfin97",#N/A,FALSE,"Tran";"Riqfinpro",#N/A,FALSE,"Tran"}</definedName>
    <definedName name="jj" localSheetId="3" hidden="1">{"Riqfin97",#N/A,FALSE,"Tran";"Riqfinpro",#N/A,FALSE,"Tran"}</definedName>
    <definedName name="jj" hidden="1">{"Riqfin97",#N/A,FALSE,"Tran";"Riqfinpro",#N/A,FALSE,"Tran"}</definedName>
    <definedName name="jjj" localSheetId="0" hidden="1">[39]M!#REF!</definedName>
    <definedName name="jjj" localSheetId="2" hidden="1">[39]M!#REF!</definedName>
    <definedName name="jjj" localSheetId="3" hidden="1">[39]M!#REF!</definedName>
    <definedName name="jjj" hidden="1">[39]M!#REF!</definedName>
    <definedName name="jjjjjj" localSheetId="0" hidden="1">'[35]J(Priv.Cap)'!#REF!</definedName>
    <definedName name="jjjjjj" localSheetId="2" hidden="1">'[35]J(Priv.Cap)'!#REF!</definedName>
    <definedName name="jjjjjj" localSheetId="3" hidden="1">'[35]J(Priv.Cap)'!#REF!</definedName>
    <definedName name="jjjjjj" hidden="1">'[35]J(Priv.Cap)'!#REF!</definedName>
    <definedName name="jkhk" hidden="1">{#N/A,#N/A,FALSE,"ОТЛАДКА"}</definedName>
    <definedName name="jskjsad\" hidden="1">#REF!</definedName>
    <definedName name="JulSun1" localSheetId="0">DATE('TAVI I'!CalendarYear,7,1)-WEEKDAY(DATE('TAVI I'!CalendarYear,7,1))</definedName>
    <definedName name="JulSun1" localSheetId="2">DATE('TAVI VII'!CalendarYear,7,1)-WEEKDAY(DATE('TAVI VII'!CalendarYear,7,1))</definedName>
    <definedName name="JulSun1" localSheetId="3">DATE('TAVI VII ბალანსი'!CalendarYear,7,1)-WEEKDAY(DATE('TAVI VII ბალანსი'!CalendarYear,7,1))</definedName>
    <definedName name="JulSun1">DATE(CalendarYear,7,1)-WEEKDAY(DATE(CalendarYear,7,1))</definedName>
    <definedName name="JunSun1" localSheetId="0">DATE('TAVI I'!CalendarYear,6,1)-WEEKDAY(DATE('TAVI I'!CalendarYear,6,1))</definedName>
    <definedName name="JunSun1" localSheetId="2">DATE('TAVI VII'!CalendarYear,6,1)-WEEKDAY(DATE('TAVI VII'!CalendarYear,6,1))</definedName>
    <definedName name="JunSun1" localSheetId="3">DATE('TAVI VII ბალანსი'!CalendarYear,6,1)-WEEKDAY(DATE('TAVI VII ბალანსი'!CalendarYear,6,1))</definedName>
    <definedName name="JunSun1">DATE(CalendarYear,6,1)-WEEKDAY(DATE(CalendarYear,6,1))</definedName>
    <definedName name="kawoi" hidden="1">"AS2DocumentBrowse"</definedName>
    <definedName name="KEND" localSheetId="0">#REF!</definedName>
    <definedName name="KEND" localSheetId="2">#REF!</definedName>
    <definedName name="KEND" localSheetId="3">#REF!</definedName>
    <definedName name="KEND">#REF!</definedName>
    <definedName name="kk" localSheetId="0" hidden="1">{"Tab1",#N/A,FALSE,"P";"Tab2",#N/A,FALSE,"P"}</definedName>
    <definedName name="kk" localSheetId="3" hidden="1">{"Tab1",#N/A,FALSE,"P";"Tab2",#N/A,FALSE,"P"}</definedName>
    <definedName name="kk" hidden="1">{"Tab1",#N/A,FALSE,"P";"Tab2",#N/A,FALSE,"P"}</definedName>
    <definedName name="kkk" localSheetId="0" hidden="1">{"Tab1",#N/A,FALSE,"P";"Tab2",#N/A,FALSE,"P"}</definedName>
    <definedName name="kkk" localSheetId="3" hidden="1">{"Tab1",#N/A,FALSE,"P";"Tab2",#N/A,FALSE,"P"}</definedName>
    <definedName name="kkk" hidden="1">{"Tab1",#N/A,FALSE,"P";"Tab2",#N/A,FALSE,"P"}</definedName>
    <definedName name="kkkk" localSheetId="0" hidden="1">[40]M!#REF!</definedName>
    <definedName name="kkkk" localSheetId="2" hidden="1">[40]M!#REF!</definedName>
    <definedName name="kkkk" localSheetId="3" hidden="1">[40]M!#REF!</definedName>
    <definedName name="kkkk" hidden="1">[40]M!#REF!</definedName>
    <definedName name="KMENU" localSheetId="0">#REF!</definedName>
    <definedName name="KMENU" localSheetId="2">#REF!</definedName>
    <definedName name="KMENU" localSheetId="3">#REF!</definedName>
    <definedName name="KMENU">#REF!</definedName>
    <definedName name="l_a">IFERROR(OFFSET([20]Aggregate_Level!$U$69,0,0,1,-COUNT([20]Aggregate_Level!$Q$69:$U$69)),0)</definedName>
    <definedName name="l_os">IFERROR(OFFSET([20]Aggregate_Level!$U$67,0,0,1,-COUNT([20]Aggregate_Level!$Q$67:$U$67)),0)</definedName>
    <definedName name="l_r">IFERROR(OFFSET([20]Aggregate_Level!$U$68,0,0,1,-COUNT([20]Aggregate_Level!$Q$68:$U$68)),0)</definedName>
    <definedName name="last_978" localSheetId="0">#REF!</definedName>
    <definedName name="last_978" localSheetId="2">#REF!</definedName>
    <definedName name="last_978" localSheetId="3">#REF!</definedName>
    <definedName name="last_978">#REF!</definedName>
    <definedName name="Last_year">IFERROR([20]Companies!$W$3,[20]Main!$E$12)</definedName>
    <definedName name="LBOCreditConsol" hidden="1">{"FCB_ALL",#N/A,FALSE,"FCB"}</definedName>
    <definedName name="legalstatus">'[26]ბიზნეს ინფო'!$K$8</definedName>
    <definedName name="liab_share">IFERROR(OFFSET([20]Aggregate_Level!$B$5,0,7,COUNTIF([20]Aggregate_Level!$B$5:$B$44,"&lt;&gt;#N/A"),),0)</definedName>
    <definedName name="life_rate">#REF!</definedName>
    <definedName name="LINES" localSheetId="0">#REF!</definedName>
    <definedName name="LINES" localSheetId="2">#REF!</definedName>
    <definedName name="LINES" localSheetId="3">#REF!</definedName>
    <definedName name="LINES">#REF!</definedName>
    <definedName name="liq_asset">IFERROR(OFFSET([20]SingleCompany_Level!$AN$53,0,0,1,-COUNT([20]SingleCompany_Level!$AJ$53:$AN$53)),0)</definedName>
    <definedName name="liq_liab">IFERROR(OFFSET([20]SingleCompany_Level!$AN$54,0,0,1,-COUNT([20]SingleCompany_Level!$AJ$54:$AN$54)),0)</definedName>
    <definedName name="liquidity_reserve" localSheetId="0">#REF!</definedName>
    <definedName name="liquidity_reserve" localSheetId="2">#REF!</definedName>
    <definedName name="liquidity_reserve" localSheetId="3">#REF!</definedName>
    <definedName name="liquidity_reserve">#REF!</definedName>
    <definedName name="ll" localSheetId="0" hidden="1">{"Tab1",#N/A,FALSE,"P";"Tab2",#N/A,FALSE,"P"}</definedName>
    <definedName name="ll" localSheetId="3" hidden="1">{"Tab1",#N/A,FALSE,"P";"Tab2",#N/A,FALSE,"P"}</definedName>
    <definedName name="ll" hidden="1">{"Tab1",#N/A,FALSE,"P";"Tab2",#N/A,FALSE,"P"}</definedName>
    <definedName name="lll" localSheetId="0" hidden="1">{"Riqfin97",#N/A,FALSE,"Tran";"Riqfinpro",#N/A,FALSE,"Tran"}</definedName>
    <definedName name="lll" localSheetId="3" hidden="1">{"Riqfin97",#N/A,FALSE,"Tran";"Riqfinpro",#N/A,FALSE,"Tran"}</definedName>
    <definedName name="lll" hidden="1">{"Riqfin97",#N/A,FALSE,"Tran";"Riqfinpro",#N/A,FALSE,"Tran"}</definedName>
    <definedName name="llll" localSheetId="0" hidden="1">[39]M!#REF!</definedName>
    <definedName name="llll" localSheetId="2" hidden="1">[39]M!#REF!</definedName>
    <definedName name="llll" localSheetId="3" hidden="1">[39]M!#REF!</definedName>
    <definedName name="llll" hidden="1">[39]M!#REF!</definedName>
    <definedName name="LTcirr" localSheetId="0">#REF!</definedName>
    <definedName name="LTcirr" localSheetId="2">#REF!</definedName>
    <definedName name="LTcirr" localSheetId="3">#REF!</definedName>
    <definedName name="LTcirr">#REF!</definedName>
    <definedName name="LTr" localSheetId="0">#REF!</definedName>
    <definedName name="LTr" localSheetId="2">#REF!</definedName>
    <definedName name="LTr" localSheetId="3">#REF!</definedName>
    <definedName name="LTr">#REF!</definedName>
    <definedName name="LUR">#N/A</definedName>
    <definedName name="MA" localSheetId="0">#REF!</definedName>
    <definedName name="MA" localSheetId="2">#REF!</definedName>
    <definedName name="MA" localSheetId="3">#REF!</definedName>
    <definedName name="MA">#REF!</definedName>
    <definedName name="MA_G" localSheetId="0">#REF!</definedName>
    <definedName name="MA_G" localSheetId="2">#REF!</definedName>
    <definedName name="MA_G" localSheetId="3">#REF!</definedName>
    <definedName name="MA_G">#REF!</definedName>
    <definedName name="MACRO" localSheetId="0">#REF!</definedName>
    <definedName name="MACRO" localSheetId="2">#REF!</definedName>
    <definedName name="MACRO" localSheetId="3">#REF!</definedName>
    <definedName name="MACRO">#REF!</definedName>
    <definedName name="MACRO_ASSUMP_2006" localSheetId="0">#REF!</definedName>
    <definedName name="MACRO_ASSUMP_2006" localSheetId="2">#REF!</definedName>
    <definedName name="MACRO_ASSUMP_2006" localSheetId="3">#REF!</definedName>
    <definedName name="MACRO_ASSUMP_2006">#REF!</definedName>
    <definedName name="MACROS" localSheetId="0">#REF!</definedName>
    <definedName name="MACROS" localSheetId="2">#REF!</definedName>
    <definedName name="MACROS" localSheetId="3">#REF!</definedName>
    <definedName name="MACROS">#REF!</definedName>
    <definedName name="Malaysia" localSheetId="0">#REF!</definedName>
    <definedName name="Malaysia" localSheetId="2">#REF!</definedName>
    <definedName name="Malaysia" localSheetId="3">#REF!</definedName>
    <definedName name="Malaysia">#REF!</definedName>
    <definedName name="mamuka" hidden="1">{#N/A,#N/A,FALSE,"ОТЛАДКА"}</definedName>
    <definedName name="MarSun1" localSheetId="0">DATE('TAVI I'!CalendarYear,3,1)-WEEKDAY(DATE('TAVI I'!CalendarYear,3,1))</definedName>
    <definedName name="MarSun1" localSheetId="2">DATE('TAVI VII'!CalendarYear,3,1)-WEEKDAY(DATE('TAVI VII'!CalendarYear,3,1))</definedName>
    <definedName name="MarSun1" localSheetId="3">DATE('TAVI VII ბალანსი'!CalendarYear,3,1)-WEEKDAY(DATE('TAVI VII ბალანსი'!CalendarYear,3,1))</definedName>
    <definedName name="MarSun1">DATE(CalendarYear,3,1)-WEEKDAY(DATE(CalendarYear,3,1))</definedName>
    <definedName name="marurityDate">[21]წმინდა_ამოღება!$B:$B</definedName>
    <definedName name="Maturity_IDA" localSheetId="0">#REF!</definedName>
    <definedName name="Maturity_IDA" localSheetId="2">#REF!</definedName>
    <definedName name="Maturity_IDA" localSheetId="3">#REF!</definedName>
    <definedName name="Maturity_IDA">#REF!</definedName>
    <definedName name="Maturity_NC" localSheetId="0">[30]NPV_base!#REF!</definedName>
    <definedName name="Maturity_NC" localSheetId="2">[30]NPV_base!#REF!</definedName>
    <definedName name="Maturity_NC" localSheetId="3">[30]NPV_base!#REF!</definedName>
    <definedName name="Maturity_NC">[30]NPV_base!#REF!</definedName>
    <definedName name="MaySun1" localSheetId="0">DATE('TAVI I'!CalendarYear,5,1)-WEEKDAY(DATE('TAVI I'!CalendarYear,5,1))</definedName>
    <definedName name="MaySun1" localSheetId="2">DATE('TAVI VII'!CalendarYear,5,1)-WEEKDAY(DATE('TAVI VII'!CalendarYear,5,1))</definedName>
    <definedName name="MaySun1" localSheetId="3">DATE('TAVI VII ბალანსი'!CalendarYear,5,1)-WEEKDAY(DATE('TAVI VII ბალანსი'!CalendarYear,5,1))</definedName>
    <definedName name="MaySun1">DATE(CalendarYear,5,1)-WEEKDAY(DATE(CalendarYear,5,1))</definedName>
    <definedName name="MCV">[14]Q2!$E$63:$AH$63</definedName>
    <definedName name="MCV_B" localSheetId="0">#REF!</definedName>
    <definedName name="MCV_B" localSheetId="2">#REF!</definedName>
    <definedName name="MCV_B" localSheetId="3">#REF!</definedName>
    <definedName name="MCV_B">#REF!</definedName>
    <definedName name="MCV_B_1">#N/A</definedName>
    <definedName name="MCV_B1" localSheetId="0">#REF!</definedName>
    <definedName name="MCV_B1" localSheetId="2">#REF!</definedName>
    <definedName name="MCV_B1" localSheetId="3">#REF!</definedName>
    <definedName name="MCV_B1">#REF!</definedName>
    <definedName name="MCV_D" localSheetId="0">#REF!</definedName>
    <definedName name="MCV_D" localSheetId="2">#REF!</definedName>
    <definedName name="MCV_D" localSheetId="3">#REF!</definedName>
    <definedName name="MCV_D">#REF!</definedName>
    <definedName name="MCV_D_1">#N/A</definedName>
    <definedName name="MCV_D1" localSheetId="0">#REF!</definedName>
    <definedName name="MCV_D1" localSheetId="2">#REF!</definedName>
    <definedName name="MCV_D1" localSheetId="3">#REF!</definedName>
    <definedName name="MCV_D1">#REF!</definedName>
    <definedName name="MCV_N">#N/A</definedName>
    <definedName name="MCV_N1" localSheetId="0">#REF!</definedName>
    <definedName name="MCV_N1" localSheetId="2">#REF!</definedName>
    <definedName name="MCV_N1" localSheetId="3">#REF!</definedName>
    <definedName name="MCV_N1">#REF!</definedName>
    <definedName name="MCV_T" localSheetId="0">#REF!</definedName>
    <definedName name="MCV_T" localSheetId="2">#REF!</definedName>
    <definedName name="MCV_T" localSheetId="3">#REF!</definedName>
    <definedName name="MCV_T">#REF!</definedName>
    <definedName name="MCV_T_1">#N/A</definedName>
    <definedName name="MCV_T1" localSheetId="0">#REF!</definedName>
    <definedName name="MCV_T1" localSheetId="2">#REF!</definedName>
    <definedName name="MCV_T1" localSheetId="3">#REF!</definedName>
    <definedName name="MCV_T1">#REF!</definedName>
    <definedName name="Medium_term_BOP_scenario" localSheetId="0">#REF!</definedName>
    <definedName name="Medium_term_BOP_scenario" localSheetId="2">#REF!</definedName>
    <definedName name="Medium_term_BOP_scenario" localSheetId="3">#REF!</definedName>
    <definedName name="Medium_term_BOP_scenario">#REF!</definedName>
    <definedName name="memo">'[24]MS data prog'!$E$47:$AU$85</definedName>
    <definedName name="MENORES" localSheetId="0">#REF!</definedName>
    <definedName name="MENORES" localSheetId="2">#REF!</definedName>
    <definedName name="MENORES" localSheetId="3">#REF!</definedName>
    <definedName name="MENORES">#REF!</definedName>
    <definedName name="MFISCAL" localSheetId="0">'[5]Annual Raw Data'!#REF!</definedName>
    <definedName name="MFISCAL" localSheetId="2">'[5]Annual Raw Data'!#REF!</definedName>
    <definedName name="MFISCAL" localSheetId="3">'[5]Annual Raw Data'!#REF!</definedName>
    <definedName name="MFISCAL">'[5]Annual Raw Data'!#REF!</definedName>
    <definedName name="mflowsa" localSheetId="2">[16]!mflowsa</definedName>
    <definedName name="mflowsa">[16]!mflowsa</definedName>
    <definedName name="mflowsq" localSheetId="2">[16]!mflowsq</definedName>
    <definedName name="mflowsq">[16]!mflowsq</definedName>
    <definedName name="mhjkh" hidden="1">{#N/A,#N/A,FALSE,"ОТЛАДКА"}</definedName>
    <definedName name="MICRO" localSheetId="0">#REF!</definedName>
    <definedName name="MICRO" localSheetId="2">#REF!</definedName>
    <definedName name="MICRO" localSheetId="3">#REF!</definedName>
    <definedName name="MICRO">#REF!</definedName>
    <definedName name="MIDDLE" localSheetId="0">#REF!</definedName>
    <definedName name="MIDDLE" localSheetId="2">#REF!</definedName>
    <definedName name="MIDDLE" localSheetId="3">#REF!</definedName>
    <definedName name="MIDDLE">#REF!</definedName>
    <definedName name="MiningEquity">IFERROR(OFFSET([20]Aggregate_Level!$F$48,0,0,1,-COUNT([20]Aggregate_Level!$B$48:$F$48)),0)</definedName>
    <definedName name="MISC3" localSheetId="0">#REF!</definedName>
    <definedName name="MISC3" localSheetId="2">#REF!</definedName>
    <definedName name="MISC3" localSheetId="3">#REF!</definedName>
    <definedName name="MISC3">#REF!</definedName>
    <definedName name="MISC4" localSheetId="0">[12]OUTPUT!#REF!</definedName>
    <definedName name="MISC4" localSheetId="2">[12]OUTPUT!#REF!</definedName>
    <definedName name="MISC4" localSheetId="3">[12]OUTPUT!#REF!</definedName>
    <definedName name="MISC4">[12]OUTPUT!#REF!</definedName>
    <definedName name="mmm" localSheetId="0" hidden="1">{"Riqfin97",#N/A,FALSE,"Tran";"Riqfinpro",#N/A,FALSE,"Tran"}</definedName>
    <definedName name="mmm" localSheetId="3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localSheetId="3" hidden="1">{"Tab1",#N/A,FALSE,"P";"Tab2",#N/A,FALSE,"P"}</definedName>
    <definedName name="mmmm" hidden="1">{"Tab1",#N/A,FALSE,"P";"Tab2",#N/A,FALSE,"P"}</definedName>
    <definedName name="mnb" hidden="1">{#N/A,#N/A,FALSE,"ОТЛАДКА"}</definedName>
    <definedName name="mod1.03" localSheetId="0">[13]ModDef!#REF!</definedName>
    <definedName name="mod1.03" localSheetId="2">[13]ModDef!#REF!</definedName>
    <definedName name="mod1.03" localSheetId="3">[13]ModDef!#REF!</definedName>
    <definedName name="mod1.03">[13]ModDef!#REF!</definedName>
    <definedName name="Moldova__Balance_of_Payments__1994_98" localSheetId="0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>#REF!</definedName>
    <definedName name="MON_SM" localSheetId="0">#REF!</definedName>
    <definedName name="MON_SM" localSheetId="2">#REF!</definedName>
    <definedName name="MON_SM" localSheetId="3">#REF!</definedName>
    <definedName name="MON_SM">#REF!</definedName>
    <definedName name="mon_surv_midterm98" localSheetId="0">#REF!</definedName>
    <definedName name="mon_surv_midterm98" localSheetId="2">#REF!</definedName>
    <definedName name="mon_surv_midterm98" localSheetId="3">#REF!</definedName>
    <definedName name="mon_surv_midterm98">#REF!</definedName>
    <definedName name="mon_survey_97" localSheetId="0">#REF!</definedName>
    <definedName name="mon_survey_97" localSheetId="2">#REF!</definedName>
    <definedName name="mon_survey_97" localSheetId="3">#REF!</definedName>
    <definedName name="mon_survey_97">#REF!</definedName>
    <definedName name="mon_survey_98" localSheetId="0">#REF!</definedName>
    <definedName name="mon_survey_98" localSheetId="2">#REF!</definedName>
    <definedName name="mon_survey_98" localSheetId="3">#REF!</definedName>
    <definedName name="mon_survey_98">#REF!</definedName>
    <definedName name="Monetary_Program_Parameters" localSheetId="0">#REF!</definedName>
    <definedName name="Monetary_Program_Parameters" localSheetId="2">#REF!</definedName>
    <definedName name="Monetary_Program_Parameters" localSheetId="3">#REF!</definedName>
    <definedName name="Monetary_Program_Parameters">#REF!</definedName>
    <definedName name="moneyprogram" localSheetId="0">#REF!</definedName>
    <definedName name="moneyprogram" localSheetId="2">#REF!</definedName>
    <definedName name="moneyprogram" localSheetId="3">#REF!</definedName>
    <definedName name="moneyprogram">#REF!</definedName>
    <definedName name="MONF_SM" localSheetId="0">#REF!</definedName>
    <definedName name="MONF_SM" localSheetId="2">#REF!</definedName>
    <definedName name="MONF_SM" localSheetId="3">#REF!</definedName>
    <definedName name="MONF_SM">#REF!</definedName>
    <definedName name="monprogparameters" localSheetId="0">#REF!</definedName>
    <definedName name="monprogparameters" localSheetId="2">#REF!</definedName>
    <definedName name="monprogparameters" localSheetId="3">#REF!</definedName>
    <definedName name="monprogparameters">#REF!</definedName>
    <definedName name="monsurvey" localSheetId="0">#REF!</definedName>
    <definedName name="monsurvey" localSheetId="2">#REF!</definedName>
    <definedName name="monsurvey" localSheetId="3">#REF!</definedName>
    <definedName name="monsurvey">#REF!</definedName>
    <definedName name="monthly">'[24]NBG old'!$A$4:$AU$116</definedName>
    <definedName name="MS" localSheetId="0">#REF!</definedName>
    <definedName name="MS" localSheetId="2">#REF!</definedName>
    <definedName name="MS" localSheetId="3">#REF!</definedName>
    <definedName name="MS">#REF!</definedName>
    <definedName name="msshshshshhhshshshshshshhs" hidden="1">{#N/A,#N/A,FALSE,"ОТЛАДКА"}</definedName>
    <definedName name="mstocksa" localSheetId="2">[16]!mstocksa</definedName>
    <definedName name="mstocksa">[16]!mstocksa</definedName>
    <definedName name="mstocksq" localSheetId="2">[16]!mstocksq</definedName>
    <definedName name="mstocksq">[16]!mstocksq</definedName>
    <definedName name="mt_moneyprog" localSheetId="0">#REF!</definedName>
    <definedName name="mt_moneyprog" localSheetId="2">#REF!</definedName>
    <definedName name="mt_moneyprog" localSheetId="3">#REF!</definedName>
    <definedName name="mt_moneyprog">#REF!</definedName>
    <definedName name="Municipios" localSheetId="0">#REF!</definedName>
    <definedName name="Municipios" localSheetId="2">#REF!</definedName>
    <definedName name="Municipios" localSheetId="3">#REF!</definedName>
    <definedName name="Municipios">#REF!</definedName>
    <definedName name="n" localSheetId="0">#REF!</definedName>
    <definedName name="n" localSheetId="2">#REF!</definedName>
    <definedName name="n" localSheetId="3">#REF!</definedName>
    <definedName name="n">#REF!</definedName>
    <definedName name="Name">#REF!</definedName>
    <definedName name="NAMES" localSheetId="0">#REF!</definedName>
    <definedName name="NAMES" localSheetId="2">#REF!</definedName>
    <definedName name="NAMES" localSheetId="3">#REF!</definedName>
    <definedName name="NAMES">#REF!</definedName>
    <definedName name="NAMES_A" localSheetId="0">#REF!</definedName>
    <definedName name="NAMES_A" localSheetId="2">#REF!</definedName>
    <definedName name="NAMES_A" localSheetId="3">#REF!</definedName>
    <definedName name="NAMES_A">#REF!</definedName>
    <definedName name="NAMES_Q" localSheetId="0">#REF!</definedName>
    <definedName name="NAMES_Q" localSheetId="2">#REF!</definedName>
    <definedName name="NAMES_Q" localSheetId="3">#REF!</definedName>
    <definedName name="NAMES_Q">#REF!</definedName>
    <definedName name="names_w" localSheetId="0">#REF!</definedName>
    <definedName name="names_w" localSheetId="2">#REF!</definedName>
    <definedName name="names_w" localSheetId="3">#REF!</definedName>
    <definedName name="names_w">#REF!</definedName>
    <definedName name="NAMESAZE" localSheetId="0">#REF!</definedName>
    <definedName name="NAMESAZE" localSheetId="2">#REF!</definedName>
    <definedName name="NAMESAZE" localSheetId="3">#REF!</definedName>
    <definedName name="NAMESAZE">#REF!</definedName>
    <definedName name="NAMESTJK" localSheetId="0">#REF!</definedName>
    <definedName name="NAMESTJK" localSheetId="2">#REF!</definedName>
    <definedName name="NAMESTJK" localSheetId="3">#REF!</definedName>
    <definedName name="NAMESTJK">#REF!</definedName>
    <definedName name="NAMESUZB" localSheetId="0">#REF!</definedName>
    <definedName name="NAMESUZB" localSheetId="2">#REF!</definedName>
    <definedName name="NAMESUZB" localSheetId="3">#REF!</definedName>
    <definedName name="NAMESUZB">#REF!</definedName>
    <definedName name="natia" localSheetId="0" hidden="1">{#N/A,#N/A,FALSE,"GDP_ORIGIN";#N/A,#N/A,FALSE,"EMP_POP"}</definedName>
    <definedName name="natia" localSheetId="3" hidden="1">{#N/A,#N/A,FALSE,"GDP_ORIGIN";#N/A,#N/A,FALSE,"EMP_POP"}</definedName>
    <definedName name="natia" hidden="1">{#N/A,#N/A,FALSE,"GDP_ORIGIN";#N/A,#N/A,FALSE,"EMP_POP"}</definedName>
    <definedName name="nauu" hidden="1">{#N/A,#N/A,FALSE,"ОТЛАДКА"}</definedName>
    <definedName name="nb" hidden="1">{#N/A,#N/A,FALSE,"ОТЛАДКА"}</definedName>
    <definedName name="nbg_midterm98" localSheetId="0">#REF!</definedName>
    <definedName name="nbg_midterm98" localSheetId="2">#REF!</definedName>
    <definedName name="nbg_midterm98" localSheetId="3">#REF!</definedName>
    <definedName name="nbg_midterm98">#REF!</definedName>
    <definedName name="nbg_quart_97" localSheetId="0">#REF!</definedName>
    <definedName name="nbg_quart_97" localSheetId="2">#REF!</definedName>
    <definedName name="nbg_quart_97" localSheetId="3">#REF!</definedName>
    <definedName name="nbg_quart_97">#REF!</definedName>
    <definedName name="nbg_quart_98" localSheetId="0">#REF!</definedName>
    <definedName name="nbg_quart_98" localSheetId="2">#REF!</definedName>
    <definedName name="nbg_quart_98" localSheetId="3">#REF!</definedName>
    <definedName name="nbg_quart_98">#REF!</definedName>
    <definedName name="NC_R" localSheetId="0">#REF!</definedName>
    <definedName name="NC_R" localSheetId="2">#REF!</definedName>
    <definedName name="NC_R" localSheetId="3">#REF!</definedName>
    <definedName name="NC_R">#REF!</definedName>
    <definedName name="NCG">#N/A</definedName>
    <definedName name="NCG_R">#N/A</definedName>
    <definedName name="NCP">#N/A</definedName>
    <definedName name="NCP_R">#N/A</definedName>
    <definedName name="Net_Interest_Expense">IFERROR(OFFSET([20]SingleCompany_Level!$X$73,0,0,1,-COUNT([20]SingleCompany_Level!$T$73:$X$73)),0)</definedName>
    <definedName name="net_liq">IFERROR(OFFSET([20]SingleCompany_Level!$AN$55,0,0,1,-COUNT([20]SingleCompany_Level!$AJ$55:$AN$55)),0)</definedName>
    <definedName name="net_liq_x">IFERROR(OFFSET([20]SingleCompany_Level!$AN$56,0,0,1,-COUNT([20]SingleCompany_Level!$AJ$56:$AN$56)),0)</definedName>
    <definedName name="NetProfit">IFERROR(OFFSET([20]SingleCompany_Level!$X$16,0,0,1,-COUNTIF([20]SingleCompany_Level!$T$90:$X$90,"&gt;0")),0)</definedName>
    <definedName name="NetWorth">IFERROR(OFFSET([20]SingleCompany_Level!$X$110,0,0,1,-COUNT([20]SingleCompany_Level!$T$110:$X$110)),0)</definedName>
    <definedName name="NEWSHEET" localSheetId="0">#REF!</definedName>
    <definedName name="NEWSHEET" localSheetId="2">#REF!</definedName>
    <definedName name="NEWSHEET" localSheetId="3">#REF!</definedName>
    <definedName name="NEWSHEET">#REF!</definedName>
    <definedName name="NFA_assumptions" localSheetId="0">#REF!</definedName>
    <definedName name="NFA_assumptions" localSheetId="2">#REF!</definedName>
    <definedName name="NFA_assumptions" localSheetId="3">#REF!</definedName>
    <definedName name="NFA_assumptions">#REF!</definedName>
    <definedName name="NFB_R" localSheetId="0">#REF!</definedName>
    <definedName name="NFB_R" localSheetId="2">#REF!</definedName>
    <definedName name="NFB_R" localSheetId="3">#REF!</definedName>
    <definedName name="NFB_R">#REF!</definedName>
    <definedName name="NFB_R_GDP" localSheetId="0">#REF!</definedName>
    <definedName name="NFB_R_GDP" localSheetId="2">#REF!</definedName>
    <definedName name="NFB_R_GDP" localSheetId="3">#REF!</definedName>
    <definedName name="NFB_R_GDP">#REF!</definedName>
    <definedName name="NFI">#N/A</definedName>
    <definedName name="NFI_R">#N/A</definedName>
    <definedName name="NFIG" localSheetId="0">#REF!</definedName>
    <definedName name="NFIG" localSheetId="2">#REF!</definedName>
    <definedName name="NFIG" localSheetId="3">#REF!</definedName>
    <definedName name="NFIG">#REF!</definedName>
    <definedName name="NFIP" localSheetId="0">#REF!</definedName>
    <definedName name="NFIP" localSheetId="2">#REF!</definedName>
    <definedName name="NFIP" localSheetId="3">#REF!</definedName>
    <definedName name="NFIP">#REF!</definedName>
    <definedName name="NFP_VE" localSheetId="0">[13]Model!#REF!</definedName>
    <definedName name="NFP_VE" localSheetId="2">[13]Model!#REF!</definedName>
    <definedName name="NFP_VE" localSheetId="3">[13]Model!#REF!</definedName>
    <definedName name="NFP_VE">[13]Model!#REF!</definedName>
    <definedName name="NFP_VE_1" localSheetId="0">[13]Model!#REF!</definedName>
    <definedName name="NFP_VE_1" localSheetId="2">[13]Model!#REF!</definedName>
    <definedName name="NFP_VE_1" localSheetId="3">[13]Model!#REF!</definedName>
    <definedName name="NFP_VE_1">[13]Model!#REF!</definedName>
    <definedName name="NGDP">[41]Q2!$E$47:$AH$47</definedName>
    <definedName name="NGDP_DG">#N/A</definedName>
    <definedName name="NGDP_R">[41]Q1!$E$50:$AH$50</definedName>
    <definedName name="NGDP_RG">#N/A</definedName>
    <definedName name="NGDPA" localSheetId="0">#REF!</definedName>
    <definedName name="NGDPA" localSheetId="2">#REF!</definedName>
    <definedName name="NGDPA" localSheetId="3">#REF!</definedName>
    <definedName name="NGDPA">#REF!</definedName>
    <definedName name="NGS" localSheetId="0">#REF!</definedName>
    <definedName name="NGS" localSheetId="2">#REF!</definedName>
    <definedName name="NGS" localSheetId="3">#REF!</definedName>
    <definedName name="NGS">#REF!</definedName>
    <definedName name="NGS_NGDP">#N/A</definedName>
    <definedName name="NGSG" localSheetId="0">#REF!</definedName>
    <definedName name="NGSG" localSheetId="2">#REF!</definedName>
    <definedName name="NGSG" localSheetId="3">#REF!</definedName>
    <definedName name="NGSG">#REF!</definedName>
    <definedName name="NGSP" localSheetId="0">#REF!</definedName>
    <definedName name="NGSP" localSheetId="2">#REF!</definedName>
    <definedName name="NGSP" localSheetId="3">#REF!</definedName>
    <definedName name="NGSP">#REF!</definedName>
    <definedName name="NI" localSheetId="0">#REF!</definedName>
    <definedName name="NI" localSheetId="2">#REF!</definedName>
    <definedName name="NI" localSheetId="3">#REF!</definedName>
    <definedName name="NI">#REF!</definedName>
    <definedName name="NI_GDP" localSheetId="0">#REF!</definedName>
    <definedName name="NI_GDP" localSheetId="2">#REF!</definedName>
    <definedName name="NI_GDP" localSheetId="3">#REF!</definedName>
    <definedName name="NI_GDP">#REF!</definedName>
    <definedName name="NI_NGDP" localSheetId="0">#REF!</definedName>
    <definedName name="NI_NGDP" localSheetId="2">#REF!</definedName>
    <definedName name="NI_NGDP" localSheetId="3">#REF!</definedName>
    <definedName name="NI_NGDP">#REF!</definedName>
    <definedName name="NI_R" localSheetId="0">#REF!</definedName>
    <definedName name="NI_R" localSheetId="2">#REF!</definedName>
    <definedName name="NI_R" localSheetId="3">#REF!</definedName>
    <definedName name="NI_R">#REF!</definedName>
    <definedName name="nika">#REF!</definedName>
    <definedName name="nikaaaa1">#REF!</definedName>
    <definedName name="NINV">#N/A</definedName>
    <definedName name="NINV_R">#N/A</definedName>
    <definedName name="NINV_R_GDP" localSheetId="0">#REF!</definedName>
    <definedName name="NINV_R_GDP" localSheetId="2">#REF!</definedName>
    <definedName name="NINV_R_GDP" localSheetId="3">#REF!</definedName>
    <definedName name="NINV_R_GDP">#REF!</definedName>
    <definedName name="NM">#N/A</definedName>
    <definedName name="NM_R">#N/A</definedName>
    <definedName name="NMG" localSheetId="0">#REF!</definedName>
    <definedName name="NMG" localSheetId="2">#REF!</definedName>
    <definedName name="NMG" localSheetId="3">#REF!</definedName>
    <definedName name="NMG">#REF!</definedName>
    <definedName name="NMG_R" localSheetId="0">#REF!</definedName>
    <definedName name="NMG_R" localSheetId="2">#REF!</definedName>
    <definedName name="NMG_R" localSheetId="3">#REF!</definedName>
    <definedName name="NMG_R">#REF!</definedName>
    <definedName name="NMG_RG">#N/A</definedName>
    <definedName name="NMS" localSheetId="0">#REF!</definedName>
    <definedName name="NMS" localSheetId="2">#REF!</definedName>
    <definedName name="NMS" localSheetId="3">#REF!</definedName>
    <definedName name="NMS">#REF!</definedName>
    <definedName name="NMS_R" localSheetId="0">#REF!</definedName>
    <definedName name="NMS_R" localSheetId="2">#REF!</definedName>
    <definedName name="NMS_R" localSheetId="3">#REF!</definedName>
    <definedName name="NMS_R">#REF!</definedName>
    <definedName name="nn" localSheetId="0" hidden="1">{"Riqfin97",#N/A,FALSE,"Tran";"Riqfinpro",#N/A,FALSE,"Tran"}</definedName>
    <definedName name="nn" localSheetId="3" hidden="1">{"Riqfin97",#N/A,FALSE,"Tran";"Riqfinpro",#N/A,FALSE,"Tran"}</definedName>
    <definedName name="nn" hidden="1">{"Riqfin97",#N/A,FALSE,"Tran";"Riqfinpro",#N/A,FALSE,"Tran"}</definedName>
    <definedName name="nnn" localSheetId="0" hidden="1">{"Tab1",#N/A,FALSE,"P";"Tab2",#N/A,FALSE,"P"}</definedName>
    <definedName name="nnn" localSheetId="3" hidden="1">{"Tab1",#N/A,FALSE,"P";"Tab2",#N/A,FALSE,"P"}</definedName>
    <definedName name="nnn" hidden="1">{"Tab1",#N/A,FALSE,"P";"Tab2",#N/A,FALSE,"P"}</definedName>
    <definedName name="nominal" localSheetId="0">#REF!</definedName>
    <definedName name="nominal" localSheetId="2">#REF!</definedName>
    <definedName name="nominal" localSheetId="3">#REF!</definedName>
    <definedName name="nominal">#REF!</definedName>
    <definedName name="Non_BRO" localSheetId="0">#REF!</definedName>
    <definedName name="Non_BRO" localSheetId="2">#REF!</definedName>
    <definedName name="Non_BRO" localSheetId="3">#REF!</definedName>
    <definedName name="Non_BRO">#REF!</definedName>
    <definedName name="nononononoononononno" hidden="1">{"EVA",#N/A,FALSE,"EVA";"WACC",#N/A,FALSE,"WACC"}</definedName>
    <definedName name="NOTITLES" localSheetId="0">#REF!</definedName>
    <definedName name="NOTITLES" localSheetId="2">#REF!</definedName>
    <definedName name="NOTITLES" localSheetId="3">#REF!</definedName>
    <definedName name="NOTITLES">#REF!</definedName>
    <definedName name="NovSun1" localSheetId="0">DATE('TAVI I'!CalendarYear,11,1)-WEEKDAY(DATE('TAVI I'!CalendarYear,11,1))</definedName>
    <definedName name="NovSun1" localSheetId="2">DATE('TAVI VII'!CalendarYear,11,1)-WEEKDAY(DATE('TAVI VII'!CalendarYear,11,1))</definedName>
    <definedName name="NovSun1" localSheetId="3">DATE('TAVI VII ბალანსი'!CalendarYear,11,1)-WEEKDAY(DATE('TAVI VII ბალანსი'!CalendarYear,11,1))</definedName>
    <definedName name="NovSun1">DATE(CalendarYear,11,1)-WEEKDAY(DATE(CalendarYear,11,1))</definedName>
    <definedName name="NTDD_R" localSheetId="0">#REF!</definedName>
    <definedName name="NTDD_R" localSheetId="2">#REF!</definedName>
    <definedName name="NTDD_R" localSheetId="3">#REF!</definedName>
    <definedName name="NTDD_R">#REF!</definedName>
    <definedName name="NTDD_RG">#N/A</definedName>
    <definedName name="NX">#N/A</definedName>
    <definedName name="NX_R">#N/A</definedName>
    <definedName name="NXG" localSheetId="0">#REF!</definedName>
    <definedName name="NXG" localSheetId="2">#REF!</definedName>
    <definedName name="NXG" localSheetId="3">#REF!</definedName>
    <definedName name="NXG">#REF!</definedName>
    <definedName name="NXG_R" localSheetId="0">#REF!</definedName>
    <definedName name="NXG_R" localSheetId="2">#REF!</definedName>
    <definedName name="NXG_R" localSheetId="3">#REF!</definedName>
    <definedName name="NXG_R">#REF!</definedName>
    <definedName name="NXG_RG">#N/A</definedName>
    <definedName name="NXS" localSheetId="0">#REF!</definedName>
    <definedName name="NXS" localSheetId="2">#REF!</definedName>
    <definedName name="NXS" localSheetId="3">#REF!</definedName>
    <definedName name="NXS">#REF!</definedName>
    <definedName name="NXS_R" localSheetId="0">#REF!</definedName>
    <definedName name="NXS_R" localSheetId="2">#REF!</definedName>
    <definedName name="NXS_R" localSheetId="3">#REF!</definedName>
    <definedName name="NXS_R">#REF!</definedName>
    <definedName name="OA_Equity">IFERROR(OFFSET([20]Aggregate_Level!$F$51,0,0,1,-COUNT([20]Aggregate_Level!$B$51:$F$51)),0)</definedName>
    <definedName name="october" hidden="1">{#N/A,#N/A,FALSE,"ОТЛАДКА"}</definedName>
    <definedName name="OctSun1" localSheetId="0">DATE('TAVI I'!CalendarYear,10,1)-WEEKDAY(DATE('TAVI I'!CalendarYear,10,1))</definedName>
    <definedName name="OctSun1" localSheetId="2">DATE('TAVI VII'!CalendarYear,10,1)-WEEKDAY(DATE('TAVI VII'!CalendarYear,10,1))</definedName>
    <definedName name="OctSun1" localSheetId="3">DATE('TAVI VII ბალანსი'!CalendarYear,10,1)-WEEKDAY(DATE('TAVI VII ბალანსი'!CalendarYear,10,1))</definedName>
    <definedName name="OctSun1">DATE(CalendarYear,10,1)-WEEKDAY(DATE(CalendarYear,10,1))</definedName>
    <definedName name="OI_Equity">IFERROR(OFFSET([20]Aggregate_Level!$F$52,0,0,1,-COUNT([20]Aggregate_Level!$B$52:$F$52)),0)</definedName>
    <definedName name="ol_a">IFERROR(OFFSET([20]Aggregate_Level!$U$65,0,0,1,-COUNT([20]Aggregate_Level!$Q$65:$U$65)),0)</definedName>
    <definedName name="ol_os">IFERROR(OFFSET([20]Aggregate_Level!$U$63,0,0,1,-COUNT([20]Aggregate_Level!$Q$63:$U$63)),0)</definedName>
    <definedName name="ol_r">IFERROR(OFFSET([20]Aggregate_Level!$U$64,0,0,1,-COUNT([20]Aggregate_Level!$Q$64:$U$64)),0)</definedName>
    <definedName name="oo" localSheetId="0" hidden="1">{"Riqfin97",#N/A,FALSE,"Tran";"Riqfinpro",#N/A,FALSE,"Tran"}</definedName>
    <definedName name="oo" localSheetId="3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localSheetId="3" hidden="1">{"Tab1",#N/A,FALSE,"P";"Tab2",#N/A,FALSE,"P"}</definedName>
    <definedName name="ooo" hidden="1">{"Tab1",#N/A,FALSE,"P";"Tab2",#N/A,FALSE,"P"}</definedName>
    <definedName name="OpProfit">IFERROR(OFFSET([20]SingleCompany_Level!$X$15,0,0,1,-COUNTIF([20]SingleCompany_Level!$T$90:$X$90,"&gt;0")),0)</definedName>
    <definedName name="Orders_sia_20221108">#REF!</definedName>
    <definedName name="ORP" hidden="1">{#N/A,#N/A,FALSE,"Aging Summary";#N/A,#N/A,FALSE,"Ratio Analysis";#N/A,#N/A,FALSE,"Test 120 Day Accts";#N/A,#N/A,FALSE,"Tickmarks"}</definedName>
    <definedName name="Otras_Residuales" localSheetId="0">#REF!</definedName>
    <definedName name="Otras_Residuales" localSheetId="2">#REF!</definedName>
    <definedName name="Otras_Residuales" localSheetId="3">#REF!</definedName>
    <definedName name="Otras_Residuales">#REF!</definedName>
    <definedName name="ownrev">IFERROR(OFFSET([20]SingleCompany_Level!$AN$64,0,0,1,-COUNT([20]SingleCompany_Level!$AJ$64:$AN$64)),0)</definedName>
    <definedName name="p" localSheetId="0" hidden="1">{"Riqfin97",#N/A,FALSE,"Tran";"Riqfinpro",#N/A,FALSE,"Tran"}</definedName>
    <definedName name="p" localSheetId="3" hidden="1">{"Riqfin97",#N/A,FALSE,"Tran";"Riqfinpro",#N/A,FALSE,"Tran"}</definedName>
    <definedName name="p" hidden="1">{"Riqfin97",#N/A,FALSE,"Tran";"Riqfinpro",#N/A,FALSE,"Tran"}</definedName>
    <definedName name="Paym_Cap" localSheetId="0">#REF!</definedName>
    <definedName name="Paym_Cap" localSheetId="2">#REF!</definedName>
    <definedName name="Paym_Cap" localSheetId="3">#REF!</definedName>
    <definedName name="Paym_Cap">#REF!</definedName>
    <definedName name="pc_liab">IFERROR(OFFSET([20]Aggregate_Level!$B$5,0,5,COUNTIF([20]Aggregate_Level!$B$5:$B$44,"&lt;&gt;#N/A"),),0)</definedName>
    <definedName name="pc_pay">IFERROR(OFFSET([20]Aggregate_Level!$AI$5,0,4,COUNTIF([20]Aggregate_Level!$AL$5:$AL$44,"&lt;&gt;#N/A"),),0)</definedName>
    <definedName name="pc_pay_exp">IFERROR(OFFSET([20]Aggregate_Level!#REF!,0,5,COUNTIF([20]Aggregate_Level!#REF!,"&lt;&gt;#N/A"),),0)</definedName>
    <definedName name="pc_rec">IFERROR(OFFSET([20]Aggregate_Level!$AI$5,0,5,COUNTIF([20]Aggregate_Level!$AL$5:$AL$44,"&lt;&gt;#N/A"),),0)</definedName>
    <definedName name="pc_rec_rev">IFERROR(OFFSET([20]Aggregate_Level!#REF!,0,4,COUNTIF([20]Aggregate_Level!#REF!,"&lt;&gt;#N/A"),),0)</definedName>
    <definedName name="pc_rev">IFERROR(OFFSET([20]Aggregate_Level!$B$5,0,6,COUNTIF([20]Aggregate_Level!$B$5:$B$44,"&lt;&gt;#N/A"),),0)</definedName>
    <definedName name="pchBM" localSheetId="0">#REF!</definedName>
    <definedName name="pchBM" localSheetId="2">#REF!</definedName>
    <definedName name="pchBM" localSheetId="3">#REF!</definedName>
    <definedName name="pchBM">#REF!</definedName>
    <definedName name="pchBMG" localSheetId="0">#REF!</definedName>
    <definedName name="pchBMG" localSheetId="2">#REF!</definedName>
    <definedName name="pchBMG" localSheetId="3">#REF!</definedName>
    <definedName name="pchBMG">#REF!</definedName>
    <definedName name="pchBX" localSheetId="0">#REF!</definedName>
    <definedName name="pchBX" localSheetId="2">#REF!</definedName>
    <definedName name="pchBX" localSheetId="3">#REF!</definedName>
    <definedName name="pchBX">#REF!</definedName>
    <definedName name="pchBXG" localSheetId="0">#REF!</definedName>
    <definedName name="pchBXG" localSheetId="2">#REF!</definedName>
    <definedName name="pchBXG" localSheetId="3">#REF!</definedName>
    <definedName name="pchBXG">#REF!</definedName>
    <definedName name="pchNM_R" localSheetId="0">#REF!</definedName>
    <definedName name="pchNM_R" localSheetId="2">#REF!</definedName>
    <definedName name="pchNM_R" localSheetId="3">#REF!</definedName>
    <definedName name="pchNM_R">#REF!</definedName>
    <definedName name="pchNMG_R" localSheetId="0">#REF!</definedName>
    <definedName name="pchNMG_R" localSheetId="2">#REF!</definedName>
    <definedName name="pchNMG_R" localSheetId="3">#REF!</definedName>
    <definedName name="pchNMG_R">#REF!</definedName>
    <definedName name="pchNX_R" localSheetId="0">#REF!</definedName>
    <definedName name="pchNX_R" localSheetId="2">#REF!</definedName>
    <definedName name="pchNX_R" localSheetId="3">#REF!</definedName>
    <definedName name="pchNX_R">#REF!</definedName>
    <definedName name="pchNXG_R" localSheetId="0">#REF!</definedName>
    <definedName name="pchNXG_R" localSheetId="2">#REF!</definedName>
    <definedName name="pchNXG_R" localSheetId="3">#REF!</definedName>
    <definedName name="pchNXG_R">#REF!</definedName>
    <definedName name="PCPI" localSheetId="0">#REF!</definedName>
    <definedName name="PCPI" localSheetId="2">#REF!</definedName>
    <definedName name="PCPI" localSheetId="3">#REF!</definedName>
    <definedName name="PCPI">#REF!</definedName>
    <definedName name="PCPIG">#N/A</definedName>
    <definedName name="PCs">IFERROR(OFFSET([20]Aggregate_Level!$B$5,0,3,COUNTIF([20]Aggregate_Level!$B$5:$B$44,"&lt;&gt;#N/A"),),0)</definedName>
    <definedName name="PCs_2">IFERROR(OFFSET([20]Aggregate_Level!$AI$5,0,3,COUNTIF([20]Aggregate_Level!$AL$5:$AL$115,"&lt;&gt;#N/A"),),0)</definedName>
    <definedName name="PCs_3">IFERROR(OFFSET([20]Aggregate_Level!$AU$5,0,0,COUNTIF([20]Aggregate_Level!$AU$5:$AU$44,"&lt;&gt;#N/A"),),0)</definedName>
    <definedName name="PEND" localSheetId="0">#REF!</definedName>
    <definedName name="PEND" localSheetId="2">#REF!</definedName>
    <definedName name="PEND" localSheetId="3">#REF!</definedName>
    <definedName name="PEND">#REF!</definedName>
    <definedName name="PEOP" localSheetId="0">[13]Model!#REF!</definedName>
    <definedName name="PEOP" localSheetId="2">[13]Model!#REF!</definedName>
    <definedName name="PEOP" localSheetId="3">[13]Model!#REF!</definedName>
    <definedName name="PEOP">[13]Model!#REF!</definedName>
    <definedName name="PEOP_1" localSheetId="0">[13]Model!#REF!</definedName>
    <definedName name="PEOP_1" localSheetId="2">[13]Model!#REF!</definedName>
    <definedName name="PEOP_1" localSheetId="3">[13]Model!#REF!</definedName>
    <definedName name="PEOP_1">[13]Model!#REF!</definedName>
    <definedName name="Petroecuador" localSheetId="0">#REF!</definedName>
    <definedName name="Petroecuador" localSheetId="2">#REF!</definedName>
    <definedName name="Petroecuador" localSheetId="3">#REF!</definedName>
    <definedName name="Petroecuador">#REF!</definedName>
    <definedName name="PFP" localSheetId="0">#REF!</definedName>
    <definedName name="PFP" localSheetId="2">#REF!</definedName>
    <definedName name="PFP" localSheetId="3">#REF!</definedName>
    <definedName name="PFP">#REF!</definedName>
    <definedName name="pfp_table1" localSheetId="0">#REF!</definedName>
    <definedName name="pfp_table1" localSheetId="2">#REF!</definedName>
    <definedName name="pfp_table1" localSheetId="3">#REF!</definedName>
    <definedName name="pfp_table1">#REF!</definedName>
    <definedName name="Plante" hidden="1">{#N/A,#N/A,FALSE,"Tabl. G1";#N/A,#N/A,FALSE,"Tabl. G2"}</definedName>
    <definedName name="pluie" hidden="1">{#N/A,#N/A,FALSE,"Tabl. H1";#N/A,#N/A,FALSE,"Tabl. H2"}</definedName>
    <definedName name="PMENU" localSheetId="0">#REF!</definedName>
    <definedName name="PMENU" localSheetId="2">#REF!</definedName>
    <definedName name="PMENU" localSheetId="3">#REF!</definedName>
    <definedName name="PMENU">#REF!</definedName>
    <definedName name="Ports" localSheetId="0">#REF!</definedName>
    <definedName name="Ports" localSheetId="2">#REF!</definedName>
    <definedName name="Ports" localSheetId="3">#REF!</definedName>
    <definedName name="Ports">#REF!</definedName>
    <definedName name="pp" localSheetId="0" hidden="1">{"Riqfin97",#N/A,FALSE,"Tran";"Riqfinpro",#N/A,FALSE,"Tran"}</definedName>
    <definedName name="pp" localSheetId="3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localSheetId="3" hidden="1">{"Riqfin97",#N/A,FALSE,"Tran";"Riqfinpro",#N/A,FALSE,"Tran"}</definedName>
    <definedName name="ppp" hidden="1">{"Riqfin97",#N/A,FALSE,"Tran";"Riqfinpro",#N/A,FALSE,"Tran"}</definedName>
    <definedName name="PPPWGT">#N/A</definedName>
    <definedName name="PRICE" localSheetId="0">#REF!</definedName>
    <definedName name="PRICE" localSheetId="2">#REF!</definedName>
    <definedName name="PRICE" localSheetId="3">#REF!</definedName>
    <definedName name="PRICE">#REF!</definedName>
    <definedName name="PRICETAB" localSheetId="0">#REF!</definedName>
    <definedName name="PRICETAB" localSheetId="2">#REF!</definedName>
    <definedName name="PRICETAB" localSheetId="3">#REF!</definedName>
    <definedName name="PRICETAB">#REF!</definedName>
    <definedName name="_xlnm.Print_Area" localSheetId="0">'TAVI I'!$B$2:$E$51,'TAVI I'!$B$53:$E$64</definedName>
    <definedName name="_xlnm.Print_Area" localSheetId="1">'TAVI VI'!$B$2:$F$1963</definedName>
    <definedName name="_xlnm.Print_Area" localSheetId="2">'TAVI VII'!$B$2:$F$2111</definedName>
    <definedName name="_xlnm.Print_Area" localSheetId="3">'TAVI VII ბალანსი'!$B$2:$F$38,'TAVI VII ბალანსი'!$B$40:$F$51</definedName>
    <definedName name="_xlnm.Print_Area" localSheetId="5">'VII SOE'!$B$2:$C$1048</definedName>
    <definedName name="_xlnm.Print_Area">#REF!</definedName>
    <definedName name="_xlnm.Print_Titles" localSheetId="0">#REF!,#REF!</definedName>
    <definedName name="_xlnm.Print_Titles" localSheetId="2">#REF!,#REF!</definedName>
    <definedName name="_xlnm.Print_Titles" localSheetId="3">#REF!,#REF!</definedName>
    <definedName name="_xlnm.Print_Titles">#REF!,#REF!</definedName>
    <definedName name="print_Titles2" localSheetId="0">#REF!,#REF!</definedName>
    <definedName name="print_Titles2" localSheetId="2">#REF!,#REF!</definedName>
    <definedName name="print_Titles2" localSheetId="3">#REF!,#REF!</definedName>
    <definedName name="print_Titles2">#REF!,#REF!</definedName>
    <definedName name="PRINTMACRO" localSheetId="0">#REF!</definedName>
    <definedName name="PRINTMACRO" localSheetId="2">#REF!</definedName>
    <definedName name="PRINTMACRO" localSheetId="3">#REF!</definedName>
    <definedName name="PRINTMACRO">#REF!</definedName>
    <definedName name="PrintThis_Links">[32]Links!$A$1:$F$33</definedName>
    <definedName name="PRMONTH" localSheetId="0">#REF!</definedName>
    <definedName name="PRMONTH" localSheetId="2">#REF!</definedName>
    <definedName name="PRMONTH" localSheetId="3">#REF!</definedName>
    <definedName name="PRMONTH">#REF!</definedName>
    <definedName name="prn" localSheetId="0">#REF!</definedName>
    <definedName name="prn" localSheetId="2">#REF!</definedName>
    <definedName name="prn" localSheetId="3">#REF!</definedName>
    <definedName name="prn">#REF!</definedName>
    <definedName name="Prog1998" localSheetId="0">'[42]2003'!#REF!</definedName>
    <definedName name="Prog1998" localSheetId="2">'[42]2003'!#REF!</definedName>
    <definedName name="Prog1998" localSheetId="3">'[42]2003'!#REF!</definedName>
    <definedName name="Prog1998">'[42]2003'!#REF!</definedName>
    <definedName name="progasumm" localSheetId="0">#REF!</definedName>
    <definedName name="progasumm" localSheetId="2">#REF!</definedName>
    <definedName name="progasumm" localSheetId="3">#REF!</definedName>
    <definedName name="progasumm">#REF!</definedName>
    <definedName name="program" localSheetId="0">#REF!</definedName>
    <definedName name="program" localSheetId="2">#REF!</definedName>
    <definedName name="program" localSheetId="3">#REF!</definedName>
    <definedName name="program">#REF!</definedName>
    <definedName name="PRYEAR" localSheetId="0">#REF!</definedName>
    <definedName name="PRYEAR" localSheetId="2">#REF!</definedName>
    <definedName name="PRYEAR" localSheetId="3">#REF!</definedName>
    <definedName name="PRYEAR">#REF!</definedName>
    <definedName name="PubW">'[28]W&amp;T'!$C$17</definedName>
    <definedName name="Q" hidden="1">{#N/A,#N/A,FALSE,"ОТЛАДКА"}</definedName>
    <definedName name="Q_5" localSheetId="0">#REF!</definedName>
    <definedName name="Q_5" localSheetId="2">#REF!</definedName>
    <definedName name="Q_5" localSheetId="3">#REF!</definedName>
    <definedName name="Q_5">#REF!</definedName>
    <definedName name="Q_6" localSheetId="0">#REF!</definedName>
    <definedName name="Q_6" localSheetId="2">#REF!</definedName>
    <definedName name="Q_6" localSheetId="3">#REF!</definedName>
    <definedName name="Q_6">#REF!</definedName>
    <definedName name="Q_7" localSheetId="0">#REF!</definedName>
    <definedName name="Q_7" localSheetId="2">#REF!</definedName>
    <definedName name="Q_7" localSheetId="3">#REF!</definedName>
    <definedName name="Q_7">#REF!</definedName>
    <definedName name="Q6_" localSheetId="0">#REF!</definedName>
    <definedName name="Q6_" localSheetId="2">#REF!</definedName>
    <definedName name="Q6_" localSheetId="3">#REF!</definedName>
    <definedName name="Q6_">#REF!</definedName>
    <definedName name="qar">#REF!</definedName>
    <definedName name="QFISCAL" localSheetId="0">'[43]Quarterly Raw Data'!#REF!</definedName>
    <definedName name="QFISCAL" localSheetId="2">'[43]Quarterly Raw Data'!#REF!</definedName>
    <definedName name="QFISCAL" localSheetId="3">'[43]Quarterly Raw Data'!#REF!</definedName>
    <definedName name="QFISCAL">'[43]Quarterly Raw Data'!#REF!</definedName>
    <definedName name="qq" localSheetId="0" hidden="1">'[36]J(Priv.Cap)'!#REF!</definedName>
    <definedName name="qq" localSheetId="2" hidden="1">'[36]J(Priv.Cap)'!#REF!</definedName>
    <definedName name="qq" localSheetId="3" hidden="1">'[36]J(Priv.Cap)'!#REF!</definedName>
    <definedName name="qq" hidden="1">'[36]J(Priv.Cap)'!#REF!</definedName>
    <definedName name="qqq" localSheetId="0" hidden="1">{#N/A,#N/A,FALSE,"EXTRABUDGT"}</definedName>
    <definedName name="qqq" localSheetId="3" hidden="1">{#N/A,#N/A,FALSE,"EXTRABUDGT"}</definedName>
    <definedName name="qqq" hidden="1">{#N/A,#N/A,FALSE,"EXTRABUDGT"}</definedName>
    <definedName name="qqq_1" localSheetId="0" hidden="1">{#N/A,#N/A,FALSE,"EXTRABUDGT"}</definedName>
    <definedName name="qqq_1" localSheetId="3" hidden="1">{#N/A,#N/A,FALSE,"EXTRABUDGT"}</definedName>
    <definedName name="qqq_1" hidden="1">{#N/A,#N/A,FALSE,"EXTRABUDGT"}</definedName>
    <definedName name="qqq_2" localSheetId="0" hidden="1">{#N/A,#N/A,FALSE,"EXTRABUDGT"}</definedName>
    <definedName name="qqq_2" localSheetId="3" hidden="1">{#N/A,#N/A,FALSE,"EXTRABUDGT"}</definedName>
    <definedName name="qqq_2" hidden="1">{#N/A,#N/A,FALSE,"EXTRABUDGT"}</definedName>
    <definedName name="QTAB7" localSheetId="0">'[43]Quarterly MacroFlow'!#REF!</definedName>
    <definedName name="QTAB7" localSheetId="2">'[43]Quarterly MacroFlow'!#REF!</definedName>
    <definedName name="QTAB7" localSheetId="3">'[43]Quarterly MacroFlow'!#REF!</definedName>
    <definedName name="QTAB7">'[43]Quarterly MacroFlow'!#REF!</definedName>
    <definedName name="QTAB7A" localSheetId="0">'[43]Quarterly MacroFlow'!#REF!</definedName>
    <definedName name="QTAB7A" localSheetId="2">'[43]Quarterly MacroFlow'!#REF!</definedName>
    <definedName name="QTAB7A" localSheetId="3">'[43]Quarterly MacroFlow'!#REF!</definedName>
    <definedName name="QTAB7A">'[43]Quarterly MacroFlow'!#REF!</definedName>
    <definedName name="QuickRatio">IFERROR(OFFSET([20]SingleCompany_Level!$X$22,0,0,1,-COUNT([20]SingleCompany_Level!$T$22:$X$22)),0)</definedName>
    <definedName name="quita" localSheetId="0">#REF!</definedName>
    <definedName name="quita" localSheetId="2">#REF!</definedName>
    <definedName name="quita" localSheetId="3">#REF!</definedName>
    <definedName name="quita">#REF!</definedName>
    <definedName name="QW" localSheetId="0">#REF!</definedName>
    <definedName name="QW" localSheetId="2">#REF!</definedName>
    <definedName name="QW" localSheetId="3">#REF!</definedName>
    <definedName name="QW">#REF!</definedName>
    <definedName name="qwer" hidden="1">{#N/A,#N/A,FALSE,"ОТЛАДКА"}</definedName>
    <definedName name="qwerty" hidden="1">#REF!</definedName>
    <definedName name="REAL" localSheetId="0">#REF!</definedName>
    <definedName name="REAL" localSheetId="2">#REF!</definedName>
    <definedName name="REAL" localSheetId="3">#REF!</definedName>
    <definedName name="REAL">#REF!</definedName>
    <definedName name="red_banks">[24]red!$A$136:$AC$178</definedName>
    <definedName name="RED_BOP" localSheetId="0">#REF!</definedName>
    <definedName name="RED_BOP" localSheetId="2">#REF!</definedName>
    <definedName name="RED_BOP" localSheetId="3">#REF!</definedName>
    <definedName name="RED_BOP">#REF!</definedName>
    <definedName name="red_cpi" localSheetId="0">#REF!</definedName>
    <definedName name="red_cpi" localSheetId="2">#REF!</definedName>
    <definedName name="red_cpi" localSheetId="3">#REF!</definedName>
    <definedName name="red_cpi">#REF!</definedName>
    <definedName name="red_cred_comp" localSheetId="0">#REF!</definedName>
    <definedName name="red_cred_comp" localSheetId="2">#REF!</definedName>
    <definedName name="red_cred_comp" localSheetId="3">#REF!</definedName>
    <definedName name="red_cred_comp">#REF!</definedName>
    <definedName name="RED_D" localSheetId="0">#REF!</definedName>
    <definedName name="RED_D" localSheetId="2">#REF!</definedName>
    <definedName name="RED_D" localSheetId="3">#REF!</definedName>
    <definedName name="RED_D">#REF!</definedName>
    <definedName name="red_dep_comp" localSheetId="0">#REF!</definedName>
    <definedName name="red_dep_comp" localSheetId="2">#REF!</definedName>
    <definedName name="red_dep_comp" localSheetId="3">#REF!</definedName>
    <definedName name="red_dep_comp">#REF!</definedName>
    <definedName name="RED_DS" localSheetId="0">#REF!</definedName>
    <definedName name="RED_DS" localSheetId="2">#REF!</definedName>
    <definedName name="RED_DS" localSheetId="3">#REF!</definedName>
    <definedName name="RED_DS">#REF!</definedName>
    <definedName name="red_gdp_exp" localSheetId="0">#REF!</definedName>
    <definedName name="red_gdp_exp" localSheetId="2">#REF!</definedName>
    <definedName name="red_gdp_exp" localSheetId="3">#REF!</definedName>
    <definedName name="red_gdp_exp">#REF!</definedName>
    <definedName name="red_govt_empl" localSheetId="0">#REF!</definedName>
    <definedName name="red_govt_empl" localSheetId="2">#REF!</definedName>
    <definedName name="red_govt_empl" localSheetId="3">#REF!</definedName>
    <definedName name="red_govt_empl">#REF!</definedName>
    <definedName name="red_monsur">[24]red!$A$65:$AC$132</definedName>
    <definedName name="RED_NATCPI" localSheetId="0">#REF!</definedName>
    <definedName name="RED_NATCPI" localSheetId="2">#REF!</definedName>
    <definedName name="RED_NATCPI" localSheetId="3">#REF!</definedName>
    <definedName name="RED_NATCPI">#REF!</definedName>
    <definedName name="red_nbg">[24]red!$A$1:$AC$62</definedName>
    <definedName name="RED_TBCPI" localSheetId="0">#REF!</definedName>
    <definedName name="RED_TBCPI" localSheetId="2">#REF!</definedName>
    <definedName name="RED_TBCPI" localSheetId="3">#REF!</definedName>
    <definedName name="RED_TBCPI">#REF!</definedName>
    <definedName name="RED_TRD" localSheetId="0">#REF!</definedName>
    <definedName name="RED_TRD" localSheetId="2">#REF!</definedName>
    <definedName name="RED_TRD" localSheetId="3">#REF!</definedName>
    <definedName name="RED_TRD">#REF!</definedName>
    <definedName name="REDTbl3" localSheetId="0">#REF!</definedName>
    <definedName name="REDTbl3" localSheetId="2">#REF!</definedName>
    <definedName name="REDTbl3" localSheetId="3">#REF!</definedName>
    <definedName name="REDTbl3">#REF!</definedName>
    <definedName name="REDTbl4" localSheetId="0">#REF!</definedName>
    <definedName name="REDTbl4" localSheetId="2">#REF!</definedName>
    <definedName name="REDTbl4" localSheetId="3">#REF!</definedName>
    <definedName name="REDTbl4">#REF!</definedName>
    <definedName name="REDTbl5" localSheetId="0">#REF!</definedName>
    <definedName name="REDTbl5" localSheetId="2">#REF!</definedName>
    <definedName name="REDTbl5" localSheetId="3">#REF!</definedName>
    <definedName name="REDTbl5">#REF!</definedName>
    <definedName name="REDTbl6" localSheetId="0">#REF!</definedName>
    <definedName name="REDTbl6" localSheetId="2">#REF!</definedName>
    <definedName name="REDTbl6" localSheetId="3">#REF!</definedName>
    <definedName name="REDTbl6">#REF!</definedName>
    <definedName name="REDTbl7" localSheetId="0">#REF!</definedName>
    <definedName name="REDTbl7" localSheetId="2">#REF!</definedName>
    <definedName name="REDTbl7" localSheetId="3">#REF!</definedName>
    <definedName name="REDTbl7">#REF!</definedName>
    <definedName name="reitingi" localSheetId="0">#REF!</definedName>
    <definedName name="reitingi" localSheetId="2">#REF!</definedName>
    <definedName name="reitingi" localSheetId="3">#REF!</definedName>
    <definedName name="reitingi">#REF!</definedName>
    <definedName name="ReportDate">[23]Info!$C$2</definedName>
    <definedName name="reserves">[24]resold!$A$1:$N$59</definedName>
    <definedName name="resmoney" localSheetId="0">#REF!</definedName>
    <definedName name="resmoney" localSheetId="2">#REF!</definedName>
    <definedName name="resmoney" localSheetId="3">#REF!</definedName>
    <definedName name="resmoney">#REF!</definedName>
    <definedName name="RGDPA" localSheetId="0">#REF!</definedName>
    <definedName name="RGDPA" localSheetId="2">#REF!</definedName>
    <definedName name="RGDPA" localSheetId="3">#REF!</definedName>
    <definedName name="RGDPA">#REF!</definedName>
    <definedName name="Rgrowth">IFERROR(OFFSET([20]SingleCompany_Level!$AN$61,0,0,1,-COUNT([20]SingleCompany_Level!$AJ$61:$AN$61)),0)</definedName>
    <definedName name="RGSPA" localSheetId="0">#REF!</definedName>
    <definedName name="RGSPA" localSheetId="2">#REF!</definedName>
    <definedName name="RGSPA" localSheetId="3">#REF!</definedName>
    <definedName name="RGSPA">#REF!</definedName>
    <definedName name="right" localSheetId="0">#REF!</definedName>
    <definedName name="right" localSheetId="2">#REF!</definedName>
    <definedName name="right" localSheetId="3">#REF!</definedName>
    <definedName name="right">#REF!</definedName>
    <definedName name="rindex" localSheetId="0">#REF!</definedName>
    <definedName name="rindex" localSheetId="2">#REF!</definedName>
    <definedName name="rindex" localSheetId="3">#REF!</definedName>
    <definedName name="rindex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ngBefore">[32]Main!$AB$26</definedName>
    <definedName name="rngDepartmentDrive">[32]Main!$AB$23</definedName>
    <definedName name="rngEMailAddress">[32]Main!$AB$20</definedName>
    <definedName name="rngErrorSort">[32]ErrCheck!$A$4</definedName>
    <definedName name="rngLastSave">[32]Main!$G$19</definedName>
    <definedName name="rngLastSent">[32]Main!$G$18</definedName>
    <definedName name="rngLastUpdate">[32]Links!$D$2</definedName>
    <definedName name="rngNeedsUpdate">[32]Links!$E$2</definedName>
    <definedName name="rngNews">[32]Main!$AB$27</definedName>
    <definedName name="rngQuestChecked">[32]ErrCheck!$A$3</definedName>
    <definedName name="ROA">IFERROR(OFFSET([20]SingleCompany_Level!$X$17,0,0,1,-COUNT([20]SingleCompany_Level!$T$17:$X$17)),0)</definedName>
    <definedName name="ROE">IFERROR(OFFSET([20]SingleCompany_Level!$X$18,0,0,1,-COUNT([20]SingleCompany_Level!$T$18:$X$18)),0)</definedName>
    <definedName name="rr" localSheetId="0" hidden="1">{"Riqfin97",#N/A,FALSE,"Tran";"Riqfinpro",#N/A,FALSE,"Tran"}</definedName>
    <definedName name="rr" localSheetId="3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localSheetId="3" hidden="1">{"Riqfin97",#N/A,FALSE,"Tran";"Riqfinpro",#N/A,FALSE,"Tran"}</definedName>
    <definedName name="rrr" hidden="1">{"Riqfin97",#N/A,FALSE,"Tran";"Riqfinpro",#N/A,FALSE,"Tran"}</definedName>
    <definedName name="rrrrrr" hidden="1">{"cash plan",#N/A,FALSE,"fccashflow"}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1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SA_Tab" localSheetId="0">#REF!</definedName>
    <definedName name="SA_Tab" localSheetId="2">#REF!</definedName>
    <definedName name="SA_Tab" localSheetId="3">#REF!</definedName>
    <definedName name="SA_Tab">#REF!</definedName>
    <definedName name="sad" localSheetId="0">#REF!</definedName>
    <definedName name="sad" localSheetId="2">#REF!</definedName>
    <definedName name="sad" localSheetId="3">#REF!</definedName>
    <definedName name="sad">#REF!</definedName>
    <definedName name="Salary" hidden="1">{#N/A,#N/A,FALSE,"ОТЛАДКА"}</definedName>
    <definedName name="sampling" hidden="1">#REF!</definedName>
    <definedName name="sd" localSheetId="0">#REF!</definedName>
    <definedName name="sd" localSheetId="2">#REF!</definedName>
    <definedName name="sd" localSheetId="3">#REF!</definedName>
    <definedName name="sd">#REF!</definedName>
    <definedName name="sdf" localSheetId="0">#REF!</definedName>
    <definedName name="sdf" localSheetId="2">#REF!</definedName>
    <definedName name="sdf" localSheetId="3">#REF!</definedName>
    <definedName name="sdf">#REF!</definedName>
    <definedName name="sdfg" hidden="1">{#N/A,#N/A,FALSE,"ОТЛАДКА"}</definedName>
    <definedName name="sdfg1" hidden="1">{#N/A,#N/A,FALSE,"ОТЛАДКА"}</definedName>
    <definedName name="sds_gdp_exp_lari" localSheetId="0">#REF!</definedName>
    <definedName name="sds_gdp_exp_lari" localSheetId="2">#REF!</definedName>
    <definedName name="sds_gdp_exp_lari" localSheetId="3">#REF!</definedName>
    <definedName name="sds_gdp_exp_lari">#REF!</definedName>
    <definedName name="sds_gdp_origin" localSheetId="0">#REF!</definedName>
    <definedName name="sds_gdp_origin" localSheetId="2">#REF!</definedName>
    <definedName name="sds_gdp_origin" localSheetId="3">#REF!</definedName>
    <definedName name="sds_gdp_origin">#REF!</definedName>
    <definedName name="sds_gpd_exp_gdp" localSheetId="0">#REF!</definedName>
    <definedName name="sds_gpd_exp_gdp" localSheetId="2">#REF!</definedName>
    <definedName name="sds_gpd_exp_gdp" localSheetId="3">#REF!</definedName>
    <definedName name="sds_gpd_exp_gdp">#REF!</definedName>
    <definedName name="sdsss" hidden="1">#REF!</definedName>
    <definedName name="SEI" localSheetId="0">#REF!</definedName>
    <definedName name="SEI" localSheetId="2">#REF!</definedName>
    <definedName name="SEI" localSheetId="3">#REF!</definedName>
    <definedName name="SEI">#REF!</definedName>
    <definedName name="sencount" hidden="1">2</definedName>
    <definedName name="SepSun1" localSheetId="0">DATE('TAVI I'!CalendarYear,9,1)-WEEKDAY(DATE('TAVI I'!CalendarYear,9,1))</definedName>
    <definedName name="SepSun1" localSheetId="2">DATE('TAVI VII'!CalendarYear,9,1)-WEEKDAY(DATE('TAVI VII'!CalendarYear,9,1))</definedName>
    <definedName name="SepSun1" localSheetId="3">DATE('TAVI VII ბალანსი'!CalendarYear,9,1)-WEEKDAY(DATE('TAVI VII ბალანსი'!CalendarYear,9,1))</definedName>
    <definedName name="SepSun1">DATE(CalendarYear,9,1)-WEEKDAY(DATE(CalendarYear,9,1))</definedName>
    <definedName name="settlementVal">[21]წმინდა_ამოღება!$D:$D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ow.Acct.Update.Warning" hidden="1">#REF!</definedName>
    <definedName name="Show.MDB.Update.Warning" hidden="1">#REF!</definedName>
    <definedName name="single_liab">IFERROR(OFFSET([20]SingleCompany_Level!$X$101,0,0,1,-COUNT([20]SingleCompany_Level!$T$101:$X$101)),0)</definedName>
    <definedName name="single_rev">IFERROR(OFFSET([20]SingleCompany_Level!$X$66,0,0,1,-COUNT([20]SingleCompany_Level!$T$66:$X$66)),0)</definedName>
    <definedName name="SLEVIN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Slicer_დამფუძნებელი_მმართველი">#REF!</definedName>
    <definedName name="Slicer_დამფუძნებელი_მმართველი1">#REF!</definedName>
    <definedName name="Slicer_კაპიტალი">#REF!</definedName>
    <definedName name="Smlouvy" hidden="1">{"celkový rozpočet - detail",#N/A,FALSE,"Aktualizace č. 1"}</definedName>
    <definedName name="SRtab1" localSheetId="0">#REF!</definedName>
    <definedName name="SRtab1" localSheetId="2">#REF!</definedName>
    <definedName name="SRtab1" localSheetId="3">#REF!</definedName>
    <definedName name="SRtab1">#REF!</definedName>
    <definedName name="SRtab2" localSheetId="0">#REF!</definedName>
    <definedName name="SRtab2" localSheetId="2">#REF!</definedName>
    <definedName name="SRtab2" localSheetId="3">#REF!</definedName>
    <definedName name="SRtab2">#REF!</definedName>
    <definedName name="SRtab5" localSheetId="0">#REF!</definedName>
    <definedName name="SRtab5" localSheetId="2">#REF!</definedName>
    <definedName name="SRtab5" localSheetId="3">#REF!</definedName>
    <definedName name="SRtab5">#REF!</definedName>
    <definedName name="SS">[44]IMATA!$B$45:$B$108</definedName>
    <definedName name="ssss" hidden="1">{#N/A,#N/A,FALSE,"ОТЛАДКА"}</definedName>
    <definedName name="star" localSheetId="0">#REF!</definedName>
    <definedName name="star" localSheetId="2">#REF!</definedName>
    <definedName name="star" localSheetId="3">#REF!</definedName>
    <definedName name="star">#REF!</definedName>
    <definedName name="START" localSheetId="0">#REF!</definedName>
    <definedName name="START" localSheetId="2">#REF!</definedName>
    <definedName name="START" localSheetId="3">#REF!</definedName>
    <definedName name="START">#REF!</definedName>
    <definedName name="Start1" localSheetId="0">#REF!</definedName>
    <definedName name="Start1" localSheetId="2">#REF!</definedName>
    <definedName name="Start1" localSheetId="3">#REF!</definedName>
    <definedName name="Start1">#REF!</definedName>
    <definedName name="Start10" localSheetId="0">#REF!</definedName>
    <definedName name="Start10" localSheetId="2">#REF!</definedName>
    <definedName name="Start10" localSheetId="3">#REF!</definedName>
    <definedName name="Start10">#REF!</definedName>
    <definedName name="Start11" localSheetId="0">#REF!</definedName>
    <definedName name="Start11" localSheetId="2">#REF!</definedName>
    <definedName name="Start11" localSheetId="3">#REF!</definedName>
    <definedName name="Start11">#REF!</definedName>
    <definedName name="Start12" localSheetId="0">#REF!</definedName>
    <definedName name="Start12" localSheetId="2">#REF!</definedName>
    <definedName name="Start12" localSheetId="3">#REF!</definedName>
    <definedName name="Start12">#REF!</definedName>
    <definedName name="Start13" localSheetId="0">#REF!</definedName>
    <definedName name="Start13" localSheetId="2">#REF!</definedName>
    <definedName name="Start13" localSheetId="3">#REF!</definedName>
    <definedName name="Start13">#REF!</definedName>
    <definedName name="Start14" localSheetId="0">#REF!</definedName>
    <definedName name="Start14" localSheetId="2">#REF!</definedName>
    <definedName name="Start14" localSheetId="3">#REF!</definedName>
    <definedName name="Start14">#REF!</definedName>
    <definedName name="Start15" localSheetId="0">#REF!</definedName>
    <definedName name="Start15" localSheetId="2">#REF!</definedName>
    <definedName name="Start15" localSheetId="3">#REF!</definedName>
    <definedName name="Start15">#REF!</definedName>
    <definedName name="Start16" localSheetId="0">#REF!</definedName>
    <definedName name="Start16" localSheetId="2">#REF!</definedName>
    <definedName name="Start16" localSheetId="3">#REF!</definedName>
    <definedName name="Start16">#REF!</definedName>
    <definedName name="Start17" localSheetId="0">#REF!</definedName>
    <definedName name="Start17" localSheetId="2">#REF!</definedName>
    <definedName name="Start17" localSheetId="3">#REF!</definedName>
    <definedName name="Start17">#REF!</definedName>
    <definedName name="Start18" localSheetId="0">#REF!</definedName>
    <definedName name="Start18" localSheetId="2">#REF!</definedName>
    <definedName name="Start18" localSheetId="3">#REF!</definedName>
    <definedName name="Start18">#REF!</definedName>
    <definedName name="Start2" localSheetId="0">#REF!</definedName>
    <definedName name="Start2" localSheetId="2">#REF!</definedName>
    <definedName name="Start2" localSheetId="3">#REF!</definedName>
    <definedName name="Start2">#REF!</definedName>
    <definedName name="Start3" localSheetId="0">#REF!</definedName>
    <definedName name="Start3" localSheetId="2">#REF!</definedName>
    <definedName name="Start3" localSheetId="3">#REF!</definedName>
    <definedName name="Start3">#REF!</definedName>
    <definedName name="Start4" localSheetId="0">#REF!</definedName>
    <definedName name="Start4" localSheetId="2">#REF!</definedName>
    <definedName name="Start4" localSheetId="3">#REF!</definedName>
    <definedName name="Start4">#REF!</definedName>
    <definedName name="Start5" localSheetId="0">#REF!</definedName>
    <definedName name="Start5" localSheetId="2">#REF!</definedName>
    <definedName name="Start5" localSheetId="3">#REF!</definedName>
    <definedName name="Start5">#REF!</definedName>
    <definedName name="Start6" localSheetId="0">#REF!</definedName>
    <definedName name="Start6" localSheetId="2">#REF!</definedName>
    <definedName name="Start6" localSheetId="3">#REF!</definedName>
    <definedName name="Start6">#REF!</definedName>
    <definedName name="Start7" localSheetId="0">#REF!</definedName>
    <definedName name="Start7" localSheetId="2">#REF!</definedName>
    <definedName name="Start7" localSheetId="3">#REF!</definedName>
    <definedName name="Start7">#REF!</definedName>
    <definedName name="Start8" localSheetId="0">#REF!</definedName>
    <definedName name="Start8" localSheetId="2">#REF!</definedName>
    <definedName name="Start8" localSheetId="3">#REF!</definedName>
    <definedName name="Start8">#REF!</definedName>
    <definedName name="Start9" localSheetId="0">#REF!</definedName>
    <definedName name="Start9" localSheetId="2">#REF!</definedName>
    <definedName name="Start9" localSheetId="3">#REF!</definedName>
    <definedName name="Start9">#REF!</definedName>
    <definedName name="stat">#REF!</definedName>
    <definedName name="STAVKA" localSheetId="0">#REF!</definedName>
    <definedName name="STAVKA" localSheetId="2">#REF!</definedName>
    <definedName name="STAVKA" localSheetId="3">#REF!</definedName>
    <definedName name="STAVKA">#REF!</definedName>
    <definedName name="STFQTAB" localSheetId="0">#REF!</definedName>
    <definedName name="STFQTAB" localSheetId="2">#REF!</definedName>
    <definedName name="STFQTAB" localSheetId="3">#REF!</definedName>
    <definedName name="STFQTAB">#REF!</definedName>
    <definedName name="STOP" localSheetId="0">#REF!</definedName>
    <definedName name="STOP" localSheetId="2">#REF!</definedName>
    <definedName name="STOP" localSheetId="3">#REF!</definedName>
    <definedName name="STOP">#REF!</definedName>
    <definedName name="sum" localSheetId="0">#REF!</definedName>
    <definedName name="sum" localSheetId="2">#REF!</definedName>
    <definedName name="sum" localSheetId="3">#REF!</definedName>
    <definedName name="sum">#REF!</definedName>
    <definedName name="SUMMARY1" localSheetId="0">#REF!</definedName>
    <definedName name="SUMMARY1" localSheetId="2">#REF!</definedName>
    <definedName name="SUMMARY1" localSheetId="3">#REF!</definedName>
    <definedName name="SUMMARY1">#REF!</definedName>
    <definedName name="SUMMARY2" localSheetId="0">#REF!</definedName>
    <definedName name="SUMMARY2" localSheetId="2">#REF!</definedName>
    <definedName name="SUMMARY2" localSheetId="3">#REF!</definedName>
    <definedName name="SUMMARY2">#REF!</definedName>
    <definedName name="szgzgz" hidden="1">{#N/A,#N/A,FALSE,"ОТЛАДКА"}</definedName>
    <definedName name="t_bills" localSheetId="0">#REF!</definedName>
    <definedName name="t_bills" localSheetId="2">#REF!</definedName>
    <definedName name="t_bills" localSheetId="3">#REF!</definedName>
    <definedName name="t_bills">#REF!</definedName>
    <definedName name="tab" hidden="1">{#N/A,#N/A,FALSE,"Tabl. G1";#N/A,#N/A,FALSE,"Tabl. G2"}</definedName>
    <definedName name="TAB1A" localSheetId="0">#REF!</definedName>
    <definedName name="TAB1A" localSheetId="2">#REF!</definedName>
    <definedName name="TAB1A" localSheetId="3">#REF!</definedName>
    <definedName name="TAB1A">#REF!</definedName>
    <definedName name="TAB1CK" localSheetId="0">#REF!</definedName>
    <definedName name="TAB1CK" localSheetId="2">#REF!</definedName>
    <definedName name="TAB1CK" localSheetId="3">#REF!</definedName>
    <definedName name="TAB1CK">#REF!</definedName>
    <definedName name="Tab25a" localSheetId="0">#REF!</definedName>
    <definedName name="Tab25a" localSheetId="2">#REF!</definedName>
    <definedName name="Tab25a" localSheetId="3">#REF!</definedName>
    <definedName name="Tab25a">#REF!</definedName>
    <definedName name="Tab25b" localSheetId="0">#REF!</definedName>
    <definedName name="Tab25b" localSheetId="2">#REF!</definedName>
    <definedName name="Tab25b" localSheetId="3">#REF!</definedName>
    <definedName name="Tab25b">#REF!</definedName>
    <definedName name="TAB2A" localSheetId="0">#REF!</definedName>
    <definedName name="TAB2A" localSheetId="2">#REF!</definedName>
    <definedName name="TAB2A" localSheetId="3">#REF!</definedName>
    <definedName name="TAB2A">#REF!</definedName>
    <definedName name="TAB5A" localSheetId="0">#REF!</definedName>
    <definedName name="TAB5A" localSheetId="2">#REF!</definedName>
    <definedName name="TAB5A" localSheetId="3">#REF!</definedName>
    <definedName name="TAB5A">#REF!</definedName>
    <definedName name="TAB6A" localSheetId="0">'[5]Annual Tables'!#REF!</definedName>
    <definedName name="TAB6A" localSheetId="2">'[5]Annual Tables'!#REF!</definedName>
    <definedName name="TAB6A" localSheetId="3">'[5]Annual Tables'!#REF!</definedName>
    <definedName name="TAB6A">'[5]Annual Tables'!#REF!</definedName>
    <definedName name="TAB6B" localSheetId="0">'[5]Annual Tables'!#REF!</definedName>
    <definedName name="TAB6B" localSheetId="2">'[5]Annual Tables'!#REF!</definedName>
    <definedName name="TAB6B" localSheetId="3">'[5]Annual Tables'!#REF!</definedName>
    <definedName name="TAB6B">'[5]Annual Tables'!#REF!</definedName>
    <definedName name="TAB6C" localSheetId="0">#REF!</definedName>
    <definedName name="TAB6C" localSheetId="2">#REF!</definedName>
    <definedName name="TAB6C" localSheetId="3">#REF!</definedName>
    <definedName name="TAB6C">#REF!</definedName>
    <definedName name="TAB7A" localSheetId="0">#REF!</definedName>
    <definedName name="TAB7A" localSheetId="2">#REF!</definedName>
    <definedName name="TAB7A" localSheetId="3">#REF!</definedName>
    <definedName name="TAB7A">#REF!</definedName>
    <definedName name="TABL00" hidden="1">{#N/A,#N/A,FALSE,"Tabl. D1";#N/A,#N/A,FALSE,"Tabl. D1 b";#N/A,#N/A,FALSE,"Tabl. D2";#N/A,#N/A,FALSE,"Tabl. D2 b";#N/A,#N/A,FALSE,"Tabl. D3";#N/A,#N/A,FALSE,"Tabl. D4";#N/A,#N/A,FALSE,"Tabl. D5"}</definedName>
    <definedName name="Table__47">[45]RED47!$A$1:$I$53</definedName>
    <definedName name="table_1530">#REF!</definedName>
    <definedName name="Table_2._Country_X___Public_Sector_Financing_1" localSheetId="0">#REF!</definedName>
    <definedName name="Table_2._Country_X___Public_Sector_Financing_1" localSheetId="2">#REF!</definedName>
    <definedName name="Table_2._Country_X___Public_Sector_Financing_1" localSheetId="3">#REF!</definedName>
    <definedName name="Table_2._Country_X___Public_Sector_Financing_1">#REF!</definedName>
    <definedName name="Table_2____Moldova___General_Government_Budget_1995_98__Mdl_millions__1" localSheetId="0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>#REF!</definedName>
    <definedName name="table_240">#REF!</definedName>
    <definedName name="table_2760">#REF!</definedName>
    <definedName name="Table_3._Moldova__Balance_of_Payments__1994_98" localSheetId="0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>#REF!</definedName>
    <definedName name="table_340">#REF!</definedName>
    <definedName name="Table_4.__Moldova____Monetary_Survey_and_Projections__1994_98_1" localSheetId="0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>#REF!</definedName>
    <definedName name="table_40">#REF!</definedName>
    <definedName name="Table_4SR" localSheetId="0">#REF!</definedName>
    <definedName name="Table_4SR" localSheetId="2">#REF!</definedName>
    <definedName name="Table_4SR" localSheetId="3">#REF!</definedName>
    <definedName name="Table_4SR">#REF!</definedName>
    <definedName name="Table_6.__Moldova__Balance_of_Payments__1994_98" localSheetId="0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>#REF!</definedName>
    <definedName name="table_690">#REF!</definedName>
    <definedName name="table_825">#REF!</definedName>
    <definedName name="table_8320">#REF!</definedName>
    <definedName name="table_850">#REF!</definedName>
    <definedName name="Table_stress" localSheetId="0">#REF!</definedName>
    <definedName name="Table_stress" localSheetId="2">#REF!</definedName>
    <definedName name="Table_stress" localSheetId="3">#REF!</definedName>
    <definedName name="Table_stress">#REF!</definedName>
    <definedName name="Table1" localSheetId="0">#REF!</definedName>
    <definedName name="Table1" localSheetId="2">#REF!</definedName>
    <definedName name="Table1" localSheetId="3">#REF!</definedName>
    <definedName name="Table1">#REF!</definedName>
    <definedName name="Table2" localSheetId="0">#REF!</definedName>
    <definedName name="Table2" localSheetId="2">#REF!</definedName>
    <definedName name="Table2" localSheetId="3">#REF!</definedName>
    <definedName name="Table2">#REF!</definedName>
    <definedName name="TableA" localSheetId="0">#REF!</definedName>
    <definedName name="TableA" localSheetId="2">#REF!</definedName>
    <definedName name="TableA" localSheetId="3">#REF!</definedName>
    <definedName name="TableA">#REF!</definedName>
    <definedName name="TableB1" localSheetId="0">#REF!</definedName>
    <definedName name="TableB1" localSheetId="2">#REF!</definedName>
    <definedName name="TableB1" localSheetId="3">#REF!</definedName>
    <definedName name="TableB1">#REF!</definedName>
    <definedName name="TableB2" localSheetId="0">#REF!</definedName>
    <definedName name="TableB2" localSheetId="2">#REF!</definedName>
    <definedName name="TableB2" localSheetId="3">#REF!</definedName>
    <definedName name="TableB2">#REF!</definedName>
    <definedName name="TableB3" localSheetId="0">#REF!</definedName>
    <definedName name="TableB3" localSheetId="2">#REF!</definedName>
    <definedName name="TableB3" localSheetId="3">#REF!</definedName>
    <definedName name="TableB3">#REF!</definedName>
    <definedName name="TableC1" localSheetId="0">#REF!</definedName>
    <definedName name="TableC1" localSheetId="2">#REF!</definedName>
    <definedName name="TableC1" localSheetId="3">#REF!</definedName>
    <definedName name="TableC1">#REF!</definedName>
    <definedName name="TableC2" localSheetId="0">#REF!</definedName>
    <definedName name="TableC2" localSheetId="2">#REF!</definedName>
    <definedName name="TableC2" localSheetId="3">#REF!</definedName>
    <definedName name="TableC2">#REF!</definedName>
    <definedName name="TableC3" localSheetId="0">#REF!</definedName>
    <definedName name="TableC3" localSheetId="2">#REF!</definedName>
    <definedName name="TableC3" localSheetId="3">#REF!</definedName>
    <definedName name="TableC3">#REF!</definedName>
    <definedName name="tableé" hidden="1">{#N/A,#N/A,FALSE,"Tabl. G1";#N/A,#N/A,FALSE,"Tabl. G2"}</definedName>
    <definedName name="TAME" localSheetId="0">#REF!</definedName>
    <definedName name="TAME" localSheetId="2">#REF!</definedName>
    <definedName name="TAME" localSheetId="3">#REF!</definedName>
    <definedName name="TAME">#REF!</definedName>
    <definedName name="TB" hidden="1">{#N/A,#N/A,FALSE,"ОТЛАДКА"}</definedName>
    <definedName name="tblChecks">[32]ErrCheck!$A$3:$E$5</definedName>
    <definedName name="tblLinks">[32]Links!$A$4:$F$33</definedName>
    <definedName name="template" hidden="1">{#N/A,#N/A,FALSE,"ОТЛАДКА"}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localSheetId="0" hidden="1">{#N/A,#N/A,FALSE,"SimInp1";#N/A,#N/A,FALSE,"SimInp2";#N/A,#N/A,FALSE,"SimOut1";#N/A,#N/A,FALSE,"SimOut2";#N/A,#N/A,FALSE,"SimOut3";#N/A,#N/A,FALSE,"SimOut4";#N/A,#N/A,FALSE,"SimOut5"}</definedName>
    <definedName name="teset_1" localSheetId="3" hidden="1">{#N/A,#N/A,FALSE,"SimInp1";#N/A,#N/A,FALSE,"SimInp2";#N/A,#N/A,FALSE,"SimOut1";#N/A,#N/A,FALSE,"SimOut2";#N/A,#N/A,FALSE,"SimOut3";#N/A,#N/A,FALSE,"SimOut4";#N/A,#N/A,FALSE,"SimOut5"}</definedName>
    <definedName name="teset_1" hidden="1">{#N/A,#N/A,FALSE,"SimInp1";#N/A,#N/A,FALSE,"SimInp2";#N/A,#N/A,FALSE,"SimOut1";#N/A,#N/A,FALSE,"SimOut2";#N/A,#N/A,FALSE,"SimOut3";#N/A,#N/A,FALSE,"SimOut4";#N/A,#N/A,FALSE,"SimOut5"}</definedName>
    <definedName name="teset_2" localSheetId="0" hidden="1">{#N/A,#N/A,FALSE,"SimInp1";#N/A,#N/A,FALSE,"SimInp2";#N/A,#N/A,FALSE,"SimOut1";#N/A,#N/A,FALSE,"SimOut2";#N/A,#N/A,FALSE,"SimOut3";#N/A,#N/A,FALSE,"SimOut4";#N/A,#N/A,FALSE,"SimOut5"}</definedName>
    <definedName name="teset_2" localSheetId="3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est" hidden="1">{#N/A,#N/A,FALSE,"Aging Summary";#N/A,#N/A,FALSE,"Ratio Analysis";#N/A,#N/A,FALSE,"Test 120 Day Accts";#N/A,#N/A,FALSE,"Tickmarks"}</definedName>
    <definedName name="TextRefCopyRangeCount" hidden="1">1</definedName>
    <definedName name="ticex_int" localSheetId="0">#REF!</definedName>
    <definedName name="ticex_int" localSheetId="2">#REF!</definedName>
    <definedName name="ticex_int" localSheetId="3">#REF!</definedName>
    <definedName name="ticex_int">#REF!</definedName>
    <definedName name="TITLES" localSheetId="0">#REF!</definedName>
    <definedName name="TITLES" localSheetId="2">#REF!</definedName>
    <definedName name="TITLES" localSheetId="3">#REF!</definedName>
    <definedName name="TITLES">#REF!</definedName>
    <definedName name="TM" localSheetId="0">#REF!</definedName>
    <definedName name="TM" localSheetId="2">#REF!</definedName>
    <definedName name="TM" localSheetId="3">#REF!</definedName>
    <definedName name="TM">#REF!</definedName>
    <definedName name="TM_D" localSheetId="0">#REF!</definedName>
    <definedName name="TM_D" localSheetId="2">#REF!</definedName>
    <definedName name="TM_D" localSheetId="3">#REF!</definedName>
    <definedName name="TM_D">#REF!</definedName>
    <definedName name="TM_Dpch" localSheetId="0">#REF!</definedName>
    <definedName name="TM_Dpch" localSheetId="2">#REF!</definedName>
    <definedName name="TM_Dpch" localSheetId="3">#REF!</definedName>
    <definedName name="TM_Dpch">#REF!</definedName>
    <definedName name="TM_R" localSheetId="0">#REF!</definedName>
    <definedName name="TM_R" localSheetId="2">#REF!</definedName>
    <definedName name="TM_R" localSheetId="3">#REF!</definedName>
    <definedName name="TM_R">#REF!</definedName>
    <definedName name="TM_Rpch" localSheetId="0">#REF!</definedName>
    <definedName name="TM_Rpch" localSheetId="2">#REF!</definedName>
    <definedName name="TM_Rpch" localSheetId="3">#REF!</definedName>
    <definedName name="TM_Rpch">#REF!</definedName>
    <definedName name="TMG" localSheetId="0">#REF!</definedName>
    <definedName name="TMG" localSheetId="2">#REF!</definedName>
    <definedName name="TMG" localSheetId="3">#REF!</definedName>
    <definedName name="TMG">#REF!</definedName>
    <definedName name="TMG_D" localSheetId="0">#REF!</definedName>
    <definedName name="TMG_D" localSheetId="2">#REF!</definedName>
    <definedName name="TMG_D" localSheetId="3">#REF!</definedName>
    <definedName name="TMG_D">#REF!</definedName>
    <definedName name="TMG_Dpch" localSheetId="0">#REF!</definedName>
    <definedName name="TMG_Dpch" localSheetId="2">#REF!</definedName>
    <definedName name="TMG_Dpch" localSheetId="3">#REF!</definedName>
    <definedName name="TMG_Dpch">#REF!</definedName>
    <definedName name="TMG_R" localSheetId="0">#REF!</definedName>
    <definedName name="TMG_R" localSheetId="2">#REF!</definedName>
    <definedName name="TMG_R" localSheetId="3">#REF!</definedName>
    <definedName name="TMG_R">#REF!</definedName>
    <definedName name="TMG_Rpch" localSheetId="0">#REF!</definedName>
    <definedName name="TMG_Rpch" localSheetId="2">#REF!</definedName>
    <definedName name="TMG_Rpch" localSheetId="3">#REF!</definedName>
    <definedName name="TMG_Rpch">#REF!</definedName>
    <definedName name="TMGO" localSheetId="0">#REF!</definedName>
    <definedName name="TMGO" localSheetId="2">#REF!</definedName>
    <definedName name="TMGO" localSheetId="3">#REF!</definedName>
    <definedName name="TMGO">#REF!</definedName>
    <definedName name="TMGO_1">#N/A</definedName>
    <definedName name="TMGO_D" localSheetId="0">#REF!</definedName>
    <definedName name="TMGO_D" localSheetId="2">#REF!</definedName>
    <definedName name="TMGO_D" localSheetId="3">#REF!</definedName>
    <definedName name="TMGO_D">#REF!</definedName>
    <definedName name="TMGO_Dpch" localSheetId="0">#REF!</definedName>
    <definedName name="TMGO_Dpch" localSheetId="2">#REF!</definedName>
    <definedName name="TMGO_Dpch" localSheetId="3">#REF!</definedName>
    <definedName name="TMGO_Dpch">#REF!</definedName>
    <definedName name="TMGO_R" localSheetId="0">#REF!</definedName>
    <definedName name="TMGO_R" localSheetId="2">#REF!</definedName>
    <definedName name="TMGO_R" localSheetId="3">#REF!</definedName>
    <definedName name="TMGO_R">#REF!</definedName>
    <definedName name="TMGO_Rpch" localSheetId="0">#REF!</definedName>
    <definedName name="TMGO_Rpch" localSheetId="2">#REF!</definedName>
    <definedName name="TMGO_Rpch" localSheetId="3">#REF!</definedName>
    <definedName name="TMGO_Rpch">#REF!</definedName>
    <definedName name="TMGXO" localSheetId="0">#REF!</definedName>
    <definedName name="TMGXO" localSheetId="2">#REF!</definedName>
    <definedName name="TMGXO" localSheetId="3">#REF!</definedName>
    <definedName name="TMGXO">#REF!</definedName>
    <definedName name="TMGXO_D" localSheetId="0">#REF!</definedName>
    <definedName name="TMGXO_D" localSheetId="2">#REF!</definedName>
    <definedName name="TMGXO_D" localSheetId="3">#REF!</definedName>
    <definedName name="TMGXO_D">#REF!</definedName>
    <definedName name="TMGXO_Dpch" localSheetId="0">#REF!</definedName>
    <definedName name="TMGXO_Dpch" localSheetId="2">#REF!</definedName>
    <definedName name="TMGXO_Dpch" localSheetId="3">#REF!</definedName>
    <definedName name="TMGXO_Dpch">#REF!</definedName>
    <definedName name="TMGXO_R" localSheetId="0">#REF!</definedName>
    <definedName name="TMGXO_R" localSheetId="2">#REF!</definedName>
    <definedName name="TMGXO_R" localSheetId="3">#REF!</definedName>
    <definedName name="TMGXO_R">#REF!</definedName>
    <definedName name="TMGXO_Rpch" localSheetId="0">#REF!</definedName>
    <definedName name="TMGXO_Rpch" localSheetId="2">#REF!</definedName>
    <definedName name="TMGXO_Rpch" localSheetId="3">#REF!</definedName>
    <definedName name="TMGXO_Rpch">#REF!</definedName>
    <definedName name="TMS" localSheetId="0">#REF!</definedName>
    <definedName name="TMS" localSheetId="2">#REF!</definedName>
    <definedName name="TMS" localSheetId="3">#REF!</definedName>
    <definedName name="TMS">#REF!</definedName>
    <definedName name="TOC" localSheetId="0">#REF!</definedName>
    <definedName name="TOC" localSheetId="2">#REF!</definedName>
    <definedName name="TOC" localSheetId="3">#REF!</definedName>
    <definedName name="TOC">#REF!</definedName>
    <definedName name="Tot_Equity">IFERROR(OFFSET([20]Aggregate_Level!$F$53,0,0,1,-COUNT([20]Aggregate_Level!$B$53:$F$53)),0)</definedName>
    <definedName name="TOWEO" localSheetId="0">#REF!</definedName>
    <definedName name="TOWEO" localSheetId="2">#REF!</definedName>
    <definedName name="TOWEO" localSheetId="3">#REF!</definedName>
    <definedName name="TOWEO">#REF!</definedName>
    <definedName name="tpdany_rate">#REF!</definedName>
    <definedName name="tpdown_rate">#REF!</definedName>
    <definedName name="Trade" localSheetId="0">#REF!</definedName>
    <definedName name="Trade" localSheetId="2">#REF!</definedName>
    <definedName name="Trade" localSheetId="3">#REF!</definedName>
    <definedName name="Trade">#REF!</definedName>
    <definedName name="Trade_balance" localSheetId="0">#REF!</definedName>
    <definedName name="Trade_balance" localSheetId="2">#REF!</definedName>
    <definedName name="Trade_balance" localSheetId="3">#REF!</definedName>
    <definedName name="Trade_balance">#REF!</definedName>
    <definedName name="TRADE3" localSheetId="0">[12]Trade!#REF!</definedName>
    <definedName name="TRADE3" localSheetId="2">[12]Trade!#REF!</definedName>
    <definedName name="TRADE3" localSheetId="3">[12]Trade!#REF!</definedName>
    <definedName name="TRADE3">[12]Trade!#REF!</definedName>
    <definedName name="trans" localSheetId="0">#REF!</definedName>
    <definedName name="trans" localSheetId="2">#REF!</definedName>
    <definedName name="trans" localSheetId="3">#REF!</definedName>
    <definedName name="trans">#REF!</definedName>
    <definedName name="Transfer_check" localSheetId="0">#REF!</definedName>
    <definedName name="Transfer_check" localSheetId="2">#REF!</definedName>
    <definedName name="Transfer_check" localSheetId="3">#REF!</definedName>
    <definedName name="Transfer_check">#REF!</definedName>
    <definedName name="TRANSNAVE" localSheetId="0">#REF!</definedName>
    <definedName name="TRANSNAVE" localSheetId="2">#REF!</definedName>
    <definedName name="TRANSNAVE" localSheetId="3">#REF!</definedName>
    <definedName name="TRANSNAVE">#REF!</definedName>
    <definedName name="TransportEquity">IFERROR(OFFSET([20]Aggregate_Level!$F$49,0,0,1,-COUNT([20]Aggregate_Level!$B$49:$F$49)),0)</definedName>
    <definedName name="tt" localSheetId="0" hidden="1">{"Tab1",#N/A,FALSE,"P";"Tab2",#N/A,FALSE,"P"}</definedName>
    <definedName name="tt" localSheetId="3" hidden="1">{"Tab1",#N/A,FALSE,"P";"Tab2",#N/A,FALSE,"P"}</definedName>
    <definedName name="tt" hidden="1">{"Tab1",#N/A,FALSE,"P";"Tab2",#N/A,FALSE,"P"}</definedName>
    <definedName name="ttt" localSheetId="0" hidden="1">{"Tab1",#N/A,FALSE,"P";"Tab2",#N/A,FALSE,"P"}</definedName>
    <definedName name="ttt" localSheetId="3" hidden="1">{"Tab1",#N/A,FALSE,"P";"Tab2",#N/A,FALSE,"P"}</definedName>
    <definedName name="ttt" hidden="1">{"Tab1",#N/A,FALSE,"P";"Tab2",#N/A,FALSE,"P"}</definedName>
    <definedName name="ttttt" localSheetId="0" hidden="1">[39]M!#REF!</definedName>
    <definedName name="ttttt" localSheetId="2" hidden="1">[39]M!#REF!</definedName>
    <definedName name="ttttt" localSheetId="3" hidden="1">[39]M!#REF!</definedName>
    <definedName name="ttttt" hidden="1">[39]M!#REF!</definedName>
    <definedName name="TX" localSheetId="0">#REF!</definedName>
    <definedName name="TX" localSheetId="2">#REF!</definedName>
    <definedName name="TX" localSheetId="3">#REF!</definedName>
    <definedName name="TX">#REF!</definedName>
    <definedName name="TX_D" localSheetId="0">#REF!</definedName>
    <definedName name="TX_D" localSheetId="2">#REF!</definedName>
    <definedName name="TX_D" localSheetId="3">#REF!</definedName>
    <definedName name="TX_D">#REF!</definedName>
    <definedName name="TX_Dpch" localSheetId="0">#REF!</definedName>
    <definedName name="TX_Dpch" localSheetId="2">#REF!</definedName>
    <definedName name="TX_Dpch" localSheetId="3">#REF!</definedName>
    <definedName name="TX_Dpch">#REF!</definedName>
    <definedName name="TX_R" localSheetId="0">#REF!</definedName>
    <definedName name="TX_R" localSheetId="2">#REF!</definedName>
    <definedName name="TX_R" localSheetId="3">#REF!</definedName>
    <definedName name="TX_R">#REF!</definedName>
    <definedName name="TX_Rpch" localSheetId="0">#REF!</definedName>
    <definedName name="TX_Rpch" localSheetId="2">#REF!</definedName>
    <definedName name="TX_Rpch" localSheetId="3">#REF!</definedName>
    <definedName name="TX_Rpch">#REF!</definedName>
    <definedName name="TXG" localSheetId="0">#REF!</definedName>
    <definedName name="TXG" localSheetId="2">#REF!</definedName>
    <definedName name="TXG" localSheetId="3">#REF!</definedName>
    <definedName name="TXG">#REF!</definedName>
    <definedName name="TXG_D" localSheetId="0">#REF!</definedName>
    <definedName name="TXG_D" localSheetId="2">#REF!</definedName>
    <definedName name="TXG_D" localSheetId="3">#REF!</definedName>
    <definedName name="TXG_D">#REF!</definedName>
    <definedName name="TXG_D_1">#N/A</definedName>
    <definedName name="TXG_Dpch" localSheetId="0">#REF!</definedName>
    <definedName name="TXG_Dpch" localSheetId="2">#REF!</definedName>
    <definedName name="TXG_Dpch" localSheetId="3">#REF!</definedName>
    <definedName name="TXG_Dpch">#REF!</definedName>
    <definedName name="TXG_R" localSheetId="0">#REF!</definedName>
    <definedName name="TXG_R" localSheetId="2">#REF!</definedName>
    <definedName name="TXG_R" localSheetId="3">#REF!</definedName>
    <definedName name="TXG_R">#REF!</definedName>
    <definedName name="TXG_Rpch" localSheetId="0">#REF!</definedName>
    <definedName name="TXG_Rpch" localSheetId="2">#REF!</definedName>
    <definedName name="TXG_Rpch" localSheetId="3">#REF!</definedName>
    <definedName name="TXG_Rpch">#REF!</definedName>
    <definedName name="TXGO" localSheetId="0">#REF!</definedName>
    <definedName name="TXGO" localSheetId="2">#REF!</definedName>
    <definedName name="TXGO" localSheetId="3">#REF!</definedName>
    <definedName name="TXGO">#REF!</definedName>
    <definedName name="TXGO_1">#N/A</definedName>
    <definedName name="TXGO_D" localSheetId="0">#REF!</definedName>
    <definedName name="TXGO_D" localSheetId="2">#REF!</definedName>
    <definedName name="TXGO_D" localSheetId="3">#REF!</definedName>
    <definedName name="TXGO_D">#REF!</definedName>
    <definedName name="TXGO_Dpch" localSheetId="0">#REF!</definedName>
    <definedName name="TXGO_Dpch" localSheetId="2">#REF!</definedName>
    <definedName name="TXGO_Dpch" localSheetId="3">#REF!</definedName>
    <definedName name="TXGO_Dpch">#REF!</definedName>
    <definedName name="TXGO_R" localSheetId="0">#REF!</definedName>
    <definedName name="TXGO_R" localSheetId="2">#REF!</definedName>
    <definedName name="TXGO_R" localSheetId="3">#REF!</definedName>
    <definedName name="TXGO_R">#REF!</definedName>
    <definedName name="TXGO_Rpch" localSheetId="0">#REF!</definedName>
    <definedName name="TXGO_Rpch" localSheetId="2">#REF!</definedName>
    <definedName name="TXGO_Rpch" localSheetId="3">#REF!</definedName>
    <definedName name="TXGO_Rpch">#REF!</definedName>
    <definedName name="TXGXO" localSheetId="0">#REF!</definedName>
    <definedName name="TXGXO" localSheetId="2">#REF!</definedName>
    <definedName name="TXGXO" localSheetId="3">#REF!</definedName>
    <definedName name="TXGXO">#REF!</definedName>
    <definedName name="TXGXO_D" localSheetId="0">#REF!</definedName>
    <definedName name="TXGXO_D" localSheetId="2">#REF!</definedName>
    <definedName name="TXGXO_D" localSheetId="3">#REF!</definedName>
    <definedName name="TXGXO_D">#REF!</definedName>
    <definedName name="TXGXO_Dpch" localSheetId="0">#REF!</definedName>
    <definedName name="TXGXO_Dpch" localSheetId="2">#REF!</definedName>
    <definedName name="TXGXO_Dpch" localSheetId="3">#REF!</definedName>
    <definedName name="TXGXO_Dpch">#REF!</definedName>
    <definedName name="TXGXO_R" localSheetId="0">#REF!</definedName>
    <definedName name="TXGXO_R" localSheetId="2">#REF!</definedName>
    <definedName name="TXGXO_R" localSheetId="3">#REF!</definedName>
    <definedName name="TXGXO_R">#REF!</definedName>
    <definedName name="TXGXO_Rpch" localSheetId="0">#REF!</definedName>
    <definedName name="TXGXO_Rpch" localSheetId="2">#REF!</definedName>
    <definedName name="TXGXO_Rpch" localSheetId="3">#REF!</definedName>
    <definedName name="TXGXO_Rpch">#REF!</definedName>
    <definedName name="TXS" localSheetId="0">#REF!</definedName>
    <definedName name="TXS" localSheetId="2">#REF!</definedName>
    <definedName name="TXS" localSheetId="3">#REF!</definedName>
    <definedName name="TXS">#REF!</definedName>
    <definedName name="tyui" hidden="1">[46]Lead!#REF!</definedName>
    <definedName name="uito" hidden="1">[47]Test!#REF!</definedName>
    <definedName name="uitr" hidden="1">"AS2DocumentBrowse"</definedName>
    <definedName name="ujkhjk" hidden="1">{#N/A,#N/A,FALSE,"ОТЛАДКА"}</definedName>
    <definedName name="unemp_96Q3" localSheetId="0">#REF!</definedName>
    <definedName name="unemp_96Q3" localSheetId="2">#REF!</definedName>
    <definedName name="unemp_96Q3" localSheetId="3">#REF!</definedName>
    <definedName name="unemp_96Q3">#REF!</definedName>
    <definedName name="unemp_96Q4" localSheetId="0">#REF!</definedName>
    <definedName name="unemp_96Q4" localSheetId="2">#REF!</definedName>
    <definedName name="unemp_96Q4" localSheetId="3">#REF!</definedName>
    <definedName name="unemp_96Q4">#REF!</definedName>
    <definedName name="unemp_97Q1" localSheetId="0">#REF!</definedName>
    <definedName name="unemp_97Q1" localSheetId="2">#REF!</definedName>
    <definedName name="unemp_97Q1" localSheetId="3">#REF!</definedName>
    <definedName name="unemp_97Q1">#REF!</definedName>
    <definedName name="unemp_97Q2" localSheetId="0">#REF!</definedName>
    <definedName name="unemp_97Q2" localSheetId="2">#REF!</definedName>
    <definedName name="unemp_97Q2" localSheetId="3">#REF!</definedName>
    <definedName name="unemp_97Q2">#REF!</definedName>
    <definedName name="unemp_nat" localSheetId="0">#REF!</definedName>
    <definedName name="unemp_nat" localSheetId="2">#REF!</definedName>
    <definedName name="unemp_nat" localSheetId="3">#REF!</definedName>
    <definedName name="unemp_nat">#REF!</definedName>
    <definedName name="unemp_urbrural" localSheetId="0">#REF!</definedName>
    <definedName name="unemp_urbrural" localSheetId="2">#REF!</definedName>
    <definedName name="unemp_urbrural" localSheetId="3">#REF!</definedName>
    <definedName name="unemp_urbrural">#REF!</definedName>
    <definedName name="Universities" localSheetId="0">#REF!</definedName>
    <definedName name="Universities" localSheetId="2">#REF!</definedName>
    <definedName name="Universities" localSheetId="3">#REF!</definedName>
    <definedName name="Universities">#REF!</definedName>
    <definedName name="Uruguay" localSheetId="0">#REF!</definedName>
    <definedName name="Uruguay" localSheetId="2">#REF!</definedName>
    <definedName name="Uruguay" localSheetId="3">#REF!</definedName>
    <definedName name="Uruguay">#REF!</definedName>
    <definedName name="USDSR" localSheetId="0">#REF!</definedName>
    <definedName name="USDSR" localSheetId="2">#REF!</definedName>
    <definedName name="USDSR" localSheetId="3">#REF!</definedName>
    <definedName name="USDSR">#REF!</definedName>
    <definedName name="uu" localSheetId="0" hidden="1">{"Riqfin97",#N/A,FALSE,"Tran";"Riqfinpro",#N/A,FALSE,"Tran"}</definedName>
    <definedName name="uu" localSheetId="3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localSheetId="3" hidden="1">{"Riqfin97",#N/A,FALSE,"Tran";"Riqfinpro",#N/A,FALSE,"Tran"}</definedName>
    <definedName name="uuu" hidden="1">{"Riqfin97",#N/A,FALSE,"Tran";"Riqfinpro",#N/A,FALSE,"Tran"}</definedName>
    <definedName name="VANES" hidden="1">{#N/A,#N/A,FALSE,"Tabl. A1";#N/A,#N/A,FALSE,"Tabl. A1 b";#N/A,#N/A,FALSE,"Tabl. A2";#N/A,#N/A,FALSE,"Tabl. A2-1";#N/A,#N/A,FALSE,"Tabl. A2-2"}</definedName>
    <definedName name="vannes" hidden="1">{#N/A,#N/A,FALSE,"Tabl. G1";#N/A,#N/A,FALSE,"Tabl. G2"}</definedName>
    <definedName name="vc" hidden="1">{#N/A,#N/A,FALSE,"ОТЛАДКА"}</definedName>
    <definedName name="vcxzcsdv" hidden="1">{#N/A,#N/A,FALSE,"ОТЛАДКА"}</definedName>
    <definedName name="vel_mult" localSheetId="0">#REF!</definedName>
    <definedName name="vel_mult" localSheetId="2">#REF!</definedName>
    <definedName name="vel_mult" localSheetId="3">#REF!</definedName>
    <definedName name="vel_mult">#REF!</definedName>
    <definedName name="Venezuela" localSheetId="0">#REF!</definedName>
    <definedName name="Venezuela" localSheetId="2">#REF!</definedName>
    <definedName name="Venezuela" localSheetId="3">#REF!</definedName>
    <definedName name="Venezuela">#REF!</definedName>
    <definedName name="VTITLES" localSheetId="0">#REF!</definedName>
    <definedName name="VTITLES" localSheetId="2">#REF!</definedName>
    <definedName name="VTITLES" localSheetId="3">#REF!</definedName>
    <definedName name="VTITLES">#REF!</definedName>
    <definedName name="vv" localSheetId="0" hidden="1">{"Tab1",#N/A,FALSE,"P";"Tab2",#N/A,FALSE,"P"}</definedName>
    <definedName name="vv" localSheetId="3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localSheetId="3" hidden="1">{"Tab1",#N/A,FALSE,"P";"Tab2",#N/A,FALSE,"P"}</definedName>
    <definedName name="vvv" hidden="1">{"Tab1",#N/A,FALSE,"P";"Tab2",#N/A,FALSE,"P"}</definedName>
    <definedName name="W" hidden="1">{#N/A,#N/A,FALSE,"ОТЛАДКА"}</definedName>
    <definedName name="W_06_N" localSheetId="0">[48]wonebi!#REF!</definedName>
    <definedName name="W_06_N" localSheetId="2">[48]wonebi!#REF!</definedName>
    <definedName name="W_06_N" localSheetId="3">[48]wonebi!#REF!</definedName>
    <definedName name="W_06_N">[48]wonebi!#REF!</definedName>
    <definedName name="wage_govt_sector" localSheetId="0">#REF!</definedName>
    <definedName name="wage_govt_sector" localSheetId="2">#REF!</definedName>
    <definedName name="wage_govt_sector" localSheetId="3">#REF!</definedName>
    <definedName name="wage_govt_sector">#REF!</definedName>
    <definedName name="WaterEquity">IFERROR(OFFSET([20]Aggregate_Level!$F$50,0,0,1,-COUNT([20]Aggregate_Level!$B$50:$F$50)),0)</definedName>
    <definedName name="we" hidden="1">{#N/A,#N/A,FALSE,"ОТЛАДКА"}</definedName>
    <definedName name="Weights">[49]Cities!$C$2:$C$6</definedName>
    <definedName name="WEO" localSheetId="0">#REF!</definedName>
    <definedName name="WEO" localSheetId="2">#REF!</definedName>
    <definedName name="WEO" localSheetId="3">#REF!</definedName>
    <definedName name="WEO">#REF!</definedName>
    <definedName name="WPCP33_D" localSheetId="0">#REF!</definedName>
    <definedName name="WPCP33_D" localSheetId="2">#REF!</definedName>
    <definedName name="WPCP33_D" localSheetId="3">#REF!</definedName>
    <definedName name="WPCP33_D">#REF!</definedName>
    <definedName name="WPCP33pch" localSheetId="0">#REF!</definedName>
    <definedName name="WPCP33pch" localSheetId="2">#REF!</definedName>
    <definedName name="WPCP33pch" localSheetId="3">#REF!</definedName>
    <definedName name="WPCP33pch">#REF!</definedName>
    <definedName name="wrn.10yp._.balance._.sheet." hidden="1">{"10yp balance sheet",#N/A,FALSE,"Celtel alternative 6"}</definedName>
    <definedName name="wrn.10yp._.capex." hidden="1">{"10yp capex",#N/A,FALSE,"Celtel alternative 6"}</definedName>
    <definedName name="wrn.10yp._.customers." hidden="1">{"10yp customers",#N/A,FALSE,"Celtel alternative 6"}</definedName>
    <definedName name="wrn.10yp._.graphs." hidden="1">{"10yp graphs",#N/A,FALSE,"Market Data"}</definedName>
    <definedName name="wrn.10yp._.key._.data." hidden="1">{"10yp key data",#N/A,FALSE,"Market Data"}</definedName>
    <definedName name="wrn.10yp._.profit._.and._.loss." hidden="1">{"10yp profit and loss",#N/A,FALSE,"Celtel alternative 6"}</definedName>
    <definedName name="wrn.10yp._.tariffs." hidden="1">{"10yp tariffs",#N/A,FALSE,"Celtel alternative 6"}</definedName>
    <definedName name="wrn.22." hidden="1">{#N/A,#N/A,FALSE,"ОТЛАДКА"}</definedName>
    <definedName name="wrn.23." hidden="1">{#N/A,#N/A,FALSE,"ОТЛАДКА"}</definedName>
    <definedName name="wrn.3cases." hidden="1">{#N/A,"Base",FALSE,"Dividend";#N/A,"Conservative",FALSE,"Dividend";#N/A,"Downside",FALSE,"Dividend"}</definedName>
    <definedName name="wrn.Acquisition_matrix." hidden="1">{"Acq_matrix",#N/A,FALSE,"Acquisition Matrix"}</definedName>
    <definedName name="wrn.adj95." hidden="1">{"adj95mult",#N/A,FALSE,"COMPCO";"adj95est",#N/A,FALSE,"COMPCO"}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merica._.Online." hidden="1">{#N/A,#N/A,FALSE,"Intro";#N/A,#N/A,FALSE,"Inc. St.";#N/A,#N/A,FALSE,"CalYear";#N/A,#N/A,FALSE,"FYear";#N/A,#N/A,FALSE,"Subs";#N/A,#N/A,FALSE,"Other Revs";#N/A,#N/A,FALSE,"Deals";#N/A,#N/A,FALSE,"RevsYear";#N/A,#N/A,FALSE,"Balance";#N/A,#N/A,FALSE,"OpCashFlow";#N/A,#N/A,FALSE,"Val.";#N/A,#N/A,FALSE,"DCFVal"}</definedName>
    <definedName name="wrn.AQUIROR._.DCF." hidden="1">{"AQUIRORDCF",#N/A,FALSE,"Merger consequences";"Acquirorassns",#N/A,FALSE,"Merger consequences"}</definedName>
    <definedName name="wrn.BANKS." localSheetId="0" hidden="1">{#N/A,#N/A,FALSE,"BANKS"}</definedName>
    <definedName name="wrn.BANKS." localSheetId="3" hidden="1">{#N/A,#N/A,FALSE,"BANKS"}</definedName>
    <definedName name="wrn.BANKS." hidden="1">{#N/A,#N/A,FALSE,"BANKS"}</definedName>
    <definedName name="wrn.BANKS._1" localSheetId="0" hidden="1">{#N/A,#N/A,FALSE,"BANKS"}</definedName>
    <definedName name="wrn.BANKS._1" localSheetId="3" hidden="1">{#N/A,#N/A,FALSE,"BANKS"}</definedName>
    <definedName name="wrn.BANKS._1" hidden="1">{#N/A,#N/A,FALSE,"BANKS"}</definedName>
    <definedName name="wrn.BANKS._2" localSheetId="0" hidden="1">{#N/A,#N/A,FALSE,"BANKS"}</definedName>
    <definedName name="wrn.BANKS._2" localSheetId="3" hidden="1">{#N/A,#N/A,FALSE,"BANKS"}</definedName>
    <definedName name="wrn.BANKS._2" hidden="1">{#N/A,#N/A,FALSE,"BANKS"}</definedName>
    <definedName name="wrn.BOOK1.XLS." hidden="1">{#N/A,#N/A,FALSE,"Sheet1"}</definedName>
    <definedName name="wrn.BOP." localSheetId="0" hidden="1">{#N/A,#N/A,FALSE,"BOP"}</definedName>
    <definedName name="wrn.BOP." localSheetId="3" hidden="1">{#N/A,#N/A,FALSE,"BOP"}</definedName>
    <definedName name="wrn.BOP." hidden="1">{#N/A,#N/A,FALSE,"BOP"}</definedName>
    <definedName name="wrn.BOP._1" localSheetId="0" hidden="1">{#N/A,#N/A,FALSE,"BOP"}</definedName>
    <definedName name="wrn.BOP._1" localSheetId="3" hidden="1">{#N/A,#N/A,FALSE,"BOP"}</definedName>
    <definedName name="wrn.BOP._1" hidden="1">{#N/A,#N/A,FALSE,"BOP"}</definedName>
    <definedName name="wrn.BOP._2" localSheetId="0" hidden="1">{#N/A,#N/A,FALSE,"BOP"}</definedName>
    <definedName name="wrn.BOP._2" localSheetId="3" hidden="1">{#N/A,#N/A,FALSE,"BOP"}</definedName>
    <definedName name="wrn.BOP._2" hidden="1">{#N/A,#N/A,FALSE,"BOP"}</definedName>
    <definedName name="wrn.BOP_MIDTERM." localSheetId="0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BOP_MIDTERM._1" localSheetId="0" hidden="1">{"BOP_TAB",#N/A,FALSE,"N";"MIDTERM_TAB",#N/A,FALSE,"O"}</definedName>
    <definedName name="wrn.BOP_MIDTERM._1" localSheetId="3" hidden="1">{"BOP_TAB",#N/A,FALSE,"N";"MIDTERM_TAB",#N/A,FALSE,"O"}</definedName>
    <definedName name="wrn.BOP_MIDTERM._1" hidden="1">{"BOP_TAB",#N/A,FALSE,"N";"MIDTERM_TAB",#N/A,FALSE,"O"}</definedName>
    <definedName name="wrn.BOP_MIDTERM._2" localSheetId="0" hidden="1">{"BOP_TAB",#N/A,FALSE,"N";"MIDTERM_TAB",#N/A,FALSE,"O"}</definedName>
    <definedName name="wrn.BOP_MIDTERM._2" localSheetId="3" hidden="1">{"BOP_TAB",#N/A,FALSE,"N";"MIDTERM_TAB",#N/A,FALSE,"O"}</definedName>
    <definedName name="wrn.BOP_MIDTERM._2" hidden="1">{"BOP_TAB",#N/A,FALSE,"N";"MIDTERM_TAB",#N/A,FALSE,"O"}</definedName>
    <definedName name="wrn.budget._.balance._.sheet." hidden="1">{"bugdet992000 balance sheet",#N/A,FALSE,"Celtel alternative 6"}</definedName>
    <definedName name="wrn.budget._.capex." hidden="1">{"budget992000 capex",#N/A,FALSE,"Celtel alternative 6"}</definedName>
    <definedName name="wrn.budget._.customers." hidden="1">{"budget992000_customers",#N/A,FALSE,"Celtel alternative 6"}</definedName>
    <definedName name="wrn.budget._.profit._.and._.loss." hidden="1">{"budget992000 profit and loss",#N/A,FALSE,"Celtel alternative 6"}</definedName>
    <definedName name="wrn.budget._.tariffs._.and._.usage." hidden="1">{"budget992000 tariff and usage",#N/A,FALSE,"Celtel alternative 6"}</definedName>
    <definedName name="wrn.Cash._.Plan." hidden="1">{"cash plan",#N/A,FALSE,"fccashflow"}</definedName>
    <definedName name="wrn.celkový._.tisk._.detail." hidden="1">{"celkový rozpočet - detail",#N/A,FALSE,"Aktualizace č. 1"}</definedName>
    <definedName name="wrn.compco." hidden="1">{"mult96",#N/A,FALSE,"PETCOMP";"est96",#N/A,FALSE,"PETCOMP";"mult95",#N/A,FALSE,"PETCOMP";"est95",#N/A,FALSE,"PETCOMP";"multltm",#N/A,FALSE,"PETCOMP";"resultltm",#N/A,FALSE,"PETCOMP"}</definedName>
    <definedName name="wrn.complet." hidden="1">{"Ventes",#N/A,TRUE,"Ventes";"Synthèse Rex",#N/A,TRUE,"Exploitation";"Ecarts Rex",#N/A,TRUE,"Exploitation";"Graphe Rex",#N/A,TRUE,"Graphe PEB";"RCE Synthèse",#N/A,TRUE,"Capitaux";"Graph Capitaux",#N/A,TRUE,"Capitaux";"RCE Renta",#N/A,TRUE,"Capitaux";"Graph RCE",#N/A,TRUE,"Capitaux";"Effectifs",#N/A,TRUE,"Opérations";"Invest",#N/A,TRUE,"Opérations";"Resbil",#N/A,TRUE,"Finance"}</definedName>
    <definedName name="wrn.CREDIT." localSheetId="0" hidden="1">{#N/A,#N/A,FALSE,"CREDIT"}</definedName>
    <definedName name="wrn.CREDIT." localSheetId="3" hidden="1">{#N/A,#N/A,FALSE,"CREDIT"}</definedName>
    <definedName name="wrn.CREDIT." hidden="1">{#N/A,#N/A,FALSE,"CREDIT"}</definedName>
    <definedName name="wrn.CREDIT._1" localSheetId="0" hidden="1">{#N/A,#N/A,FALSE,"CREDIT"}</definedName>
    <definedName name="wrn.CREDIT._1" localSheetId="3" hidden="1">{#N/A,#N/A,FALSE,"CREDIT"}</definedName>
    <definedName name="wrn.CREDIT._1" hidden="1">{#N/A,#N/A,FALSE,"CREDIT"}</definedName>
    <definedName name="wrn.CREDIT._2" localSheetId="0" hidden="1">{#N/A,#N/A,FALSE,"CREDIT"}</definedName>
    <definedName name="wrn.CREDIT._2" localSheetId="3" hidden="1">{#N/A,#N/A,FALSE,"CREDIT"}</definedName>
    <definedName name="wrn.CREDIT._2" hidden="1">{#N/A,#N/A,FALSE,"CREDIT"}</definedName>
    <definedName name="wrn.DCF." hidden="1">{"DCF1",#N/A,FALSE,"SIERRA DCF";"MATRIX1",#N/A,FALSE,"SIERRA DCF"}</definedName>
    <definedName name="wrn.DCF_Terminal_Value_qchm." hidden="1">{"qchm_dcf",#N/A,FALSE,"QCHMDCF2";"qchm_terminal",#N/A,FALSE,"QCHMDCF2"}</definedName>
    <definedName name="wrn.DEBTSVC." localSheetId="0" hidden="1">{#N/A,#N/A,FALSE,"DEBTSVC"}</definedName>
    <definedName name="wrn.DEBTSVC." localSheetId="3" hidden="1">{#N/A,#N/A,FALSE,"DEBTSVC"}</definedName>
    <definedName name="wrn.DEBTSVC." hidden="1">{#N/A,#N/A,FALSE,"DEBTSVC"}</definedName>
    <definedName name="wrn.DEBTSVC._1" localSheetId="0" hidden="1">{#N/A,#N/A,FALSE,"DEBTSVC"}</definedName>
    <definedName name="wrn.DEBTSVC._1" localSheetId="3" hidden="1">{#N/A,#N/A,FALSE,"DEBTSVC"}</definedName>
    <definedName name="wrn.DEBTSVC._1" hidden="1">{#N/A,#N/A,FALSE,"DEBTSVC"}</definedName>
    <definedName name="wrn.DEBTSVC._2" localSheetId="0" hidden="1">{#N/A,#N/A,FALSE,"DEBTSVC"}</definedName>
    <definedName name="wrn.DEBTSVC._2" localSheetId="3" hidden="1">{#N/A,#N/A,FALSE,"DEBTSVC"}</definedName>
    <definedName name="wrn.DEBTSVC._2" hidden="1">{#N/A,#N/A,FALSE,"DEBTSVC"}</definedName>
    <definedName name="wrn.DEPO." localSheetId="0" hidden="1">{#N/A,#N/A,FALSE,"DEPO"}</definedName>
    <definedName name="wrn.DEPO." localSheetId="3" hidden="1">{#N/A,#N/A,FALSE,"DEPO"}</definedName>
    <definedName name="wrn.DEPO." hidden="1">{#N/A,#N/A,FALSE,"DEPO"}</definedName>
    <definedName name="wrn.DEPO._1" localSheetId="0" hidden="1">{#N/A,#N/A,FALSE,"DEPO"}</definedName>
    <definedName name="wrn.DEPO._1" localSheetId="3" hidden="1">{#N/A,#N/A,FALSE,"DEPO"}</definedName>
    <definedName name="wrn.DEPO._1" hidden="1">{#N/A,#N/A,FALSE,"DEPO"}</definedName>
    <definedName name="wrn.DEPO._2" localSheetId="0" hidden="1">{#N/A,#N/A,FALSE,"DEPO"}</definedName>
    <definedName name="wrn.DEPO._2" localSheetId="3" hidden="1">{#N/A,#N/A,FALSE,"DEPO"}</definedName>
    <definedName name="wrn.DEPO._2" hidden="1">{#N/A,#N/A,FALSE,"DEPO"}</definedName>
    <definedName name="wrn.Economic._.Value._.Added._.Analysis." hidden="1">{"EVA",#N/A,FALSE,"EVA";"WACC",#N/A,FALSE,"WACC"}</definedName>
    <definedName name="wrn.EXCISE." localSheetId="0" hidden="1">{#N/A,#N/A,FALSE,"EXCISE"}</definedName>
    <definedName name="wrn.EXCISE." localSheetId="3" hidden="1">{#N/A,#N/A,FALSE,"EXCISE"}</definedName>
    <definedName name="wrn.EXCISE." hidden="1">{#N/A,#N/A,FALSE,"EXCISE"}</definedName>
    <definedName name="wrn.EXCISE._1" localSheetId="0" hidden="1">{#N/A,#N/A,FALSE,"EXCISE"}</definedName>
    <definedName name="wrn.EXCISE._1" localSheetId="3" hidden="1">{#N/A,#N/A,FALSE,"EXCISE"}</definedName>
    <definedName name="wrn.EXCISE._1" hidden="1">{#N/A,#N/A,FALSE,"EXCISE"}</definedName>
    <definedName name="wrn.EXCISE._2" localSheetId="0" hidden="1">{#N/A,#N/A,FALSE,"EXCISE"}</definedName>
    <definedName name="wrn.EXCISE._2" localSheetId="3" hidden="1">{#N/A,#N/A,FALSE,"EXCISE"}</definedName>
    <definedName name="wrn.EXCISE._2" hidden="1">{#N/A,#N/A,FALSE,"EXCISE"}</definedName>
    <definedName name="wrn.EXRATE." localSheetId="0" hidden="1">{#N/A,#N/A,FALSE,"EXRATE"}</definedName>
    <definedName name="wrn.EXRATE." localSheetId="3" hidden="1">{#N/A,#N/A,FALSE,"EXRATE"}</definedName>
    <definedName name="wrn.EXRATE." hidden="1">{#N/A,#N/A,FALSE,"EXRATE"}</definedName>
    <definedName name="wrn.EXRATE._1" localSheetId="0" hidden="1">{#N/A,#N/A,FALSE,"EXRATE"}</definedName>
    <definedName name="wrn.EXRATE._1" localSheetId="3" hidden="1">{#N/A,#N/A,FALSE,"EXRATE"}</definedName>
    <definedName name="wrn.EXRATE._1" hidden="1">{#N/A,#N/A,FALSE,"EXRATE"}</definedName>
    <definedName name="wrn.EXRATE._2" localSheetId="0" hidden="1">{#N/A,#N/A,FALSE,"EXRATE"}</definedName>
    <definedName name="wrn.EXRATE._2" localSheetId="3" hidden="1">{#N/A,#N/A,FALSE,"EXRATE"}</definedName>
    <definedName name="wrn.EXRATE._2" hidden="1">{#N/A,#N/A,FALSE,"EXRATE"}</definedName>
    <definedName name="wrn.EXTDEBT." localSheetId="0" hidden="1">{#N/A,#N/A,FALSE,"EXTDEBT"}</definedName>
    <definedName name="wrn.EXTDEBT." localSheetId="3" hidden="1">{#N/A,#N/A,FALSE,"EXTDEBT"}</definedName>
    <definedName name="wrn.EXTDEBT." hidden="1">{#N/A,#N/A,FALSE,"EXTDEBT"}</definedName>
    <definedName name="wrn.EXTDEBT._1" localSheetId="0" hidden="1">{#N/A,#N/A,FALSE,"EXTDEBT"}</definedName>
    <definedName name="wrn.EXTDEBT._1" localSheetId="3" hidden="1">{#N/A,#N/A,FALSE,"EXTDEBT"}</definedName>
    <definedName name="wrn.EXTDEBT._1" hidden="1">{#N/A,#N/A,FALSE,"EXTDEBT"}</definedName>
    <definedName name="wrn.EXTDEBT._2" localSheetId="0" hidden="1">{#N/A,#N/A,FALSE,"EXTDEBT"}</definedName>
    <definedName name="wrn.EXTDEBT._2" localSheetId="3" hidden="1">{#N/A,#N/A,FALSE,"EXTDEBT"}</definedName>
    <definedName name="wrn.EXTDEBT._2" hidden="1">{#N/A,#N/A,FALSE,"EXTDEBT"}</definedName>
    <definedName name="wrn.EXTRABUDGT." localSheetId="0" hidden="1">{#N/A,#N/A,FALSE,"EXTRABUDGT"}</definedName>
    <definedName name="wrn.EXTRABUDGT." localSheetId="3" hidden="1">{#N/A,#N/A,FALSE,"EXTRABUDGT"}</definedName>
    <definedName name="wrn.EXTRABUDGT." hidden="1">{#N/A,#N/A,FALSE,"EXTRABUDGT"}</definedName>
    <definedName name="wrn.EXTRABUDGT._1" localSheetId="0" hidden="1">{#N/A,#N/A,FALSE,"EXTRABUDGT"}</definedName>
    <definedName name="wrn.EXTRABUDGT._1" localSheetId="3" hidden="1">{#N/A,#N/A,FALSE,"EXTRABUDGT"}</definedName>
    <definedName name="wrn.EXTRABUDGT._1" hidden="1">{#N/A,#N/A,FALSE,"EXTRABUDGT"}</definedName>
    <definedName name="wrn.EXTRABUDGT._2" localSheetId="0" hidden="1">{#N/A,#N/A,FALSE,"EXTRABUDGT"}</definedName>
    <definedName name="wrn.EXTRABUDGT._2" localSheetId="3" hidden="1">{#N/A,#N/A,FALSE,"EXTRABUDGT"}</definedName>
    <definedName name="wrn.EXTRABUDGT._2" hidden="1">{#N/A,#N/A,FALSE,"EXTRABUDGT"}</definedName>
    <definedName name="wrn.EXTRABUDGT2." localSheetId="0" hidden="1">{#N/A,#N/A,FALSE,"EXTRABUDGT2"}</definedName>
    <definedName name="wrn.EXTRABUDGT2." localSheetId="3" hidden="1">{#N/A,#N/A,FALSE,"EXTRABUDGT2"}</definedName>
    <definedName name="wrn.EXTRABUDGT2." hidden="1">{#N/A,#N/A,FALSE,"EXTRABUDGT2"}</definedName>
    <definedName name="wrn.EXTRABUDGT2._1" localSheetId="0" hidden="1">{#N/A,#N/A,FALSE,"EXTRABUDGT2"}</definedName>
    <definedName name="wrn.EXTRABUDGT2._1" localSheetId="3" hidden="1">{#N/A,#N/A,FALSE,"EXTRABUDGT2"}</definedName>
    <definedName name="wrn.EXTRABUDGT2._1" hidden="1">{#N/A,#N/A,FALSE,"EXTRABUDGT2"}</definedName>
    <definedName name="wrn.EXTRABUDGT2._2" localSheetId="0" hidden="1">{#N/A,#N/A,FALSE,"EXTRABUDGT2"}</definedName>
    <definedName name="wrn.EXTRABUDGT2._2" localSheetId="3" hidden="1">{#N/A,#N/A,FALSE,"EXTRABUDGT2"}</definedName>
    <definedName name="wrn.EXTRABUDGT2._2" hidden="1">{#N/A,#N/A,FALSE,"EXTRABUDGT2"}</definedName>
    <definedName name="wrn.FCB." hidden="1">{"FCB_ALL",#N/A,FALSE,"FCB"}</definedName>
    <definedName name="wrn.fcb2" hidden="1">{"FCB_ALL",#N/A,FALSE,"FCB"}</definedName>
    <definedName name="wrn.full._.report.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Rpt." hidden="1">{"Rpt1",#N/A,FALSE,"Recap";"Rpt1",#N/A,FALSE,"Charts"}</definedName>
    <definedName name="wrn.fullrpta" hidden="1">{"Rpt1",#N/A,FALSE,"Recap";"Rpt1",#N/A,FALSE,"Charts"}</definedName>
    <definedName name="wrn.GDP." localSheetId="0" hidden="1">{#N/A,#N/A,FALSE,"GDP_ORIGIN";#N/A,#N/A,FALSE,"EMP_POP"}</definedName>
    <definedName name="wrn.GDP." localSheetId="3" hidden="1">{#N/A,#N/A,FALSE,"GDP_ORIGIN";#N/A,#N/A,FALSE,"EMP_POP"}</definedName>
    <definedName name="wrn.GDP." hidden="1">{#N/A,#N/A,FALSE,"GDP_ORIGIN";#N/A,#N/A,FALSE,"EMP_POP"}</definedName>
    <definedName name="wrn.GDP._1" localSheetId="0" hidden="1">{#N/A,#N/A,FALSE,"GDP_ORIGIN";#N/A,#N/A,FALSE,"EMP_POP"}</definedName>
    <definedName name="wrn.GDP._1" localSheetId="3" hidden="1">{#N/A,#N/A,FALSE,"GDP_ORIGIN";#N/A,#N/A,FALSE,"EMP_POP"}</definedName>
    <definedName name="wrn.GDP._1" hidden="1">{#N/A,#N/A,FALSE,"GDP_ORIGIN";#N/A,#N/A,FALSE,"EMP_POP"}</definedName>
    <definedName name="wrn.GDP._2" localSheetId="0" hidden="1">{#N/A,#N/A,FALSE,"GDP_ORIGIN";#N/A,#N/A,FALSE,"EMP_POP"}</definedName>
    <definedName name="wrn.GDP._2" localSheetId="3" hidden="1">{#N/A,#N/A,FALSE,"GDP_ORIGIN";#N/A,#N/A,FALSE,"EMP_POP"}</definedName>
    <definedName name="wrn.GDP._2" hidden="1">{#N/A,#N/A,FALSE,"GDP_ORIGIN";#N/A,#N/A,FALSE,"EMP_POP"}</definedName>
    <definedName name="wrn.GGOVT." localSheetId="0" hidden="1">{#N/A,#N/A,FALSE,"GGOVT"}</definedName>
    <definedName name="wrn.GGOVT." localSheetId="3" hidden="1">{#N/A,#N/A,FALSE,"GGOVT"}</definedName>
    <definedName name="wrn.GGOVT." hidden="1">{#N/A,#N/A,FALSE,"GGOVT"}</definedName>
    <definedName name="wrn.GGOVT._1" localSheetId="0" hidden="1">{#N/A,#N/A,FALSE,"GGOVT"}</definedName>
    <definedName name="wrn.GGOVT._1" localSheetId="3" hidden="1">{#N/A,#N/A,FALSE,"GGOVT"}</definedName>
    <definedName name="wrn.GGOVT._1" hidden="1">{#N/A,#N/A,FALSE,"GGOVT"}</definedName>
    <definedName name="wrn.GGOVT._2" localSheetId="0" hidden="1">{#N/A,#N/A,FALSE,"GGOVT"}</definedName>
    <definedName name="wrn.GGOVT._2" localSheetId="3" hidden="1">{#N/A,#N/A,FALSE,"GGOVT"}</definedName>
    <definedName name="wrn.GGOVT._2" hidden="1">{#N/A,#N/A,FALSE,"GGOVT"}</definedName>
    <definedName name="wrn.GGOVT2." localSheetId="0" hidden="1">{#N/A,#N/A,FALSE,"GGOVT2"}</definedName>
    <definedName name="wrn.GGOVT2." localSheetId="3" hidden="1">{#N/A,#N/A,FALSE,"GGOVT2"}</definedName>
    <definedName name="wrn.GGOVT2." hidden="1">{#N/A,#N/A,FALSE,"GGOVT2"}</definedName>
    <definedName name="wrn.GGOVT2._1" localSheetId="0" hidden="1">{#N/A,#N/A,FALSE,"GGOVT2"}</definedName>
    <definedName name="wrn.GGOVT2._1" localSheetId="3" hidden="1">{#N/A,#N/A,FALSE,"GGOVT2"}</definedName>
    <definedName name="wrn.GGOVT2._1" hidden="1">{#N/A,#N/A,FALSE,"GGOVT2"}</definedName>
    <definedName name="wrn.GGOVT2._2" localSheetId="0" hidden="1">{#N/A,#N/A,FALSE,"GGOVT2"}</definedName>
    <definedName name="wrn.GGOVT2._2" localSheetId="3" hidden="1">{#N/A,#N/A,FALSE,"GGOVT2"}</definedName>
    <definedName name="wrn.GGOVT2._2" hidden="1">{#N/A,#N/A,FALSE,"GGOVT2"}</definedName>
    <definedName name="wrn.GGOVTPC." localSheetId="0" hidden="1">{#N/A,#N/A,FALSE,"GGOVT%"}</definedName>
    <definedName name="wrn.GGOVTPC." localSheetId="3" hidden="1">{#N/A,#N/A,FALSE,"GGOVT%"}</definedName>
    <definedName name="wrn.GGOVTPC." hidden="1">{#N/A,#N/A,FALSE,"GGOVT%"}</definedName>
    <definedName name="wrn.GGOVTPC._1" localSheetId="0" hidden="1">{#N/A,#N/A,FALSE,"GGOVT%"}</definedName>
    <definedName name="wrn.GGOVTPC._1" localSheetId="3" hidden="1">{#N/A,#N/A,FALSE,"GGOVT%"}</definedName>
    <definedName name="wrn.GGOVTPC._1" hidden="1">{#N/A,#N/A,FALSE,"GGOVT%"}</definedName>
    <definedName name="wrn.GGOVTPC._2" localSheetId="0" hidden="1">{#N/A,#N/A,FALSE,"GGOVT%"}</definedName>
    <definedName name="wrn.GGOVTPC._2" localSheetId="3" hidden="1">{#N/A,#N/A,FALSE,"GGOVT%"}</definedName>
    <definedName name="wrn.GGOVTPC._2" hidden="1">{#N/A,#N/A,FALSE,"GGOVT%"}</definedName>
    <definedName name="wrn.incomesum" hidden="1">{"IncomeRecap",#N/A,TRUE,"Recap";"IncomeSummary",#N/A,TRUE,"CNSL";"IncomeSummary",#N/A,TRUE,"Kansas City";"IncomeSummary",#N/A,TRUE,"112IN";"IncomeSummary",#N/A,TRUE,"114TU";"IncomeSummary",#N/A,TRUE,"121SWKS";"IncomeSummary",#N/A,TRUE,"141OM";"IncomeSummary",#N/A,TRUE,"FWD";"IncomeSummary",#N/A,TRUE,"302RA";"IncomeSummary",#N/A,TRUE,"303RE";"IncomeSummary",#N/A,TRUE,"401CH";"IncomeSummary",#N/A,TRUE,"501OK";"IncomeSummary",#N/A,TRUE,"502SE"}</definedName>
    <definedName name="wrn.IncomeSummaries." hidden="1">{"IncomeRecap",#N/A,TRUE,"Recap";"IncomeSummary",#N/A,TRUE,"CNSL";"IncomeSummary",#N/A,TRUE,"Kansas City";"IncomeSummary",#N/A,TRUE,"112IN";"IncomeSummary",#N/A,TRUE,"114TU";"IncomeSummary",#N/A,TRUE,"121SWKS";"IncomeSummary",#N/A,TRUE,"141OM";"IncomeSummary",#N/A,TRUE,"FWD";"IncomeSummary",#N/A,TRUE,"302RA";"IncomeSummary",#N/A,TRUE,"303RE";"IncomeSummary",#N/A,TRUE,"401CH";"IncomeSummary",#N/A,TRUE,"501OK";"IncomeSummary",#N/A,TRUE,"502SE"}</definedName>
    <definedName name="wrn.INCOMETX." localSheetId="0" hidden="1">{#N/A,#N/A,FALSE,"INCOMETX"}</definedName>
    <definedName name="wrn.INCOMETX." localSheetId="3" hidden="1">{#N/A,#N/A,FALSE,"INCOMETX"}</definedName>
    <definedName name="wrn.INCOMETX." hidden="1">{#N/A,#N/A,FALSE,"INCOMETX"}</definedName>
    <definedName name="wrn.INCOMETX._1" localSheetId="0" hidden="1">{#N/A,#N/A,FALSE,"INCOMETX"}</definedName>
    <definedName name="wrn.INCOMETX._1" localSheetId="3" hidden="1">{#N/A,#N/A,FALSE,"INCOMETX"}</definedName>
    <definedName name="wrn.INCOMETX._1" hidden="1">{#N/A,#N/A,FALSE,"INCOMETX"}</definedName>
    <definedName name="wrn.INCOMETX._2" localSheetId="0" hidden="1">{#N/A,#N/A,FALSE,"INCOMETX"}</definedName>
    <definedName name="wrn.INCOMETX._2" localSheetId="3" hidden="1">{#N/A,#N/A,FALSE,"INCOMETX"}</definedName>
    <definedName name="wrn.INCOMETX._2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1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localSheetId="3" hidden="1">{#N/A,#N/A,FALSE,"INTERST"}</definedName>
    <definedName name="wrn.INTERST." hidden="1">{#N/A,#N/A,FALSE,"INTERST"}</definedName>
    <definedName name="wrn.INTERST._1" localSheetId="0" hidden="1">{#N/A,#N/A,FALSE,"INTERST"}</definedName>
    <definedName name="wrn.INTERST._1" localSheetId="3" hidden="1">{#N/A,#N/A,FALSE,"INTERST"}</definedName>
    <definedName name="wrn.INTERST._1" hidden="1">{#N/A,#N/A,FALSE,"INTERST"}</definedName>
    <definedName name="wrn.INTERST._2" localSheetId="0" hidden="1">{#N/A,#N/A,FALSE,"INTERST"}</definedName>
    <definedName name="wrn.INTERST._2" localSheetId="3" hidden="1">{#N/A,#N/A,FALSE,"INTERST"}</definedName>
    <definedName name="wrn.INTERST._2" hidden="1">{#N/A,#N/A,FALSE,"INTERST"}</definedName>
    <definedName name="wrn.INTERVENTION." localSheetId="0" hidden="1">{"TAB_MONAVGi",#N/A,FALSE,"SUMMARY";"TAB_EOPi",#N/A,FALSE,"SUMMARY";"TAB_QAi",#N/A,FALSE,"SUMMARY"}</definedName>
    <definedName name="wrn.INTERVENTION." localSheetId="3" hidden="1">{"TAB_MONAVGi",#N/A,FALSE,"SUMMARY";"TAB_EOPi",#N/A,FALSE,"SUMMARY";"TAB_QAi",#N/A,FALSE,"SUMMARY"}</definedName>
    <definedName name="wrn.INTERVENTION." hidden="1">{"TAB_MONAVGi",#N/A,FALSE,"SUMMARY";"TAB_EOPi",#N/A,FALSE,"SUMMARY";"TAB_QAi",#N/A,FALSE,"SUMMARY"}</definedName>
    <definedName name="wrn.MAIN." localSheetId="0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AIN._1" localSheetId="0" hidden="1">{#N/A,#N/A,FALSE,"CB";#N/A,#N/A,FALSE,"CMB";#N/A,#N/A,FALSE,"BSYS";#N/A,#N/A,FALSE,"NBFI";#N/A,#N/A,FALSE,"FSYS"}</definedName>
    <definedName name="wrn.MAIN._1" localSheetId="3" hidden="1">{#N/A,#N/A,FALSE,"CB";#N/A,#N/A,FALSE,"CMB";#N/A,#N/A,FALSE,"BSYS";#N/A,#N/A,FALSE,"NBFI";#N/A,#N/A,FALSE,"FSYS"}</definedName>
    <definedName name="wrn.MAIN._1" hidden="1">{#N/A,#N/A,FALSE,"CB";#N/A,#N/A,FALSE,"CMB";#N/A,#N/A,FALSE,"BSYS";#N/A,#N/A,FALSE,"NBFI";#N/A,#N/A,FALSE,"FSYS"}</definedName>
    <definedName name="wrn.MAIN._2" localSheetId="0" hidden="1">{#N/A,#N/A,FALSE,"CB";#N/A,#N/A,FALSE,"CMB";#N/A,#N/A,FALSE,"BSYS";#N/A,#N/A,FALSE,"NBFI";#N/A,#N/A,FALSE,"FSYS"}</definedName>
    <definedName name="wrn.MAIN._2" localSheetId="3" hidden="1">{#N/A,#N/A,FALSE,"CB";#N/A,#N/A,FALSE,"CMB";#N/A,#N/A,FALSE,"BSYS";#N/A,#N/A,FALSE,"NBFI";#N/A,#N/A,FALSE,"FSYS"}</definedName>
    <definedName name="wrn.MAIN._2" hidden="1">{#N/A,#N/A,FALSE,"CB";#N/A,#N/A,FALSE,"CMB";#N/A,#N/A,FALSE,"BSYS";#N/A,#N/A,FALSE,"NBFI";#N/A,#N/A,FALSE,"FSYS"}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0" hidden="1">{#N/A,#N/A,FALSE,"CB";#N/A,#N/A,FALSE,"CMB";#N/A,#N/A,FALSE,"NBFI"}</definedName>
    <definedName name="wrn.MIT." localSheetId="3" hidden="1">{#N/A,#N/A,FALSE,"CB";#N/A,#N/A,FALSE,"CMB";#N/A,#N/A,FALSE,"NBFI"}</definedName>
    <definedName name="wrn.MIT." hidden="1">{#N/A,#N/A,FALSE,"CB";#N/A,#N/A,FALSE,"CMB";#N/A,#N/A,FALSE,"NBFI"}</definedName>
    <definedName name="wrn.MIT._1" localSheetId="0" hidden="1">{#N/A,#N/A,FALSE,"CB";#N/A,#N/A,FALSE,"CMB";#N/A,#N/A,FALSE,"NBFI"}</definedName>
    <definedName name="wrn.MIT._1" localSheetId="3" hidden="1">{#N/A,#N/A,FALSE,"CB";#N/A,#N/A,FALSE,"CMB";#N/A,#N/A,FALSE,"NBFI"}</definedName>
    <definedName name="wrn.MIT._1" hidden="1">{#N/A,#N/A,FALSE,"CB";#N/A,#N/A,FALSE,"CMB";#N/A,#N/A,FALSE,"NBFI"}</definedName>
    <definedName name="wrn.MIT._2" localSheetId="0" hidden="1">{#N/A,#N/A,FALSE,"CB";#N/A,#N/A,FALSE,"CMB";#N/A,#N/A,FALSE,"NBFI"}</definedName>
    <definedName name="wrn.MIT._2" localSheetId="3" hidden="1">{#N/A,#N/A,FALSE,"CB";#N/A,#N/A,FALSE,"CMB";#N/A,#N/A,FALSE,"NBFI"}</definedName>
    <definedName name="wrn.MIT._2" hidden="1">{#N/A,#N/A,FALSE,"CB";#N/A,#N/A,FALSE,"CMB";#N/A,#N/A,FALSE,"NBFI"}</definedName>
    <definedName name="wrn.MONA." localSheetId="0" hidden="1">{"MONA",#N/A,FALSE,"S"}</definedName>
    <definedName name="wrn.MONA." localSheetId="3" hidden="1">{"MONA",#N/A,FALSE,"S"}</definedName>
    <definedName name="wrn.MONA." hidden="1">{"MONA",#N/A,FALSE,"S"}</definedName>
    <definedName name="wrn.MONA._1" localSheetId="0" hidden="1">{"MONA",#N/A,FALSE,"S"}</definedName>
    <definedName name="wrn.MONA._1" localSheetId="3" hidden="1">{"MONA",#N/A,FALSE,"S"}</definedName>
    <definedName name="wrn.MONA._1" hidden="1">{"MONA",#N/A,FALSE,"S"}</definedName>
    <definedName name="wrn.MONA._2" localSheetId="0" hidden="1">{"MONA",#N/A,FALSE,"S"}</definedName>
    <definedName name="wrn.MONA._2" localSheetId="3" hidden="1">{"MONA",#N/A,FALSE,"S"}</definedName>
    <definedName name="wrn.MONA._2" hidden="1">{"MONA",#N/A,FALSE,"S"}</definedName>
    <definedName name="wrn.MS." localSheetId="0" hidden="1">{#N/A,#N/A,FALSE,"MS"}</definedName>
    <definedName name="wrn.MS." localSheetId="3" hidden="1">{#N/A,#N/A,FALSE,"MS"}</definedName>
    <definedName name="wrn.MS." hidden="1">{#N/A,#N/A,FALSE,"MS"}</definedName>
    <definedName name="wrn.MS._1" localSheetId="0" hidden="1">{#N/A,#N/A,FALSE,"MS"}</definedName>
    <definedName name="wrn.MS._1" localSheetId="3" hidden="1">{#N/A,#N/A,FALSE,"MS"}</definedName>
    <definedName name="wrn.MS._1" hidden="1">{#N/A,#N/A,FALSE,"MS"}</definedName>
    <definedName name="wrn.MS._2" localSheetId="0" hidden="1">{#N/A,#N/A,FALSE,"MS"}</definedName>
    <definedName name="wrn.MS._2" localSheetId="3" hidden="1">{#N/A,#N/A,FALSE,"MS"}</definedName>
    <definedName name="wrn.MS._2" hidden="1">{#N/A,#N/A,FALSE,"MS"}</definedName>
    <definedName name="wrn.NBG." localSheetId="0" hidden="1">{#N/A,#N/A,FALSE,"NBG"}</definedName>
    <definedName name="wrn.NBG." localSheetId="3" hidden="1">{#N/A,#N/A,FALSE,"NBG"}</definedName>
    <definedName name="wrn.NBG." hidden="1">{#N/A,#N/A,FALSE,"NBG"}</definedName>
    <definedName name="wrn.NBG._1" localSheetId="0" hidden="1">{#N/A,#N/A,FALSE,"NBG"}</definedName>
    <definedName name="wrn.NBG._1" localSheetId="3" hidden="1">{#N/A,#N/A,FALSE,"NBG"}</definedName>
    <definedName name="wrn.NBG._1" hidden="1">{#N/A,#N/A,FALSE,"NBG"}</definedName>
    <definedName name="wrn.NBG._2" localSheetId="0" hidden="1">{#N/A,#N/A,FALSE,"NBG"}</definedName>
    <definedName name="wrn.NBG._2" localSheetId="3" hidden="1">{#N/A,#N/A,FALSE,"NBG"}</definedName>
    <definedName name="wrn.NBG._2" hidden="1">{#N/A,#N/A,FALSE,"NBG"}</definedName>
    <definedName name="wrn.OUTPUT." hidden="1">{"DCF","UPSIDE CASE",FALSE,"Sheet1";"DCF","BASE CASE",FALSE,"Sheet1";"DCF","DOWNSIDE CASE",FALSE,"Sheet1"}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Output._.tables._1" localSheetId="0" hidden="1">{#N/A,#N/A,FALSE,"I";#N/A,#N/A,FALSE,"J";#N/A,#N/A,FALSE,"K";#N/A,#N/A,FALSE,"L";#N/A,#N/A,FALSE,"M";#N/A,#N/A,FALSE,"N";#N/A,#N/A,FALSE,"O"}</definedName>
    <definedName name="wrn.Output._.tables._1" localSheetId="3" hidden="1">{#N/A,#N/A,FALSE,"I";#N/A,#N/A,FALSE,"J";#N/A,#N/A,FALSE,"K";#N/A,#N/A,FALSE,"L";#N/A,#N/A,FALSE,"M";#N/A,#N/A,FALSE,"N";#N/A,#N/A,FALSE,"O"}</definedName>
    <definedName name="wrn.Output._.tables._1" hidden="1">{#N/A,#N/A,FALSE,"I";#N/A,#N/A,FALSE,"J";#N/A,#N/A,FALSE,"K";#N/A,#N/A,FALSE,"L";#N/A,#N/A,FALSE,"M";#N/A,#N/A,FALSE,"N";#N/A,#N/A,FALSE,"O"}</definedName>
    <definedName name="wrn.Output._.tables._2" localSheetId="0" hidden="1">{#N/A,#N/A,FALSE,"I";#N/A,#N/A,FALSE,"J";#N/A,#N/A,FALSE,"K";#N/A,#N/A,FALSE,"L";#N/A,#N/A,FALSE,"M";#N/A,#N/A,FALSE,"N";#N/A,#N/A,FALSE,"O"}</definedName>
    <definedName name="wrn.Output._.tables._2" localSheetId="3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localSheetId="3" hidden="1">{#N/A,#N/A,FALSE,"PCPI"}</definedName>
    <definedName name="wrn.PCPI." hidden="1">{#N/A,#N/A,FALSE,"PCPI"}</definedName>
    <definedName name="wrn.PCPI._1" localSheetId="0" hidden="1">{#N/A,#N/A,FALSE,"PCPI"}</definedName>
    <definedName name="wrn.PCPI._1" localSheetId="3" hidden="1">{#N/A,#N/A,FALSE,"PCPI"}</definedName>
    <definedName name="wrn.PCPI._1" hidden="1">{#N/A,#N/A,FALSE,"PCPI"}</definedName>
    <definedName name="wrn.PCPI._2" localSheetId="0" hidden="1">{#N/A,#N/A,FALSE,"PCPI"}</definedName>
    <definedName name="wrn.PCPI._2" localSheetId="3" hidden="1">{#N/A,#N/A,FALSE,"PCPI"}</definedName>
    <definedName name="wrn.PCPI._2" hidden="1">{#N/A,#N/A,FALSE,"PCPI"}</definedName>
    <definedName name="wrn.PENSION." localSheetId="0" hidden="1">{#N/A,#N/A,FALSE,"PENSION"}</definedName>
    <definedName name="wrn.PENSION." localSheetId="3" hidden="1">{#N/A,#N/A,FALSE,"PENSION"}</definedName>
    <definedName name="wrn.PENSION." hidden="1">{#N/A,#N/A,FALSE,"PENSION"}</definedName>
    <definedName name="wrn.PENSION._1" localSheetId="0" hidden="1">{#N/A,#N/A,FALSE,"PENSION"}</definedName>
    <definedName name="wrn.PENSION._1" localSheetId="3" hidden="1">{#N/A,#N/A,FALSE,"PENSION"}</definedName>
    <definedName name="wrn.PENSION._1" hidden="1">{#N/A,#N/A,FALSE,"PENSION"}</definedName>
    <definedName name="wrn.PENSION._2" localSheetId="0" hidden="1">{#N/A,#N/A,FALSE,"PENSION"}</definedName>
    <definedName name="wrn.PENSION._2" localSheetId="3" hidden="1">{#N/A,#N/A,FALSE,"PENSION"}</definedName>
    <definedName name="wrn.PENSION._2" hidden="1">{#N/A,#N/A,FALSE,"PENSION"}</definedName>
    <definedName name="wrn.plbscf." hidden="1">{"p_l",#N/A,FALSE,"Summary Accounts"}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raw._data._.entry2." hidden="1">{"inputs raw data",#N/A,TRUE,"INPUT"}</definedName>
    <definedName name="wrn.print._.summary._.sheets." hidden="1">{"summary1",#N/A,TRUE,"Comps";"summary2",#N/A,TRUE,"Comps";"summary3",#N/A,TRUE,"Comps"}</definedName>
    <definedName name="wrn.PrintAll." hidden="1">{"PA1",#N/A,FALSE,"BORDMW";"pa2",#N/A,FALSE,"BORDMW";"PA3",#N/A,FALSE,"BORDMW";"PA4",#N/A,FALSE,"BORDMW"}</definedName>
    <definedName name="wrn.Program." localSheetId="0" hidden="1">{"Tab1",#N/A,FALSE,"P";"Tab2",#N/A,FALSE,"P"}</definedName>
    <definedName name="wrn.Program." localSheetId="3" hidden="1">{"Tab1",#N/A,FALSE,"P";"Tab2",#N/A,FALSE,"P"}</definedName>
    <definedName name="wrn.Program." hidden="1">{"Tab1",#N/A,FALSE,"P";"Tab2",#N/A,FALSE,"P"}</definedName>
    <definedName name="wrn.PRUDENT." localSheetId="0" hidden="1">{#N/A,#N/A,FALSE,"PRUDENT"}</definedName>
    <definedName name="wrn.PRUDENT." localSheetId="3" hidden="1">{#N/A,#N/A,FALSE,"PRUDENT"}</definedName>
    <definedName name="wrn.PRUDENT." hidden="1">{#N/A,#N/A,FALSE,"PRUDENT"}</definedName>
    <definedName name="wrn.PRUDENT._1" localSheetId="0" hidden="1">{#N/A,#N/A,FALSE,"PRUDENT"}</definedName>
    <definedName name="wrn.PRUDENT._1" localSheetId="3" hidden="1">{#N/A,#N/A,FALSE,"PRUDENT"}</definedName>
    <definedName name="wrn.PRUDENT._1" hidden="1">{#N/A,#N/A,FALSE,"PRUDENT"}</definedName>
    <definedName name="wrn.PRUDENT._2" localSheetId="0" hidden="1">{#N/A,#N/A,FALSE,"PRUDENT"}</definedName>
    <definedName name="wrn.PRUDENT._2" localSheetId="3" hidden="1">{#N/A,#N/A,FALSE,"PRUDENT"}</definedName>
    <definedName name="wrn.PRUDENT._2" hidden="1">{#N/A,#N/A,FALSE,"PRUDENT"}</definedName>
    <definedName name="wrn.PUBLEXP." localSheetId="0" hidden="1">{#N/A,#N/A,FALSE,"PUBLEXP"}</definedName>
    <definedName name="wrn.PUBLEXP." localSheetId="3" hidden="1">{#N/A,#N/A,FALSE,"PUBLEXP"}</definedName>
    <definedName name="wrn.PUBLEXP." hidden="1">{#N/A,#N/A,FALSE,"PUBLEXP"}</definedName>
    <definedName name="wrn.PUBLEXP._1" localSheetId="0" hidden="1">{#N/A,#N/A,FALSE,"PUBLEXP"}</definedName>
    <definedName name="wrn.PUBLEXP._1" localSheetId="3" hidden="1">{#N/A,#N/A,FALSE,"PUBLEXP"}</definedName>
    <definedName name="wrn.PUBLEXP._1" hidden="1">{#N/A,#N/A,FALSE,"PUBLEXP"}</definedName>
    <definedName name="wrn.PUBLEXP._2" localSheetId="0" hidden="1">{#N/A,#N/A,FALSE,"PUBLEXP"}</definedName>
    <definedName name="wrn.PUBLEXP._2" localSheetId="3" hidden="1">{#N/A,#N/A,FALSE,"PUBLEXP"}</definedName>
    <definedName name="wrn.PUBLEXP._2" hidden="1">{#N/A,#N/A,FALSE,"PUBLEXP"}</definedName>
    <definedName name="wrn.ratios." hidden="1">{"ratios",#N/A,FALSE,"Summary Accounts"}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3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_1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_1" localSheetId="3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_1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_2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_2" localSheetId="3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_2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localSheetId="3" hidden="1">{#N/A,#N/A,FALSE,"REVSHARE"}</definedName>
    <definedName name="wrn.REVSHARE." hidden="1">{#N/A,#N/A,FALSE,"REVSHARE"}</definedName>
    <definedName name="wrn.REVSHARE._1" localSheetId="0" hidden="1">{#N/A,#N/A,FALSE,"REVSHARE"}</definedName>
    <definedName name="wrn.REVSHARE._1" localSheetId="3" hidden="1">{#N/A,#N/A,FALSE,"REVSHARE"}</definedName>
    <definedName name="wrn.REVSHARE._1" hidden="1">{#N/A,#N/A,FALSE,"REVSHARE"}</definedName>
    <definedName name="wrn.REVSHARE._2" localSheetId="0" hidden="1">{#N/A,#N/A,FALSE,"REVSHARE"}</definedName>
    <definedName name="wrn.REVSHARE._2" localSheetId="3" hidden="1">{#N/A,#N/A,FALSE,"REVSHARE"}</definedName>
    <definedName name="wrn.REVSHARE._2" hidden="1">{#N/A,#N/A,FALSE,"REVSHARE"}</definedName>
    <definedName name="wrn.Riqfin." localSheetId="0" hidden="1">{"Riqfin97",#N/A,FALSE,"Tran";"Riqfinpro",#N/A,FALSE,"Tran"}</definedName>
    <definedName name="wrn.Riqfin." localSheetId="3" hidden="1">{"Riqfin97",#N/A,FALSE,"Tran";"Riqfinpro",#N/A,FALSE,"Tran"}</definedName>
    <definedName name="wrn.Riqfin." hidden="1">{"Riqfin97",#N/A,FALSE,"Tran";"Riqfinpro",#N/A,FALSE,"Tran"}</definedName>
    <definedName name="wrn.sales." hidden="1">{"sales",#N/A,FALSE,"Sales";"sales existing",#N/A,FALSE,"Sales";"sales rd1",#N/A,FALSE,"Sales";"sales rd2",#N/A,FALSE,"Sales"}</definedName>
    <definedName name="wrn.sensitivity." hidden="1">{"sensitivity",#N/A,FALSE,"Sensitivity"}</definedName>
    <definedName name="wrn.Staff._.Report._.Tables." localSheetId="0" hidden="1">{#N/A,#N/A,FALSE,"SRFSYS";#N/A,#N/A,FALSE,"SRBSYS"}</definedName>
    <definedName name="wrn.Staff._.Report._.Tables." localSheetId="3" hidden="1">{#N/A,#N/A,FALSE,"SRFSYS";#N/A,#N/A,FALSE,"SRBSYS"}</definedName>
    <definedName name="wrn.Staff._.Report._.Tables." hidden="1">{#N/A,#N/A,FALSE,"SRFSYS";#N/A,#N/A,FALSE,"SRBSYS"}</definedName>
    <definedName name="wrn.Staff._.Report._.Tables._1" localSheetId="0" hidden="1">{#N/A,#N/A,FALSE,"SRFSYS";#N/A,#N/A,FALSE,"SRBSYS"}</definedName>
    <definedName name="wrn.Staff._.Report._.Tables._1" localSheetId="3" hidden="1">{#N/A,#N/A,FALSE,"SRFSYS";#N/A,#N/A,FALSE,"SRBSYS"}</definedName>
    <definedName name="wrn.Staff._.Report._.Tables._1" hidden="1">{#N/A,#N/A,FALSE,"SRFSYS";#N/A,#N/A,FALSE,"SRBSYS"}</definedName>
    <definedName name="wrn.Staff._.Report._.Tables._2" localSheetId="0" hidden="1">{#N/A,#N/A,FALSE,"SRFSYS";#N/A,#N/A,FALSE,"SRBSYS"}</definedName>
    <definedName name="wrn.Staff._.Report._.Tables._2" localSheetId="3" hidden="1">{#N/A,#N/A,FALSE,"SRFSYS";#N/A,#N/A,FALSE,"SRBSYS"}</definedName>
    <definedName name="wrn.Staff._.Report._.Tables._2" hidden="1">{#N/A,#N/A,FALSE,"SRFSYS";#N/A,#N/A,FALSE,"SRBSYS"}</definedName>
    <definedName name="wrn.STAND_ALONE_BOTH." hidden="1">{"FCB_ALL",#N/A,FALSE,"FCB";"GREY_ALL",#N/A,FALSE,"GREY"}</definedName>
    <definedName name="wrn.STATE." localSheetId="0" hidden="1">{#N/A,#N/A,FALSE,"STATE"}</definedName>
    <definedName name="wrn.STATE." localSheetId="3" hidden="1">{#N/A,#N/A,FALSE,"STATE"}</definedName>
    <definedName name="wrn.STATE." hidden="1">{#N/A,#N/A,FALSE,"STATE"}</definedName>
    <definedName name="wrn.STATE._1" localSheetId="0" hidden="1">{#N/A,#N/A,FALSE,"STATE"}</definedName>
    <definedName name="wrn.STATE._1" localSheetId="3" hidden="1">{#N/A,#N/A,FALSE,"STATE"}</definedName>
    <definedName name="wrn.STATE._1" hidden="1">{#N/A,#N/A,FALSE,"STATE"}</definedName>
    <definedName name="wrn.STATE._2" localSheetId="0" hidden="1">{#N/A,#N/A,FALSE,"STATE"}</definedName>
    <definedName name="wrn.STATE._2" localSheetId="3" hidden="1">{#N/A,#N/A,FALSE,"STATE"}</definedName>
    <definedName name="wrn.STATE._2" hidden="1">{#N/A,#N/A,FALSE,"STATE"}</definedName>
    <definedName name="wrn.SUMMARY." localSheetId="0" hidden="1">{"TAB_MONAVG",#N/A,FALSE,"SUMMARY";"TAB_EOP",#N/A,FALSE,"SUMMARY";"TAB_QA",#N/A,FALSE,"SUMMARY"}</definedName>
    <definedName name="wrn.SUMMARY." localSheetId="3" hidden="1">{"TAB_MONAVG",#N/A,FALSE,"SUMMARY";"TAB_EOP",#N/A,FALSE,"SUMMARY";"TAB_QA",#N/A,FALSE,"SUMMARY"}</definedName>
    <definedName name="wrn.SUMMARY." hidden="1">{"TAB_MONAVG",#N/A,FALSE,"SUMMARY";"TAB_EOP",#N/A,FALSE,"SUMMARY";"TAB_QA",#N/A,FALSE,"SUMMARY"}</definedName>
    <definedName name="wrn.Tableaux._.A." hidden="1">{#N/A,#N/A,FALSE,"Tabl. A1";#N/A,#N/A,FALSE,"Tabl. A1 b";#N/A,#N/A,FALSE,"Tabl. A2";#N/A,#N/A,FALSE,"Tabl. A2-1";#N/A,#N/A,FALSE,"Tabl. A2-2"}</definedName>
    <definedName name="wrn.Tableaux._.D." hidden="1">{#N/A,#N/A,FALSE,"Tabl. D1";#N/A,#N/A,FALSE,"Tabl. D1 b";#N/A,#N/A,FALSE,"Tabl. D2";#N/A,#N/A,FALSE,"Tabl. D2 b";#N/A,#N/A,FALSE,"Tabl. D3";#N/A,#N/A,FALSE,"Tabl. D4";#N/A,#N/A,FALSE,"Tabl. D5"}</definedName>
    <definedName name="wrn.Tableaux._.F." hidden="1">{#N/A,#N/A,FALSE,"Tabl. FB300";#N/A,#N/A,FALSE,"Tabl. FB350";#N/A,#N/A,FALSE,"Tabl. FB400";#N/A,#N/A,FALSE,"Tabl. FB500";#N/A,#N/A,FALSE,"Tabl. FS090"}</definedName>
    <definedName name="wrn.Tableaux._.G." hidden="1">{#N/A,#N/A,FALSE,"Tabl. G1";#N/A,#N/A,FALSE,"Tabl. G2"}</definedName>
    <definedName name="wrn.Tableaux._.H." hidden="1">{#N/A,#N/A,FALSE,"Tabl. H1";#N/A,#N/A,FALSE,"Tabl. H2"}</definedName>
    <definedName name="wrn.TARGET._.DCF." hidden="1">{"targetdcf",#N/A,FALSE,"Merger consequences";"TARGETASSU",#N/A,FALSE,"Merger consequences";"TERMINAL VALUE",#N/A,FALSE,"Merger consequences"}</definedName>
    <definedName name="wrn.TAXARREARS." localSheetId="0" hidden="1">{#N/A,#N/A,FALSE,"TAXARREARS"}</definedName>
    <definedName name="wrn.TAXARREARS." localSheetId="3" hidden="1">{#N/A,#N/A,FALSE,"TAXARREARS"}</definedName>
    <definedName name="wrn.TAXARREARS." hidden="1">{#N/A,#N/A,FALSE,"TAXARREARS"}</definedName>
    <definedName name="wrn.TAXARREARS._1" localSheetId="0" hidden="1">{#N/A,#N/A,FALSE,"TAXARREARS"}</definedName>
    <definedName name="wrn.TAXARREARS._1" localSheetId="3" hidden="1">{#N/A,#N/A,FALSE,"TAXARREARS"}</definedName>
    <definedName name="wrn.TAXARREARS._1" hidden="1">{#N/A,#N/A,FALSE,"TAXARREARS"}</definedName>
    <definedName name="wrn.TAXARREARS._2" localSheetId="0" hidden="1">{#N/A,#N/A,FALSE,"TAXARREARS"}</definedName>
    <definedName name="wrn.TAXARREARS._2" localSheetId="3" hidden="1">{#N/A,#N/A,FALSE,"TAXARREARS"}</definedName>
    <definedName name="wrn.TAXARREARS._2" hidden="1">{#N/A,#N/A,FALSE,"TAXARREARS"}</definedName>
    <definedName name="wrn.TAXPAYRS." localSheetId="0" hidden="1">{#N/A,#N/A,FALSE,"TAXPAYRS"}</definedName>
    <definedName name="wrn.TAXPAYRS." localSheetId="3" hidden="1">{#N/A,#N/A,FALSE,"TAXPAYRS"}</definedName>
    <definedName name="wrn.TAXPAYRS." hidden="1">{#N/A,#N/A,FALSE,"TAXPAYRS"}</definedName>
    <definedName name="wrn.TAXPAYRS._1" localSheetId="0" hidden="1">{#N/A,#N/A,FALSE,"TAXPAYRS"}</definedName>
    <definedName name="wrn.TAXPAYRS._1" localSheetId="3" hidden="1">{#N/A,#N/A,FALSE,"TAXPAYRS"}</definedName>
    <definedName name="wrn.TAXPAYRS._1" hidden="1">{#N/A,#N/A,FALSE,"TAXPAYRS"}</definedName>
    <definedName name="wrn.TAXPAYRS._2" localSheetId="0" hidden="1">{#N/A,#N/A,FALSE,"TAXPAYRS"}</definedName>
    <definedName name="wrn.TAXPAYRS._2" localSheetId="3" hidden="1">{#N/A,#N/A,FALSE,"TAXPAYRS"}</definedName>
    <definedName name="wrn.TAXPAYRS._2" hidden="1">{#N/A,#N/A,FALSE,"TAXPAYRS"}</definedName>
    <definedName name="wrn.TILL697." localSheetId="0" hidden="1">{"M91TO697",#N/A,FALSE,"MDA"}</definedName>
    <definedName name="wrn.TILL697." localSheetId="3" hidden="1">{"M91TO697",#N/A,FALSE,"MDA"}</definedName>
    <definedName name="wrn.TILL697." hidden="1">{"M91TO697",#N/A,FALSE,"MDA"}</definedName>
    <definedName name="wrn.TILL697._1" localSheetId="0" hidden="1">{"M91TO697",#N/A,FALSE,"MDA"}</definedName>
    <definedName name="wrn.TILL697._1" localSheetId="3" hidden="1">{"M91TO697",#N/A,FALSE,"MDA"}</definedName>
    <definedName name="wrn.TILL697._1" hidden="1">{"M91TO697",#N/A,FALSE,"MDA"}</definedName>
    <definedName name="wrn.TILL697._2" localSheetId="0" hidden="1">{"M91TO697",#N/A,FALSE,"MDA"}</definedName>
    <definedName name="wrn.TILL697._2" localSheetId="3" hidden="1">{"M91TO697",#N/A,FALSE,"MDA"}</definedName>
    <definedName name="wrn.TILL697._2" hidden="1">{"M91TO697",#N/A,FALSE,"MDA"}</definedName>
    <definedName name="wrn.TRADE." localSheetId="0" hidden="1">{#N/A,#N/A,FALSE,"TRADE"}</definedName>
    <definedName name="wrn.TRADE." localSheetId="3" hidden="1">{#N/A,#N/A,FALSE,"TRADE"}</definedName>
    <definedName name="wrn.TRADE." hidden="1">{#N/A,#N/A,FALSE,"TRADE"}</definedName>
    <definedName name="wrn.TRADE._1" localSheetId="0" hidden="1">{#N/A,#N/A,FALSE,"TRADE"}</definedName>
    <definedName name="wrn.TRADE._1" localSheetId="3" hidden="1">{#N/A,#N/A,FALSE,"TRADE"}</definedName>
    <definedName name="wrn.TRADE._1" hidden="1">{#N/A,#N/A,FALSE,"TRADE"}</definedName>
    <definedName name="wrn.TRADE._2" localSheetId="0" hidden="1">{#N/A,#N/A,FALSE,"TRADE"}</definedName>
    <definedName name="wrn.TRADE._2" localSheetId="3" hidden="1">{#N/A,#N/A,FALSE,"TRADE"}</definedName>
    <definedName name="wrn.TRADE._2" hidden="1">{#N/A,#N/A,FALSE,"TRADE"}</definedName>
    <definedName name="wrn.TRANSPORT." localSheetId="0" hidden="1">{#N/A,#N/A,FALSE,"TRANPORT"}</definedName>
    <definedName name="wrn.TRANSPORT." localSheetId="3" hidden="1">{#N/A,#N/A,FALSE,"TRANPORT"}</definedName>
    <definedName name="wrn.TRANSPORT." hidden="1">{#N/A,#N/A,FALSE,"TRANPORT"}</definedName>
    <definedName name="wrn.TRANSPORT._1" localSheetId="0" hidden="1">{#N/A,#N/A,FALSE,"TRANPORT"}</definedName>
    <definedName name="wrn.TRANSPORT._1" localSheetId="3" hidden="1">{#N/A,#N/A,FALSE,"TRANPORT"}</definedName>
    <definedName name="wrn.TRANSPORT._1" hidden="1">{#N/A,#N/A,FALSE,"TRANPORT"}</definedName>
    <definedName name="wrn.TRANSPORT._2" localSheetId="0" hidden="1">{#N/A,#N/A,FALSE,"TRANPORT"}</definedName>
    <definedName name="wrn.TRANSPORT._2" localSheetId="3" hidden="1">{#N/A,#N/A,FALSE,"TRANPORT"}</definedName>
    <definedName name="wrn.TRANSPORT._2" hidden="1">{#N/A,#N/A,FALSE,"TRANPORT"}</definedName>
    <definedName name="wrn.UNEMPL." localSheetId="0" hidden="1">{#N/A,#N/A,FALSE,"EMP_POP";#N/A,#N/A,FALSE,"UNEMPL"}</definedName>
    <definedName name="wrn.UNEMPL." localSheetId="3" hidden="1">{#N/A,#N/A,FALSE,"EMP_POP";#N/A,#N/A,FALSE,"UNEMPL"}</definedName>
    <definedName name="wrn.UNEMPL." hidden="1">{#N/A,#N/A,FALSE,"EMP_POP";#N/A,#N/A,FALSE,"UNEMPL"}</definedName>
    <definedName name="wrn.UNEMPL._1" localSheetId="0" hidden="1">{#N/A,#N/A,FALSE,"EMP_POP";#N/A,#N/A,FALSE,"UNEMPL"}</definedName>
    <definedName name="wrn.UNEMPL._1" localSheetId="3" hidden="1">{#N/A,#N/A,FALSE,"EMP_POP";#N/A,#N/A,FALSE,"UNEMPL"}</definedName>
    <definedName name="wrn.UNEMPL._1" hidden="1">{#N/A,#N/A,FALSE,"EMP_POP";#N/A,#N/A,FALSE,"UNEMPL"}</definedName>
    <definedName name="wrn.UNEMPL._2" localSheetId="0" hidden="1">{#N/A,#N/A,FALSE,"EMP_POP";#N/A,#N/A,FALSE,"UNEMPL"}</definedName>
    <definedName name="wrn.UNEMPL._2" localSheetId="3" hidden="1">{#N/A,#N/A,FALSE,"EMP_POP";#N/A,#N/A,FALSE,"UNEMPL"}</definedName>
    <definedName name="wrn.UNEMPL._2" hidden="1">{#N/A,#N/A,FALSE,"EMP_POP";#N/A,#N/A,FALSE,"UNEMPL"}</definedName>
    <definedName name="wrn.UTL._.Position." hidden="1">{"UTL effect",#N/A,FALSE,"Sensitivity"}</definedName>
    <definedName name="wrn.WAGES." localSheetId="0" hidden="1">{#N/A,#N/A,FALSE,"WAGES"}</definedName>
    <definedName name="wrn.WAGES." localSheetId="3" hidden="1">{#N/A,#N/A,FALSE,"WAGES"}</definedName>
    <definedName name="wrn.WAGES." hidden="1">{#N/A,#N/A,FALSE,"WAGES"}</definedName>
    <definedName name="wrn.WAGES._1" localSheetId="0" hidden="1">{#N/A,#N/A,FALSE,"WAGES"}</definedName>
    <definedName name="wrn.WAGES._1" localSheetId="3" hidden="1">{#N/A,#N/A,FALSE,"WAGES"}</definedName>
    <definedName name="wrn.WAGES._1" hidden="1">{#N/A,#N/A,FALSE,"WAGES"}</definedName>
    <definedName name="wrn.WAGES._2" localSheetId="0" hidden="1">{#N/A,#N/A,FALSE,"WAGES"}</definedName>
    <definedName name="wrn.WAGES._2" localSheetId="3" hidden="1">{#N/A,#N/A,FALSE,"WAGES"}</definedName>
    <definedName name="wrn.WAGES._2" hidden="1">{#N/A,#N/A,FALSE,"WAGES"}</definedName>
    <definedName name="wrn.WEO." localSheetId="0" hidden="1">{"WEO",#N/A,FALSE,"T"}</definedName>
    <definedName name="wrn.WEO." localSheetId="3" hidden="1">{"WEO",#N/A,FALSE,"T"}</definedName>
    <definedName name="wrn.WEO." hidden="1">{"WEO",#N/A,FALSE,"T"}</definedName>
    <definedName name="wrn.WEO._1" localSheetId="0" hidden="1">{"WEO",#N/A,FALSE,"T"}</definedName>
    <definedName name="wrn.WEO._1" localSheetId="3" hidden="1">{"WEO",#N/A,FALSE,"T"}</definedName>
    <definedName name="wrn.WEO._1" hidden="1">{"WEO",#N/A,FALSE,"T"}</definedName>
    <definedName name="wrn.WEO._2" localSheetId="0" hidden="1">{"WEO",#N/A,FALSE,"T"}</definedName>
    <definedName name="wrn.WEO._2" localSheetId="3" hidden="1">{"WEO",#N/A,FALSE,"T"}</definedName>
    <definedName name="wrn.WEO._2" hidden="1">{"WEO",#N/A,FALSE,"T"}</definedName>
    <definedName name="wrn.weo2" localSheetId="0" hidden="1">{"WEO",#N/A,FALSE,"T"}</definedName>
    <definedName name="wrn.weo2" localSheetId="3" hidden="1">{"WEO",#N/A,FALSE,"T"}</definedName>
    <definedName name="wrn.weo2" hidden="1">{"WEO",#N/A,FALSE,"T"}</definedName>
    <definedName name="wrn.Yahoo." hidden="1">{#N/A,#N/A,FALSE,"Inc. St.";#N/A,#N/A,FALSE,"FYear";#N/A,#N/A,FALSE,"Revs.";#N/A,#N/A,FALSE,"RevsYear";#N/A,#N/A,FALSE,"Balance";#N/A,#N/A,FALSE,"CompVal";#N/A,#N/A,FALSE,"Val.";#N/A,#N/A,FALSE,"DCFval"}</definedName>
    <definedName name="wrn.Без._.наших._.расчетов." hidden="1">{"Без наших расчетов",#N/A,FALSE,"Метод накопления активов"}</definedName>
    <definedName name="wrn.Затратный." hidden="1">{#N/A,#N/A,TRUE,"Затратный"}</definedName>
    <definedName name="wrn.Прогнозы." hidden="1">{#N/A,#N/A,TRUE,"Прогнозы";#N/A,#N/A,TRUE,"ДДП"}</definedName>
    <definedName name="wrntil697" localSheetId="0" hidden="1">{"M91TO697",#N/A,FALSE,"MDA"}</definedName>
    <definedName name="wrntil697" localSheetId="3" hidden="1">{"M91TO697",#N/A,FALSE,"MDA"}</definedName>
    <definedName name="wrntil697" hidden="1">{"M91TO697",#N/A,FALSE,"MDA"}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6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w" localSheetId="0" hidden="1">[39]M!#REF!</definedName>
    <definedName name="ww" localSheetId="2" hidden="1">[39]M!#REF!</definedName>
    <definedName name="ww" localSheetId="3" hidden="1">[39]M!#REF!</definedName>
    <definedName name="ww" hidden="1">[39]M!#REF!</definedName>
    <definedName name="www" localSheetId="0" hidden="1">{"Riqfin97",#N/A,FALSE,"Tran";"Riqfinpro",#N/A,FALSE,"Tran"}</definedName>
    <definedName name="www" localSheetId="3" hidden="1">{"Riqfin97",#N/A,FALSE,"Tran";"Riqfinpro",#N/A,FALSE,"Tran"}</definedName>
    <definedName name="www" hidden="1">{"Riqfin97",#N/A,FALSE,"Tran";"Riqfinpro",#N/A,FALSE,"Tran"}</definedName>
    <definedName name="xelfasebi" hidden="1">{#N/A,#N/A,FALSE,"ОТЛАДКА"}</definedName>
    <definedName name="XGS" localSheetId="0">#REF!</definedName>
    <definedName name="XGS" localSheetId="2">#REF!</definedName>
    <definedName name="XGS" localSheetId="3">#REF!</definedName>
    <definedName name="XGS">#REF!</definedName>
    <definedName name="XREF_COLUMN_1" hidden="1">[47]Test!#REF!</definedName>
    <definedName name="XREF_COLUMN_10" hidden="1">#REF!</definedName>
    <definedName name="XREF_COLUMN_11" hidden="1">'[50]IC&amp;RP'!#REF!</definedName>
    <definedName name="XREF_COLUMN_12" hidden="1">#REF!</definedName>
    <definedName name="XREF_COLUMN_13" hidden="1">#REF!</definedName>
    <definedName name="XREF_COLUMN_14" hidden="1">#REF!</definedName>
    <definedName name="XREF_COLUMN_15" hidden="1">#REF!</definedName>
    <definedName name="XREF_COLUMN_2" hidden="1">[51]Lead!#REF!</definedName>
    <definedName name="XREF_COLUMN_20" hidden="1">#REF!</definedName>
    <definedName name="XREF_COLUMN_3" hidden="1">#REF!</definedName>
    <definedName name="XREF_COLUMN_4" hidden="1">#REF!</definedName>
    <definedName name="XREF_COLUMN_5" hidden="1">#REF!</definedName>
    <definedName name="XREF_COLUMN_6" hidden="1">#REF!</definedName>
    <definedName name="XREF_COLUMN_7" hidden="1">'[37]Test-Valuation'!#REF!</definedName>
    <definedName name="XREF_COLUMN_8" hidden="1">[46]Lead!#REF!</definedName>
    <definedName name="XREF_COLUMN_9" hidden="1">#REF!</definedName>
    <definedName name="XRefActiveRow" hidden="1">#REF!</definedName>
    <definedName name="XRefColumnsCount" hidden="1">2</definedName>
    <definedName name="XRefCopy1" hidden="1">#REF!</definedName>
    <definedName name="XRefCopy10" hidden="1">#REF!</definedName>
    <definedName name="XRefCopy10Row" hidden="1">[37]XREF!#REF!</definedName>
    <definedName name="XRefCopy11" hidden="1">#REF!</definedName>
    <definedName name="XRefCopy11Row" hidden="1">[37]XREF!#REF!</definedName>
    <definedName name="XRefCopy12" hidden="1">#REF!</definedName>
    <definedName name="XRefCopy12Row" hidden="1">[37]XREF!#REF!</definedName>
    <definedName name="XRefCopy13" hidden="1">#REF!</definedName>
    <definedName name="XRefCopy13Row" hidden="1">[37]XREF!#REF!</definedName>
    <definedName name="XRefCopy14" hidden="1">#REF!</definedName>
    <definedName name="XRefCopy14Row" hidden="1">[37]XREF!#REF!</definedName>
    <definedName name="XRefCopy15" hidden="1">#REF!</definedName>
    <definedName name="XRefCopy15Row" hidden="1">[37]XREF!#REF!</definedName>
    <definedName name="XRefCopy16" hidden="1">#REF!</definedName>
    <definedName name="XRefCopy16Row" hidden="1">[37]XREF!#REF!</definedName>
    <definedName name="XRefCopy17" hidden="1">#REF!</definedName>
    <definedName name="XRefCopy17Row" hidden="1">[37]XREF!#REF!</definedName>
    <definedName name="XRefCopy18" hidden="1">#REF!</definedName>
    <definedName name="XRefCopy18Row" hidden="1">[37]XREF!#REF!</definedName>
    <definedName name="XRefCopy19" hidden="1">#REF!</definedName>
    <definedName name="XRefCopy19Row" hidden="1">#REF!</definedName>
    <definedName name="XRefCopy1Row" hidden="1">[51]XREF!#REF!</definedName>
    <definedName name="XRefCopy2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[37]XREF!#REF!</definedName>
    <definedName name="XRefCopy22" hidden="1">#REF!</definedName>
    <definedName name="XRefCopy22Row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[37]XREF!#REF!</definedName>
    <definedName name="XRefCopy26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[37]XREF!#REF!</definedName>
    <definedName name="XRefCopy3" hidden="1">[46]Depreciation!$J$50</definedName>
    <definedName name="XRefCopy30" hidden="1">#REF!</definedName>
    <definedName name="XRefCopy30Row" hidden="1">[37]XREF!#REF!</definedName>
    <definedName name="XRefCopy31" hidden="1">#REF!</definedName>
    <definedName name="XRefCopy31Row" hidden="1">#REF!</definedName>
    <definedName name="XRefCopy32" hidden="1">#REF!</definedName>
    <definedName name="XRefCopy32Row" hidden="1">[37]XREF!#REF!</definedName>
    <definedName name="XRefCopy33" hidden="1">#REF!</definedName>
    <definedName name="XRefCopy33Row" hidden="1">[37]XREF!#REF!</definedName>
    <definedName name="XRefCopy34" hidden="1">'[50]IC&amp;RP'!#REF!</definedName>
    <definedName name="XRefCopy34Row" hidden="1">#REF!</definedName>
    <definedName name="XRefCopy35" hidden="1">#REF!</definedName>
    <definedName name="XRefCopy35Row" hidden="1">#REF!</definedName>
    <definedName name="XRefCopy36" hidden="1">#REF!</definedName>
    <definedName name="XRefCopy36Row" hidden="1">#REF!</definedName>
    <definedName name="XRefCopy37" hidden="1">#REF!</definedName>
    <definedName name="XRefCopy38" hidden="1">#REF!</definedName>
    <definedName name="XRefCopy38Row" hidden="1">#REF!</definedName>
    <definedName name="XRefCopy39" hidden="1">'[50]IC&amp;RP'!#REF!</definedName>
    <definedName name="XRefCopy39Row" hidden="1">#REF!</definedName>
    <definedName name="XRefCopy3Row" hidden="1">[37]XREF!#REF!</definedName>
    <definedName name="XRefCopy4" hidden="1">#REF!</definedName>
    <definedName name="XRefCopy40" hidden="1">'[50]IC&amp;RP'!#REF!</definedName>
    <definedName name="XRefCopy41" hidden="1">'[50]IC&amp;RP'!#REF!</definedName>
    <definedName name="XRefCopy41Row" hidden="1">#REF!</definedName>
    <definedName name="XRefCopy42" hidden="1">'[50]IC&amp;RP'!#REF!</definedName>
    <definedName name="XRefCopy42Row" hidden="1">#REF!</definedName>
    <definedName name="XRefCopy43" hidden="1">'[50]IC&amp;RP'!#REF!</definedName>
    <definedName name="XRefCopy43Row" hidden="1">#REF!</definedName>
    <definedName name="XRefCopy44" hidden="1">'[50]IC&amp;RP'!#REF!</definedName>
    <definedName name="XRefCopy44Row" hidden="1">#REF!</definedName>
    <definedName name="XRefCopy4Row" hidden="1">[37]XREF!#REF!</definedName>
    <definedName name="XRefCopy5" hidden="1">#REF!</definedName>
    <definedName name="XRefCopy5Row" hidden="1">[37]XREF!#REF!</definedName>
    <definedName name="XRefCopy6" hidden="1">#REF!</definedName>
    <definedName name="XRefCopy6Row" hidden="1">[37]XREF!#REF!</definedName>
    <definedName name="XRefCopy7" hidden="1">#REF!</definedName>
    <definedName name="XRefCopy7Row" hidden="1">#REF!</definedName>
    <definedName name="XRefCopy8" hidden="1">#REF!</definedName>
    <definedName name="XRefCopy8Row" hidden="1">[37]XREF!#REF!</definedName>
    <definedName name="XRefCopy9" hidden="1">[46]Lead!#REF!</definedName>
    <definedName name="XRefCopy9Row" hidden="1">[37]XREF!#REF!</definedName>
    <definedName name="XRefCopyRangeCount" hidden="1">1</definedName>
    <definedName name="XRefPaste1" hidden="1">#REF!</definedName>
    <definedName name="XRefPaste10" hidden="1">#REF!</definedName>
    <definedName name="XRefPaste10Row" hidden="1">[37]XREF!#REF!</definedName>
    <definedName name="XRefPaste11" hidden="1">#REF!</definedName>
    <definedName name="XRefPaste11Row" hidden="1">[37]XREF!#REF!</definedName>
    <definedName name="XRefPaste12" hidden="1">#REF!</definedName>
    <definedName name="XRefPaste12Row" hidden="1">[37]XREF!#REF!</definedName>
    <definedName name="XRefPaste13" hidden="1">#REF!</definedName>
    <definedName name="XRefPaste13Row" hidden="1">[37]XREF!#REF!</definedName>
    <definedName name="XRefPaste14" hidden="1">#REF!</definedName>
    <definedName name="XRefPaste14Row" hidden="1">[37]XREF!#REF!</definedName>
    <definedName name="XRefPaste15" hidden="1">'[50]IC&amp;RP'!#REF!</definedName>
    <definedName name="XRefPaste15Row" hidden="1">[37]XREF!#REF!</definedName>
    <definedName name="XRefPaste16" hidden="1">'[50]IC&amp;RP'!#REF!</definedName>
    <definedName name="XRefPaste16Row" hidden="1">#REF!</definedName>
    <definedName name="XRefPaste17" hidden="1">#REF!</definedName>
    <definedName name="XRefPaste17Row" hidden="1">#REF!</definedName>
    <definedName name="XRefPaste19" hidden="1">#REF!</definedName>
    <definedName name="XRefPaste1Row" hidden="1">[51]XREF!#REF!</definedName>
    <definedName name="XRefPaste2" hidden="1">#REF!</definedName>
    <definedName name="XRefPaste23" hidden="1">'[37]Test-Valuation'!#REF!</definedName>
    <definedName name="XRefPaste23Row" hidden="1">[37]XREF!#REF!</definedName>
    <definedName name="XRefPaste25Row" hidden="1">[37]XREF!#REF!</definedName>
    <definedName name="XRefPaste26Row" hidden="1">[37]XREF!#REF!</definedName>
    <definedName name="XRefPaste2Row" hidden="1">[37]XREF!#REF!</definedName>
    <definedName name="XRefPaste3" hidden="1">#REF!</definedName>
    <definedName name="XRefPaste3Row" hidden="1">[37]XREF!#REF!</definedName>
    <definedName name="XRefPaste4" hidden="1">#REF!</definedName>
    <definedName name="XRefPaste4Row" hidden="1">#REF!</definedName>
    <definedName name="XRefPaste5" hidden="1">#REF!</definedName>
    <definedName name="XRefPaste5Row" hidden="1">[37]XREF!#REF!</definedName>
    <definedName name="XRefPaste6" hidden="1">#REF!</definedName>
    <definedName name="XRefPaste6Row" hidden="1">[37]XREF!#REF!</definedName>
    <definedName name="XRefPaste7" hidden="1">#REF!</definedName>
    <definedName name="XRefPaste7Row" hidden="1">[37]XREF!#REF!</definedName>
    <definedName name="XRefPaste8" hidden="1">#REF!</definedName>
    <definedName name="XRefPaste8Row" hidden="1">[37]XREF!#REF!</definedName>
    <definedName name="XRefPaste9" hidden="1">#REF!</definedName>
    <definedName name="XRefPaste9Row" hidden="1">[37]XREF!#REF!</definedName>
    <definedName name="XRefPasteRangeCount" hidden="1">1</definedName>
    <definedName name="xx" localSheetId="0" hidden="1">{"Riqfin97",#N/A,FALSE,"Tran";"Riqfinpro",#N/A,FALSE,"Tran"}</definedName>
    <definedName name="xx" localSheetId="3" hidden="1">{"Riqfin97",#N/A,FALSE,"Tran";"Riqfinpro",#N/A,FALSE,"Tran"}</definedName>
    <definedName name="xx" hidden="1">{"Riqfin97",#N/A,FALSE,"Tran";"Riqfinpro",#N/A,FALSE,"Tran"}</definedName>
    <definedName name="xxWRS_1" localSheetId="0">#REF!</definedName>
    <definedName name="xxWRS_1" localSheetId="2">#REF!</definedName>
    <definedName name="xxWRS_1" localSheetId="3">#REF!</definedName>
    <definedName name="xxWRS_1">#REF!</definedName>
    <definedName name="xxWRS_10" localSheetId="0">#REF!</definedName>
    <definedName name="xxWRS_10" localSheetId="2">#REF!</definedName>
    <definedName name="xxWRS_10" localSheetId="3">#REF!</definedName>
    <definedName name="xxWRS_10">#REF!</definedName>
    <definedName name="xxWRS_11" localSheetId="0">#REF!</definedName>
    <definedName name="xxWRS_11" localSheetId="2">#REF!</definedName>
    <definedName name="xxWRS_11" localSheetId="3">#REF!</definedName>
    <definedName name="xxWRS_11">#REF!</definedName>
    <definedName name="xxWRS_12" localSheetId="0">#REF!</definedName>
    <definedName name="xxWRS_12" localSheetId="2">#REF!</definedName>
    <definedName name="xxWRS_12" localSheetId="3">#REF!</definedName>
    <definedName name="xxWRS_12">#REF!</definedName>
    <definedName name="xxWRS_13" localSheetId="0">#REF!</definedName>
    <definedName name="xxWRS_13" localSheetId="2">#REF!</definedName>
    <definedName name="xxWRS_13" localSheetId="3">#REF!</definedName>
    <definedName name="xxWRS_13">#REF!</definedName>
    <definedName name="xxWRS_14" localSheetId="0">#REF!</definedName>
    <definedName name="xxWRS_14" localSheetId="2">#REF!</definedName>
    <definedName name="xxWRS_14" localSheetId="3">#REF!</definedName>
    <definedName name="xxWRS_14">#REF!</definedName>
    <definedName name="xxWRS_15" localSheetId="0">#REF!</definedName>
    <definedName name="xxWRS_15" localSheetId="2">#REF!</definedName>
    <definedName name="xxWRS_15" localSheetId="3">#REF!</definedName>
    <definedName name="xxWRS_15">#REF!</definedName>
    <definedName name="xxWRS_16" localSheetId="0">#REF!</definedName>
    <definedName name="xxWRS_16" localSheetId="2">#REF!</definedName>
    <definedName name="xxWRS_16" localSheetId="3">#REF!</definedName>
    <definedName name="xxWRS_16">#REF!</definedName>
    <definedName name="xxWRS_17" localSheetId="0">#REF!</definedName>
    <definedName name="xxWRS_17" localSheetId="2">#REF!</definedName>
    <definedName name="xxWRS_17" localSheetId="3">#REF!</definedName>
    <definedName name="xxWRS_17">#REF!</definedName>
    <definedName name="xxWRS_18" localSheetId="0">#REF!</definedName>
    <definedName name="xxWRS_18" localSheetId="2">#REF!</definedName>
    <definedName name="xxWRS_18" localSheetId="3">#REF!</definedName>
    <definedName name="xxWRS_18">#REF!</definedName>
    <definedName name="xxWRS_19" localSheetId="0">#REF!</definedName>
    <definedName name="xxWRS_19" localSheetId="2">#REF!</definedName>
    <definedName name="xxWRS_19" localSheetId="3">#REF!</definedName>
    <definedName name="xxWRS_19">#REF!</definedName>
    <definedName name="xxWRS_2" localSheetId="0">#REF!</definedName>
    <definedName name="xxWRS_2" localSheetId="2">#REF!</definedName>
    <definedName name="xxWRS_2" localSheetId="3">#REF!</definedName>
    <definedName name="xxWRS_2">#REF!</definedName>
    <definedName name="xxWRS_20" localSheetId="0">#REF!</definedName>
    <definedName name="xxWRS_20" localSheetId="2">#REF!</definedName>
    <definedName name="xxWRS_20" localSheetId="3">#REF!</definedName>
    <definedName name="xxWRS_20">#REF!</definedName>
    <definedName name="xxWRS_21" localSheetId="0">#REF!</definedName>
    <definedName name="xxWRS_21" localSheetId="2">#REF!</definedName>
    <definedName name="xxWRS_21" localSheetId="3">#REF!</definedName>
    <definedName name="xxWRS_21">#REF!</definedName>
    <definedName name="xxWRS_22" localSheetId="0">#REF!</definedName>
    <definedName name="xxWRS_22" localSheetId="2">#REF!</definedName>
    <definedName name="xxWRS_22" localSheetId="3">#REF!</definedName>
    <definedName name="xxWRS_22">#REF!</definedName>
    <definedName name="xxWRS_23" localSheetId="0">#REF!</definedName>
    <definedName name="xxWRS_23" localSheetId="2">#REF!</definedName>
    <definedName name="xxWRS_23" localSheetId="3">#REF!</definedName>
    <definedName name="xxWRS_23">#REF!</definedName>
    <definedName name="xxWRS_24" localSheetId="0">#REF!</definedName>
    <definedName name="xxWRS_24" localSheetId="2">#REF!</definedName>
    <definedName name="xxWRS_24" localSheetId="3">#REF!</definedName>
    <definedName name="xxWRS_24">#REF!</definedName>
    <definedName name="xxWRS_25" localSheetId="0">#REF!</definedName>
    <definedName name="xxWRS_25" localSheetId="2">#REF!</definedName>
    <definedName name="xxWRS_25" localSheetId="3">#REF!</definedName>
    <definedName name="xxWRS_25">#REF!</definedName>
    <definedName name="xxWRS_26" localSheetId="0">#REF!</definedName>
    <definedName name="xxWRS_26" localSheetId="2">#REF!</definedName>
    <definedName name="xxWRS_26" localSheetId="3">#REF!</definedName>
    <definedName name="xxWRS_26">#REF!</definedName>
    <definedName name="xxWRS_27" localSheetId="0">#REF!</definedName>
    <definedName name="xxWRS_27" localSheetId="2">#REF!</definedName>
    <definedName name="xxWRS_27" localSheetId="3">#REF!</definedName>
    <definedName name="xxWRS_27">#REF!</definedName>
    <definedName name="xxWRS_28" localSheetId="0">#REF!</definedName>
    <definedName name="xxWRS_28" localSheetId="2">#REF!</definedName>
    <definedName name="xxWRS_28" localSheetId="3">#REF!</definedName>
    <definedName name="xxWRS_28">#REF!</definedName>
    <definedName name="xxWRS_3" localSheetId="0">#REF!</definedName>
    <definedName name="xxWRS_3" localSheetId="2">#REF!</definedName>
    <definedName name="xxWRS_3" localSheetId="3">#REF!</definedName>
    <definedName name="xxWRS_3">#REF!</definedName>
    <definedName name="xxWRS_4" localSheetId="0">#REF!</definedName>
    <definedName name="xxWRS_4" localSheetId="2">#REF!</definedName>
    <definedName name="xxWRS_4" localSheetId="3">#REF!</definedName>
    <definedName name="xxWRS_4">#REF!</definedName>
    <definedName name="xxWRS_5" localSheetId="0">#REF!</definedName>
    <definedName name="xxWRS_5" localSheetId="2">#REF!</definedName>
    <definedName name="xxWRS_5" localSheetId="3">#REF!</definedName>
    <definedName name="xxWRS_5">#REF!</definedName>
    <definedName name="xxWRS_6" localSheetId="0">#REF!</definedName>
    <definedName name="xxWRS_6" localSheetId="2">#REF!</definedName>
    <definedName name="xxWRS_6" localSheetId="3">#REF!</definedName>
    <definedName name="xxWRS_6">#REF!</definedName>
    <definedName name="xxWRS_7" localSheetId="0">#REF!</definedName>
    <definedName name="xxWRS_7" localSheetId="2">#REF!</definedName>
    <definedName name="xxWRS_7" localSheetId="3">#REF!</definedName>
    <definedName name="xxWRS_7">#REF!</definedName>
    <definedName name="xxWRS_8" localSheetId="0">#REF!</definedName>
    <definedName name="xxWRS_8" localSheetId="2">#REF!</definedName>
    <definedName name="xxWRS_8" localSheetId="3">#REF!</definedName>
    <definedName name="xxWRS_8">#REF!</definedName>
    <definedName name="xxWRS_9" localSheetId="0">#REF!</definedName>
    <definedName name="xxWRS_9" localSheetId="2">#REF!</definedName>
    <definedName name="xxWRS_9" localSheetId="3">#REF!</definedName>
    <definedName name="xxWRS_9">#REF!</definedName>
    <definedName name="xxx" localSheetId="0" hidden="1">{#N/A,#N/A,FALSE,"CB";#N/A,#N/A,FALSE,"CMB";#N/A,#N/A,FALSE,"NBFI"}</definedName>
    <definedName name="xxx" localSheetId="3" hidden="1">{#N/A,#N/A,FALSE,"CB";#N/A,#N/A,FALSE,"CMB";#N/A,#N/A,FALSE,"NBFI"}</definedName>
    <definedName name="xxx" hidden="1">{#N/A,#N/A,FALSE,"CB";#N/A,#N/A,FALSE,"CMB";#N/A,#N/A,FALSE,"NBFI"}</definedName>
    <definedName name="xxx_1" localSheetId="0" hidden="1">{#N/A,#N/A,FALSE,"CB";#N/A,#N/A,FALSE,"CMB";#N/A,#N/A,FALSE,"NBFI"}</definedName>
    <definedName name="xxx_1" localSheetId="3" hidden="1">{#N/A,#N/A,FALSE,"CB";#N/A,#N/A,FALSE,"CMB";#N/A,#N/A,FALSE,"NBFI"}</definedName>
    <definedName name="xxx_1" hidden="1">{#N/A,#N/A,FALSE,"CB";#N/A,#N/A,FALSE,"CMB";#N/A,#N/A,FALSE,"NBFI"}</definedName>
    <definedName name="xxx_2" localSheetId="0" hidden="1">{#N/A,#N/A,FALSE,"CB";#N/A,#N/A,FALSE,"CMB";#N/A,#N/A,FALSE,"NBFI"}</definedName>
    <definedName name="xxx_2" localSheetId="3" hidden="1">{#N/A,#N/A,FALSE,"CB";#N/A,#N/A,FALSE,"CMB";#N/A,#N/A,FALSE,"NBFI"}</definedName>
    <definedName name="xxx_2" hidden="1">{#N/A,#N/A,FALSE,"CB";#N/A,#N/A,FALSE,"CMB";#N/A,#N/A,FALSE,"NBFI"}</definedName>
    <definedName name="xxxx" localSheetId="0" hidden="1">{"Riqfin97",#N/A,FALSE,"Tran";"Riqfinpro",#N/A,FALSE,"Tran"}</definedName>
    <definedName name="xxxx" localSheetId="3" hidden="1">{"Riqfin97",#N/A,FALSE,"Tran";"Riqfinpro",#N/A,FALSE,"Tran"}</definedName>
    <definedName name="xxxx" hidden="1">{"Riqfin97",#N/A,FALSE,"Tran";"Riqfinpro",#N/A,FALSE,"Tran"}</definedName>
    <definedName name="xxxxx" hidden="1">{"10yp capex",#N/A,FALSE,"Celtel alternative 6"}</definedName>
    <definedName name="xxxxxx" hidden="1">{"10yp graphs",#N/A,FALSE,"Market Data"}</definedName>
    <definedName name="xz" hidden="1">{#N/A,#N/A,FALSE,"ОТЛАДКА"}</definedName>
    <definedName name="Yahoo" hidden="1">{#N/A,#N/A,FALSE,"Inc. St.";#N/A,#N/A,FALSE,"FYear";#N/A,#N/A,FALSE,"Revs.";#N/A,#N/A,FALSE,"RevsYear";#N/A,#N/A,FALSE,"Balance";#N/A,#N/A,FALSE,"CompVal";#N/A,#N/A,FALSE,"Val.";#N/A,#N/A,FALSE,"DCFval"}</definedName>
    <definedName name="ycirr" localSheetId="0">#REF!</definedName>
    <definedName name="ycirr" localSheetId="2">#REF!</definedName>
    <definedName name="ycirr" localSheetId="3">#REF!</definedName>
    <definedName name="ycirr">#REF!</definedName>
    <definedName name="Year" localSheetId="0">#REF!</definedName>
    <definedName name="Year" localSheetId="2">#REF!</definedName>
    <definedName name="Year" localSheetId="3">#REF!</definedName>
    <definedName name="Year">#REF!</definedName>
    <definedName name="Year_a">IFERROR(OFFSET([20]Aggregate_Level!$U$140,-7,0,1,-COUNT([20]Aggregate_Level!$Q$140:$U$140)),[20]Main!$E$12)</definedName>
    <definedName name="Year_s">IFERROR(OFFSET([20]SingleCompany_Level!$X$90,-1,0,1,-COUNTIF([20]SingleCompany_Level!$T$90:$X$90,"&gt;0")),[20]Main!$E$12)</definedName>
    <definedName name="Year3">IFERROR(OFFSET([20]SingleCompany_Level!$AN$50,0,0,1,-COUNT([20]SingleCompany_Level!$AJ$62:$AN$62)),0)</definedName>
    <definedName name="Years" localSheetId="0">#REF!</definedName>
    <definedName name="Years" localSheetId="2">#REF!</definedName>
    <definedName name="Years" localSheetId="3">#REF!</definedName>
    <definedName name="Years">#REF!</definedName>
    <definedName name="yenr" localSheetId="0">#REF!</definedName>
    <definedName name="yenr" localSheetId="2">#REF!</definedName>
    <definedName name="yenr" localSheetId="3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yuuuuuuu" hidden="1">{"ratios",#N/A,FALSE,"Summary Accounts"}</definedName>
    <definedName name="yy" localSheetId="0" hidden="1">{"Tab1",#N/A,FALSE,"P";"Tab2",#N/A,FALSE,"P"}</definedName>
    <definedName name="yy" localSheetId="3" hidden="1">{"Tab1",#N/A,FALSE,"P";"Tab2",#N/A,FALSE,"P"}</definedName>
    <definedName name="yy" hidden="1">{"Tab1",#N/A,FALSE,"P";"Tab2",#N/A,FALSE,"P"}</definedName>
    <definedName name="yyy" localSheetId="0" hidden="1">{#N/A,#N/A,FALSE,"MS"}</definedName>
    <definedName name="yyy" localSheetId="3" hidden="1">{#N/A,#N/A,FALSE,"MS"}</definedName>
    <definedName name="yyy" hidden="1">{#N/A,#N/A,FALSE,"MS"}</definedName>
    <definedName name="yyyy" localSheetId="0" hidden="1">{"Riqfin97",#N/A,FALSE,"Tran";"Riqfinpro",#N/A,FALSE,"Tran"}</definedName>
    <definedName name="yyyy" localSheetId="3" hidden="1">{"Riqfin97",#N/A,FALSE,"Tran";"Riqfinpro",#N/A,FALSE,"Tran"}</definedName>
    <definedName name="yyyy" hidden="1">{"Riqfin97",#N/A,FALSE,"Tran";"Riqfinpro",#N/A,FALSE,"Tran"}</definedName>
    <definedName name="yyyyyy" hidden="1">{"p_l",#N/A,FALSE,"Summary Accounts"}</definedName>
    <definedName name="Z" localSheetId="0">[1]Imp!#REF!</definedName>
    <definedName name="Z" localSheetId="2">[1]Imp!#REF!</definedName>
    <definedName name="Z" localSheetId="3">[1]Imp!#REF!</definedName>
    <definedName name="Z">[1]Imp!#REF!</definedName>
    <definedName name="Z_95224721_0485_11D4_BFD1_00508B5F4DA4_.wvu.Cols" localSheetId="0" hidden="1">#REF!</definedName>
    <definedName name="Z_95224721_0485_11D4_BFD1_00508B5F4DA4_.wvu.Cols" localSheetId="2" hidden="1">#REF!</definedName>
    <definedName name="Z_95224721_0485_11D4_BFD1_00508B5F4DA4_.wvu.Cols" localSheetId="3" hidden="1">#REF!</definedName>
    <definedName name="Z_95224721_0485_11D4_BFD1_00508B5F4DA4_.wvu.Cols" hidden="1">#REF!</definedName>
    <definedName name="zx" hidden="1">{#N/A,#N/A,FALSE,"ОТЛАДКА"}</definedName>
    <definedName name="zxc" hidden="1">{#N/A,#N/A,FALSE,"ОТЛАДКА"}</definedName>
    <definedName name="zz" localSheetId="0" hidden="1">{"Tab1",#N/A,FALSE,"P";"Tab2",#N/A,FALSE,"P"}</definedName>
    <definedName name="zz" localSheetId="3" hidden="1">{"Tab1",#N/A,FALSE,"P";"Tab2",#N/A,FALSE,"P"}</definedName>
    <definedName name="zz" hidden="1">{"Tab1",#N/A,FALSE,"P";"Tab2",#N/A,FALSE,"P"}</definedName>
    <definedName name="аапапыв" hidden="1">{#N/A,#N/A,FALSE,"Aging Summary";#N/A,#N/A,FALSE,"Ratio Analysis";#N/A,#N/A,FALSE,"Test 120 Day Accts";#N/A,#N/A,FALSE,"Tickmarks"}</definedName>
    <definedName name="мехцех" hidden="1">{"Без наших расчетов",#N/A,FALSE,"Метод накопления активов"}</definedName>
    <definedName name="октябрь" hidden="1">{#N/A,#N/A,FALSE,"ОТЛАДКА"}</definedName>
    <definedName name="აა">#REF!</definedName>
    <definedName name="აე" hidden="1">{#N/A,#N/A,FALSE,"ОТЛАДКА"}</definedName>
    <definedName name="არდი" hidden="1">{#N/A,#N/A,FALSE,"ОТЛАДКА"}</definedName>
    <definedName name="ბალანსი">#REF!</definedName>
    <definedName name="გფჰგფჰ" hidden="1">{#N/A,#N/A,FALSE,"ОТЛАДКА"}</definedName>
    <definedName name="ვალდებულებები">#REF!</definedName>
    <definedName name="ვერსიო" hidden="1">#REF!</definedName>
    <definedName name="თთთთთ" hidden="1">{#N/A,#N/A,FALSE,"TAXPAYRS"}</definedName>
    <definedName name="მშპ" localSheetId="0">#REF!</definedName>
    <definedName name="მშპ" localSheetId="2">#REF!</definedName>
    <definedName name="მშპ" localSheetId="3">#REF!</definedName>
    <definedName name="მშპ">#REF!</definedName>
    <definedName name="პროექტ" hidden="1">{#N/A,#N/A,FALSE,"ОТЛАДКА"}</definedName>
    <definedName name="პროექტები">'[52]ბიზნეს ინფო'!$M$8</definedName>
    <definedName name="რრრრრ" hidden="1">{#N/A,#N/A,FALSE,"ОТЛАДКА"}</definedName>
    <definedName name="სს" hidden="1">{#N/A,#N/A,FALSE,"ОТЛАДКА"}</definedName>
    <definedName name="ფდ" hidden="1">#REF!</definedName>
    <definedName name="ქ" hidden="1">{#N/A,#N/A,FALSE,"ОТЛАДКА"}</definedName>
    <definedName name="ცე">#REF!</definedName>
    <definedName name="ჰ" hidden="1">{#N/A,#N/A,FALSE,"ОТЛАДКА"}</definedName>
  </definedNames>
  <calcPr calcId="162913"/>
</workbook>
</file>

<file path=xl/calcChain.xml><?xml version="1.0" encoding="utf-8"?>
<calcChain xmlns="http://schemas.openxmlformats.org/spreadsheetml/2006/main">
  <c r="D56" i="4" l="1"/>
  <c r="C56" i="4"/>
  <c r="E50" i="4"/>
  <c r="E49" i="4"/>
  <c r="E48" i="4"/>
  <c r="D47" i="4"/>
  <c r="C47" i="4"/>
  <c r="E46" i="4"/>
  <c r="E45" i="4"/>
  <c r="E44" i="4"/>
  <c r="D43" i="4"/>
  <c r="C43" i="4"/>
  <c r="E41" i="4"/>
  <c r="E40" i="4"/>
  <c r="E39" i="4"/>
  <c r="E38" i="4"/>
  <c r="D37" i="4"/>
  <c r="C37" i="4"/>
  <c r="E36" i="4"/>
  <c r="E35" i="4"/>
  <c r="D34" i="4"/>
  <c r="C34" i="4"/>
  <c r="E31" i="4"/>
  <c r="E30" i="4"/>
  <c r="E29" i="4"/>
  <c r="E28" i="4"/>
  <c r="D27" i="4"/>
  <c r="D57" i="4" s="1"/>
  <c r="C27" i="4"/>
  <c r="C57" i="4" s="1"/>
  <c r="E26" i="4"/>
  <c r="E25" i="4"/>
  <c r="E24" i="4"/>
  <c r="D23" i="4"/>
  <c r="C23" i="4"/>
  <c r="E20" i="4"/>
  <c r="D61" i="4"/>
  <c r="C61" i="4"/>
  <c r="C18" i="4"/>
  <c r="E16" i="4"/>
  <c r="E15" i="4"/>
  <c r="E14" i="4"/>
  <c r="E13" i="4"/>
  <c r="E12" i="4"/>
  <c r="E11" i="4"/>
  <c r="E10" i="4"/>
  <c r="E9" i="4"/>
  <c r="E8" i="4"/>
  <c r="D7" i="4"/>
  <c r="C7" i="4"/>
  <c r="C60" i="4" s="1"/>
  <c r="E6" i="4"/>
  <c r="E5" i="4"/>
  <c r="E4" i="4"/>
  <c r="D3" i="4"/>
  <c r="D55" i="4" s="1"/>
  <c r="C3" i="4"/>
  <c r="C55" i="4" s="1"/>
  <c r="E56" i="4" l="1"/>
  <c r="E37" i="4"/>
  <c r="E57" i="4"/>
  <c r="C42" i="4"/>
  <c r="C63" i="4" s="1"/>
  <c r="E43" i="4"/>
  <c r="E7" i="4"/>
  <c r="E47" i="4"/>
  <c r="D22" i="4"/>
  <c r="C33" i="4"/>
  <c r="E34" i="4"/>
  <c r="E27" i="4"/>
  <c r="C22" i="4"/>
  <c r="E61" i="4"/>
  <c r="E55" i="4"/>
  <c r="D17" i="4"/>
  <c r="E3" i="4"/>
  <c r="E23" i="4"/>
  <c r="D18" i="4"/>
  <c r="C62" i="4"/>
  <c r="D62" i="4"/>
  <c r="D33" i="4"/>
  <c r="D42" i="4"/>
  <c r="E19" i="4"/>
  <c r="D60" i="4"/>
  <c r="C17" i="4"/>
  <c r="E62" i="4" l="1"/>
  <c r="C59" i="4"/>
  <c r="C32" i="4"/>
  <c r="C58" i="4"/>
  <c r="C54" i="4" s="1"/>
  <c r="E22" i="4"/>
  <c r="E18" i="4"/>
  <c r="E17" i="4"/>
  <c r="D21" i="4"/>
  <c r="E60" i="4"/>
  <c r="C21" i="4"/>
  <c r="D63" i="4"/>
  <c r="E63" i="4" s="1"/>
  <c r="E42" i="4"/>
  <c r="D58" i="4"/>
  <c r="E33" i="4"/>
  <c r="D32" i="4"/>
  <c r="C64" i="4" l="1"/>
  <c r="E32" i="4"/>
  <c r="D51" i="4"/>
  <c r="E21" i="4"/>
  <c r="C51" i="4"/>
  <c r="E58" i="4"/>
  <c r="D54" i="4"/>
  <c r="D59" i="4"/>
  <c r="E59" i="4" l="1"/>
  <c r="D64" i="4"/>
  <c r="E64" i="4" s="1"/>
  <c r="E54" i="4"/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1501" i="3"/>
  <c r="A1502" i="3"/>
  <c r="A1503" i="3"/>
  <c r="A1504" i="3"/>
  <c r="A1505" i="3"/>
  <c r="A1506" i="3"/>
  <c r="A1507" i="3"/>
  <c r="A1508" i="3"/>
  <c r="A1509" i="3"/>
  <c r="A1510" i="3"/>
  <c r="A1511" i="3"/>
  <c r="A1512" i="3"/>
  <c r="A1513" i="3"/>
  <c r="A1514" i="3"/>
  <c r="A1515" i="3"/>
  <c r="A1516" i="3"/>
  <c r="A1517" i="3"/>
  <c r="A1518" i="3"/>
  <c r="A1519" i="3"/>
  <c r="A1520" i="3"/>
  <c r="A1521" i="3"/>
  <c r="A1522" i="3"/>
  <c r="A1523" i="3"/>
  <c r="A1524" i="3"/>
  <c r="A1525" i="3"/>
  <c r="A1526" i="3"/>
  <c r="A1527" i="3"/>
  <c r="A1528" i="3"/>
  <c r="A1529" i="3"/>
  <c r="A1530" i="3"/>
  <c r="A1531" i="3"/>
  <c r="A1532" i="3"/>
  <c r="A1533" i="3"/>
  <c r="A1534" i="3"/>
  <c r="A1535" i="3"/>
  <c r="A1536" i="3"/>
  <c r="A1537" i="3"/>
  <c r="A1538" i="3"/>
  <c r="A1539" i="3"/>
  <c r="A1540" i="3"/>
  <c r="A1541" i="3"/>
  <c r="A1542" i="3"/>
  <c r="A1543" i="3"/>
  <c r="A1544" i="3"/>
  <c r="A1545" i="3"/>
  <c r="A1546" i="3"/>
  <c r="A1547" i="3"/>
  <c r="A1548" i="3"/>
  <c r="A1549" i="3"/>
  <c r="A1550" i="3"/>
  <c r="A1551" i="3"/>
  <c r="A1552" i="3"/>
  <c r="A1553" i="3"/>
  <c r="A1554" i="3"/>
  <c r="A1555" i="3"/>
  <c r="A1556" i="3"/>
  <c r="A1557" i="3"/>
  <c r="A1558" i="3"/>
  <c r="A1559" i="3"/>
  <c r="A1560" i="3"/>
  <c r="A1561" i="3"/>
  <c r="A1562" i="3"/>
  <c r="A1563" i="3"/>
  <c r="A1564" i="3"/>
  <c r="A1565" i="3"/>
  <c r="A1566" i="3"/>
  <c r="A1567" i="3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1582" i="3"/>
  <c r="A1583" i="3"/>
  <c r="A1584" i="3"/>
  <c r="A1585" i="3"/>
  <c r="A1586" i="3"/>
  <c r="A1587" i="3"/>
  <c r="A1588" i="3"/>
  <c r="A1589" i="3"/>
  <c r="A1590" i="3"/>
  <c r="A1591" i="3"/>
  <c r="A1592" i="3"/>
  <c r="A1593" i="3"/>
  <c r="A1594" i="3"/>
  <c r="A1595" i="3"/>
  <c r="A1596" i="3"/>
  <c r="A1597" i="3"/>
  <c r="A1598" i="3"/>
  <c r="A1599" i="3"/>
  <c r="A1600" i="3"/>
  <c r="A1601" i="3"/>
  <c r="A1602" i="3"/>
  <c r="A1603" i="3"/>
  <c r="A1604" i="3"/>
  <c r="A1605" i="3"/>
  <c r="A1606" i="3"/>
  <c r="A1607" i="3"/>
  <c r="A1608" i="3"/>
  <c r="A1609" i="3"/>
  <c r="A1610" i="3"/>
  <c r="A1611" i="3"/>
  <c r="A1612" i="3"/>
  <c r="A1613" i="3"/>
  <c r="A1614" i="3"/>
  <c r="A1615" i="3"/>
  <c r="A1616" i="3"/>
  <c r="A1617" i="3"/>
  <c r="A1618" i="3"/>
  <c r="A1619" i="3"/>
  <c r="A1620" i="3"/>
  <c r="A1621" i="3"/>
  <c r="A1622" i="3"/>
  <c r="A1623" i="3"/>
  <c r="A1624" i="3"/>
  <c r="A1625" i="3"/>
  <c r="A1626" i="3"/>
  <c r="A1627" i="3"/>
  <c r="A1628" i="3"/>
  <c r="A1629" i="3"/>
  <c r="A1630" i="3"/>
  <c r="A1631" i="3"/>
  <c r="A1632" i="3"/>
  <c r="A1633" i="3"/>
  <c r="A1634" i="3"/>
  <c r="A1635" i="3"/>
  <c r="A1636" i="3"/>
  <c r="A1637" i="3"/>
  <c r="A1638" i="3"/>
  <c r="A1639" i="3"/>
  <c r="A1640" i="3"/>
  <c r="A1641" i="3"/>
  <c r="A1642" i="3"/>
  <c r="A1643" i="3"/>
  <c r="A1644" i="3"/>
  <c r="A1645" i="3"/>
  <c r="A1646" i="3"/>
  <c r="A1647" i="3"/>
  <c r="A1648" i="3"/>
  <c r="A1649" i="3"/>
  <c r="A1650" i="3"/>
  <c r="A1651" i="3"/>
  <c r="A1652" i="3"/>
  <c r="A1653" i="3"/>
  <c r="A1654" i="3"/>
  <c r="A1655" i="3"/>
  <c r="A1656" i="3"/>
  <c r="A1657" i="3"/>
  <c r="A1658" i="3"/>
  <c r="A1659" i="3"/>
  <c r="A1660" i="3"/>
  <c r="A1661" i="3"/>
  <c r="A1662" i="3"/>
  <c r="A1663" i="3"/>
  <c r="A1664" i="3"/>
  <c r="A1665" i="3"/>
  <c r="A1666" i="3"/>
  <c r="A1667" i="3"/>
  <c r="A1668" i="3"/>
  <c r="A1669" i="3"/>
  <c r="A1670" i="3"/>
  <c r="A1671" i="3"/>
  <c r="A1672" i="3"/>
  <c r="A1673" i="3"/>
  <c r="A1674" i="3"/>
  <c r="A1675" i="3"/>
  <c r="A1676" i="3"/>
  <c r="A1677" i="3"/>
  <c r="A1678" i="3"/>
  <c r="A1679" i="3"/>
  <c r="A1680" i="3"/>
  <c r="A1681" i="3"/>
  <c r="A1682" i="3"/>
  <c r="A1683" i="3"/>
  <c r="A1684" i="3"/>
  <c r="A1685" i="3"/>
  <c r="A1686" i="3"/>
  <c r="A1687" i="3"/>
  <c r="A1688" i="3"/>
  <c r="A1689" i="3"/>
  <c r="A1690" i="3"/>
  <c r="A1691" i="3"/>
  <c r="A1692" i="3"/>
  <c r="A1693" i="3"/>
  <c r="A1694" i="3"/>
  <c r="A1695" i="3"/>
  <c r="A1696" i="3"/>
  <c r="A1697" i="3"/>
  <c r="A1698" i="3"/>
  <c r="A1699" i="3"/>
  <c r="A1700" i="3"/>
  <c r="A1701" i="3"/>
  <c r="A1702" i="3"/>
  <c r="A1703" i="3"/>
  <c r="A1704" i="3"/>
  <c r="A1705" i="3"/>
  <c r="A1706" i="3"/>
  <c r="A1707" i="3"/>
  <c r="A1708" i="3"/>
  <c r="A1709" i="3"/>
  <c r="A1710" i="3"/>
  <c r="A1711" i="3"/>
  <c r="A1712" i="3"/>
  <c r="A1713" i="3"/>
  <c r="A1714" i="3"/>
  <c r="A1715" i="3"/>
  <c r="A1716" i="3"/>
  <c r="A1717" i="3"/>
  <c r="A1718" i="3"/>
  <c r="A1719" i="3"/>
  <c r="A1720" i="3"/>
  <c r="A1721" i="3"/>
  <c r="A1722" i="3"/>
  <c r="A1723" i="3"/>
  <c r="A1724" i="3"/>
  <c r="A1725" i="3"/>
  <c r="A1726" i="3"/>
  <c r="A1727" i="3"/>
  <c r="A1728" i="3"/>
  <c r="A1729" i="3"/>
  <c r="A1730" i="3"/>
  <c r="A1731" i="3"/>
  <c r="A1732" i="3"/>
  <c r="A1733" i="3"/>
  <c r="A1734" i="3"/>
  <c r="A1735" i="3"/>
  <c r="A1736" i="3"/>
  <c r="A1737" i="3"/>
  <c r="A1738" i="3"/>
  <c r="A1739" i="3"/>
  <c r="A1740" i="3"/>
  <c r="A1741" i="3"/>
  <c r="A1742" i="3"/>
  <c r="A1743" i="3"/>
  <c r="A1744" i="3"/>
  <c r="A1745" i="3"/>
  <c r="A1746" i="3"/>
  <c r="A1747" i="3"/>
  <c r="A1748" i="3"/>
  <c r="A1749" i="3"/>
  <c r="A1750" i="3"/>
  <c r="A1751" i="3"/>
  <c r="A1752" i="3"/>
  <c r="A1753" i="3"/>
  <c r="A1754" i="3"/>
  <c r="A1755" i="3"/>
  <c r="A1756" i="3"/>
  <c r="A1757" i="3"/>
  <c r="A1758" i="3"/>
  <c r="A1759" i="3"/>
  <c r="A1760" i="3"/>
  <c r="A1761" i="3"/>
  <c r="A1762" i="3"/>
  <c r="A1763" i="3"/>
  <c r="A1764" i="3"/>
  <c r="A1765" i="3"/>
  <c r="A1766" i="3"/>
  <c r="A1767" i="3"/>
  <c r="A1768" i="3"/>
  <c r="A1769" i="3"/>
  <c r="A1770" i="3"/>
  <c r="A1771" i="3"/>
  <c r="A1772" i="3"/>
  <c r="A1773" i="3"/>
  <c r="A1774" i="3"/>
  <c r="A1775" i="3"/>
  <c r="A1776" i="3"/>
  <c r="A1777" i="3"/>
  <c r="A1778" i="3"/>
  <c r="A1779" i="3"/>
  <c r="A1780" i="3"/>
  <c r="A1781" i="3"/>
  <c r="A1782" i="3"/>
  <c r="A1783" i="3"/>
  <c r="A1784" i="3"/>
  <c r="A1785" i="3"/>
  <c r="A1786" i="3"/>
  <c r="A1787" i="3"/>
  <c r="A1788" i="3"/>
  <c r="A1789" i="3"/>
  <c r="A1790" i="3"/>
  <c r="A1791" i="3"/>
  <c r="A1792" i="3"/>
  <c r="A1793" i="3"/>
  <c r="A1794" i="3"/>
  <c r="A1795" i="3"/>
  <c r="A1796" i="3"/>
  <c r="A1797" i="3"/>
  <c r="A1798" i="3"/>
  <c r="A1799" i="3"/>
  <c r="A1800" i="3"/>
  <c r="A1801" i="3"/>
  <c r="A1802" i="3"/>
  <c r="A1803" i="3"/>
  <c r="A1804" i="3"/>
  <c r="A1805" i="3"/>
  <c r="A1806" i="3"/>
  <c r="A1807" i="3"/>
  <c r="A1808" i="3"/>
  <c r="A1809" i="3"/>
  <c r="A1810" i="3"/>
  <c r="A1811" i="3"/>
  <c r="A1812" i="3"/>
  <c r="A1813" i="3"/>
  <c r="A1814" i="3"/>
  <c r="A1815" i="3"/>
  <c r="A1816" i="3"/>
  <c r="A1817" i="3"/>
  <c r="A1818" i="3"/>
  <c r="A1819" i="3"/>
  <c r="A1820" i="3"/>
  <c r="A1821" i="3"/>
  <c r="A1822" i="3"/>
  <c r="A1823" i="3"/>
  <c r="A1824" i="3"/>
  <c r="A1825" i="3"/>
  <c r="A1826" i="3"/>
  <c r="A1827" i="3"/>
  <c r="A1828" i="3"/>
  <c r="A1829" i="3"/>
  <c r="A1830" i="3"/>
  <c r="A1831" i="3"/>
  <c r="A1832" i="3"/>
  <c r="A1833" i="3"/>
  <c r="A1834" i="3"/>
  <c r="A1835" i="3"/>
  <c r="A1836" i="3"/>
  <c r="A1837" i="3"/>
  <c r="A1838" i="3"/>
  <c r="A1839" i="3"/>
  <c r="A1840" i="3"/>
  <c r="A1841" i="3"/>
  <c r="A1842" i="3"/>
  <c r="A1843" i="3"/>
  <c r="A1844" i="3"/>
  <c r="A1845" i="3"/>
  <c r="A1846" i="3"/>
  <c r="A1847" i="3"/>
  <c r="A1848" i="3"/>
  <c r="A1849" i="3"/>
  <c r="A1850" i="3"/>
  <c r="A1851" i="3"/>
  <c r="A1852" i="3"/>
  <c r="A1853" i="3"/>
  <c r="A1854" i="3"/>
  <c r="A1855" i="3"/>
  <c r="A1856" i="3"/>
  <c r="A1857" i="3"/>
  <c r="A1858" i="3"/>
  <c r="A1859" i="3"/>
  <c r="A1860" i="3"/>
  <c r="A1861" i="3"/>
  <c r="A1862" i="3"/>
  <c r="A1863" i="3"/>
  <c r="A1864" i="3"/>
  <c r="A1865" i="3"/>
  <c r="A1866" i="3"/>
  <c r="A1867" i="3"/>
  <c r="A1868" i="3"/>
  <c r="A1869" i="3"/>
  <c r="A1870" i="3"/>
  <c r="A1871" i="3"/>
  <c r="A1872" i="3"/>
  <c r="A1873" i="3"/>
  <c r="A1874" i="3"/>
  <c r="A1875" i="3"/>
  <c r="A1876" i="3"/>
  <c r="A1877" i="3"/>
  <c r="A1878" i="3"/>
  <c r="A1879" i="3"/>
  <c r="A1880" i="3"/>
  <c r="A1881" i="3"/>
  <c r="A1882" i="3"/>
  <c r="A1883" i="3"/>
  <c r="A1884" i="3"/>
  <c r="A1885" i="3"/>
  <c r="A1886" i="3"/>
  <c r="A1887" i="3"/>
  <c r="A1888" i="3"/>
  <c r="A1889" i="3"/>
  <c r="A1890" i="3"/>
  <c r="A1891" i="3"/>
  <c r="A1892" i="3"/>
  <c r="A1893" i="3"/>
  <c r="A1894" i="3"/>
  <c r="A1895" i="3"/>
  <c r="A1896" i="3"/>
  <c r="A1897" i="3"/>
  <c r="A1898" i="3"/>
  <c r="A1899" i="3"/>
  <c r="A1900" i="3"/>
  <c r="A1901" i="3"/>
  <c r="A1902" i="3"/>
  <c r="A1903" i="3"/>
  <c r="A1904" i="3"/>
  <c r="A1905" i="3"/>
  <c r="A1906" i="3"/>
  <c r="A1907" i="3"/>
  <c r="A1908" i="3"/>
  <c r="A1909" i="3"/>
  <c r="A1910" i="3"/>
  <c r="A1911" i="3"/>
  <c r="A1912" i="3"/>
  <c r="A1913" i="3"/>
  <c r="A1914" i="3"/>
  <c r="A1915" i="3"/>
  <c r="A1916" i="3"/>
  <c r="A1917" i="3"/>
  <c r="A1918" i="3"/>
  <c r="A1919" i="3"/>
  <c r="A1920" i="3"/>
  <c r="A1921" i="3"/>
  <c r="A1922" i="3"/>
  <c r="A1923" i="3"/>
  <c r="A1924" i="3"/>
  <c r="A1925" i="3"/>
  <c r="A1926" i="3"/>
  <c r="A1927" i="3"/>
  <c r="A1928" i="3"/>
  <c r="A1929" i="3"/>
  <c r="A1930" i="3"/>
  <c r="A1931" i="3"/>
  <c r="A1932" i="3"/>
  <c r="A1933" i="3"/>
  <c r="A1934" i="3"/>
  <c r="A1935" i="3"/>
  <c r="A1936" i="3"/>
  <c r="A1937" i="3"/>
  <c r="A1938" i="3"/>
  <c r="A1939" i="3"/>
  <c r="A1940" i="3"/>
  <c r="A1941" i="3"/>
  <c r="A1942" i="3"/>
  <c r="A1943" i="3"/>
  <c r="A1944" i="3"/>
  <c r="A1945" i="3"/>
  <c r="A1946" i="3"/>
  <c r="A1947" i="3"/>
  <c r="A1948" i="3"/>
  <c r="A1949" i="3"/>
  <c r="A1950" i="3"/>
  <c r="A1951" i="3"/>
  <c r="A1952" i="3"/>
  <c r="A1953" i="3"/>
  <c r="A1954" i="3"/>
  <c r="A1955" i="3"/>
  <c r="A1956" i="3"/>
  <c r="A1957" i="3"/>
  <c r="A1958" i="3"/>
  <c r="A1959" i="3"/>
  <c r="A1960" i="3"/>
  <c r="A1961" i="3"/>
  <c r="A1962" i="3"/>
  <c r="A1963" i="3"/>
  <c r="A3" i="3"/>
  <c r="F1963" i="3"/>
  <c r="F1962" i="3"/>
  <c r="F1961" i="3"/>
  <c r="F1960" i="3"/>
  <c r="F1959" i="3"/>
  <c r="F1958" i="3"/>
  <c r="F1957" i="3"/>
  <c r="F1956" i="3"/>
  <c r="F1955" i="3"/>
  <c r="F1954" i="3"/>
  <c r="F1953" i="3"/>
  <c r="F1952" i="3"/>
  <c r="F1951" i="3"/>
  <c r="F1950" i="3"/>
  <c r="F1949" i="3"/>
  <c r="F1948" i="3"/>
  <c r="F1947" i="3"/>
  <c r="F1946" i="3"/>
  <c r="F1945" i="3"/>
  <c r="F1944" i="3"/>
  <c r="F1943" i="3"/>
  <c r="F1942" i="3"/>
  <c r="F1941" i="3"/>
  <c r="F1940" i="3"/>
  <c r="F1939" i="3"/>
  <c r="F1938" i="3"/>
  <c r="F1937" i="3"/>
  <c r="F1936" i="3"/>
  <c r="F1935" i="3"/>
  <c r="F1934" i="3"/>
  <c r="F1933" i="3"/>
  <c r="F1932" i="3"/>
  <c r="F1931" i="3"/>
  <c r="F1930" i="3"/>
  <c r="F1929" i="3"/>
  <c r="F1928" i="3"/>
  <c r="F1927" i="3"/>
  <c r="F1926" i="3"/>
  <c r="F1925" i="3"/>
  <c r="F1924" i="3"/>
  <c r="F1923" i="3"/>
  <c r="F1922" i="3"/>
  <c r="F1921" i="3"/>
  <c r="F1920" i="3"/>
  <c r="F1919" i="3"/>
  <c r="F1918" i="3"/>
  <c r="F1917" i="3"/>
  <c r="F1916" i="3"/>
  <c r="F1915" i="3"/>
  <c r="F1914" i="3"/>
  <c r="F1913" i="3"/>
  <c r="F1912" i="3"/>
  <c r="F1911" i="3"/>
  <c r="F1910" i="3"/>
  <c r="F1909" i="3"/>
  <c r="F1908" i="3"/>
  <c r="F1907" i="3"/>
  <c r="F1906" i="3"/>
  <c r="F1905" i="3"/>
  <c r="F1904" i="3"/>
  <c r="F1903" i="3"/>
  <c r="F1902" i="3"/>
  <c r="F1901" i="3"/>
  <c r="F1900" i="3"/>
  <c r="F1899" i="3"/>
  <c r="F1898" i="3"/>
  <c r="F1897" i="3"/>
  <c r="F1896" i="3"/>
  <c r="F1895" i="3"/>
  <c r="F1894" i="3"/>
  <c r="F1893" i="3"/>
  <c r="F1892" i="3"/>
  <c r="F1891" i="3"/>
  <c r="F1890" i="3"/>
  <c r="F1889" i="3"/>
  <c r="F1888" i="3"/>
  <c r="F1887" i="3"/>
  <c r="F1886" i="3"/>
  <c r="F1885" i="3"/>
  <c r="F1884" i="3"/>
  <c r="F1883" i="3"/>
  <c r="F1882" i="3"/>
  <c r="F1881" i="3"/>
  <c r="F1880" i="3"/>
  <c r="F1879" i="3"/>
  <c r="F1878" i="3"/>
  <c r="F1877" i="3"/>
  <c r="F1876" i="3"/>
  <c r="F1875" i="3"/>
  <c r="F1874" i="3"/>
  <c r="F1873" i="3"/>
  <c r="F1872" i="3"/>
  <c r="F1871" i="3"/>
  <c r="F1870" i="3"/>
  <c r="F1869" i="3"/>
  <c r="F1868" i="3"/>
  <c r="F1867" i="3"/>
  <c r="F1866" i="3"/>
  <c r="F1865" i="3"/>
  <c r="F1864" i="3"/>
  <c r="F1863" i="3"/>
  <c r="F1862" i="3"/>
  <c r="F1861" i="3"/>
  <c r="F1860" i="3"/>
  <c r="F1859" i="3"/>
  <c r="F1858" i="3"/>
  <c r="F1857" i="3"/>
  <c r="F1856" i="3"/>
  <c r="F1855" i="3"/>
  <c r="F1854" i="3"/>
  <c r="F1853" i="3"/>
  <c r="F1852" i="3"/>
  <c r="F1851" i="3"/>
  <c r="F1850" i="3"/>
  <c r="F1849" i="3"/>
  <c r="F1848" i="3"/>
  <c r="F1847" i="3"/>
  <c r="F1846" i="3"/>
  <c r="F1845" i="3"/>
  <c r="F1844" i="3"/>
  <c r="F1843" i="3"/>
  <c r="F1842" i="3"/>
  <c r="F1841" i="3"/>
  <c r="F1840" i="3"/>
  <c r="F1839" i="3"/>
  <c r="F1838" i="3"/>
  <c r="F1837" i="3"/>
  <c r="F1836" i="3"/>
  <c r="F1835" i="3"/>
  <c r="F1834" i="3"/>
  <c r="F1833" i="3"/>
  <c r="F1832" i="3"/>
  <c r="F1831" i="3"/>
  <c r="F1830" i="3"/>
  <c r="F1829" i="3"/>
  <c r="F1828" i="3"/>
  <c r="F1827" i="3"/>
  <c r="F1826" i="3"/>
  <c r="F1825" i="3"/>
  <c r="F1824" i="3"/>
  <c r="F1823" i="3"/>
  <c r="F1822" i="3"/>
  <c r="F1821" i="3"/>
  <c r="F1820" i="3"/>
  <c r="F1819" i="3"/>
  <c r="F1818" i="3"/>
  <c r="F1817" i="3"/>
  <c r="F1816" i="3"/>
  <c r="F1815" i="3"/>
  <c r="F1814" i="3"/>
  <c r="F1813" i="3"/>
  <c r="F1812" i="3"/>
  <c r="F1811" i="3"/>
  <c r="F1810" i="3"/>
  <c r="F1809" i="3"/>
  <c r="F1808" i="3"/>
  <c r="F1807" i="3"/>
  <c r="F1806" i="3"/>
  <c r="F1805" i="3"/>
  <c r="F1804" i="3"/>
  <c r="F1803" i="3"/>
  <c r="F1802" i="3"/>
  <c r="F1801" i="3"/>
  <c r="F1800" i="3"/>
  <c r="F1799" i="3"/>
  <c r="F1798" i="3"/>
  <c r="F1797" i="3"/>
  <c r="F1796" i="3"/>
  <c r="F1795" i="3"/>
  <c r="F1794" i="3"/>
  <c r="F1793" i="3"/>
  <c r="F1792" i="3"/>
  <c r="F1791" i="3"/>
  <c r="F1790" i="3"/>
  <c r="F1789" i="3"/>
  <c r="F1788" i="3"/>
  <c r="F1787" i="3"/>
  <c r="F1786" i="3"/>
  <c r="F1785" i="3"/>
  <c r="F1784" i="3"/>
  <c r="F1783" i="3"/>
  <c r="F1782" i="3"/>
  <c r="F1781" i="3"/>
  <c r="F1780" i="3"/>
  <c r="F1779" i="3"/>
  <c r="F1778" i="3"/>
  <c r="F1777" i="3"/>
  <c r="F1776" i="3"/>
  <c r="F1775" i="3"/>
  <c r="F1774" i="3"/>
  <c r="F1773" i="3"/>
  <c r="F1772" i="3"/>
  <c r="F1771" i="3"/>
  <c r="F1770" i="3"/>
  <c r="F1769" i="3"/>
  <c r="F1768" i="3"/>
  <c r="F1767" i="3"/>
  <c r="F1766" i="3"/>
  <c r="F1765" i="3"/>
  <c r="F1764" i="3"/>
  <c r="F1763" i="3"/>
  <c r="F1762" i="3"/>
  <c r="F1761" i="3"/>
  <c r="F1760" i="3"/>
  <c r="F1759" i="3"/>
  <c r="F1758" i="3"/>
  <c r="F1757" i="3"/>
  <c r="F1756" i="3"/>
  <c r="F1755" i="3"/>
  <c r="F1754" i="3"/>
  <c r="F1753" i="3"/>
  <c r="F1752" i="3"/>
  <c r="F1751" i="3"/>
  <c r="F1750" i="3"/>
  <c r="F1749" i="3"/>
  <c r="F1748" i="3"/>
  <c r="F1747" i="3"/>
  <c r="F1746" i="3"/>
  <c r="F1745" i="3"/>
  <c r="F1744" i="3"/>
  <c r="F1743" i="3"/>
  <c r="F1742" i="3"/>
  <c r="F1741" i="3"/>
  <c r="F1740" i="3"/>
  <c r="F1739" i="3"/>
  <c r="F1738" i="3"/>
  <c r="F1737" i="3"/>
  <c r="F1736" i="3"/>
  <c r="F1735" i="3"/>
  <c r="F1734" i="3"/>
  <c r="F1733" i="3"/>
  <c r="F1732" i="3"/>
  <c r="F1731" i="3"/>
  <c r="F1730" i="3"/>
  <c r="F1729" i="3"/>
  <c r="F1728" i="3"/>
  <c r="F1727" i="3"/>
  <c r="F1726" i="3"/>
  <c r="F1725" i="3"/>
  <c r="F1724" i="3"/>
  <c r="F1723" i="3"/>
  <c r="F1722" i="3"/>
  <c r="F1721" i="3"/>
  <c r="F1720" i="3"/>
  <c r="F1719" i="3"/>
  <c r="F1718" i="3"/>
  <c r="F1717" i="3"/>
  <c r="F1716" i="3"/>
  <c r="F1715" i="3"/>
  <c r="F1714" i="3"/>
  <c r="F1713" i="3"/>
  <c r="F1712" i="3"/>
  <c r="F1711" i="3"/>
  <c r="F1710" i="3"/>
  <c r="F1709" i="3"/>
  <c r="F1708" i="3"/>
  <c r="F1707" i="3"/>
  <c r="F1706" i="3"/>
  <c r="F1705" i="3"/>
  <c r="F1704" i="3"/>
  <c r="F1703" i="3"/>
  <c r="F1702" i="3"/>
  <c r="F1701" i="3"/>
  <c r="F1700" i="3"/>
  <c r="F1699" i="3"/>
  <c r="F1698" i="3"/>
  <c r="F1697" i="3"/>
  <c r="F1696" i="3"/>
  <c r="F1695" i="3"/>
  <c r="F1694" i="3"/>
  <c r="F1693" i="3"/>
  <c r="F1692" i="3"/>
  <c r="F1691" i="3"/>
  <c r="F1690" i="3"/>
  <c r="F1689" i="3"/>
  <c r="F1688" i="3"/>
  <c r="F1687" i="3"/>
  <c r="F1686" i="3"/>
  <c r="F1685" i="3"/>
  <c r="F1684" i="3"/>
  <c r="F1683" i="3"/>
  <c r="F1682" i="3"/>
  <c r="F1681" i="3"/>
  <c r="F1680" i="3"/>
  <c r="F1679" i="3"/>
  <c r="F1678" i="3"/>
  <c r="F1677" i="3"/>
  <c r="F1676" i="3"/>
  <c r="F1675" i="3"/>
  <c r="F1674" i="3"/>
  <c r="F1673" i="3"/>
  <c r="F1672" i="3"/>
  <c r="F1671" i="3"/>
  <c r="F1670" i="3"/>
  <c r="F1669" i="3"/>
  <c r="F1668" i="3"/>
  <c r="F1667" i="3"/>
  <c r="F1666" i="3"/>
  <c r="F1665" i="3"/>
  <c r="F1664" i="3"/>
  <c r="F1663" i="3"/>
  <c r="F1662" i="3"/>
  <c r="F1661" i="3"/>
  <c r="F1660" i="3"/>
  <c r="F1659" i="3"/>
  <c r="F1658" i="3"/>
  <c r="F1657" i="3"/>
  <c r="F1656" i="3"/>
  <c r="F1655" i="3"/>
  <c r="F1654" i="3"/>
  <c r="F1653" i="3"/>
  <c r="F1652" i="3"/>
  <c r="F1651" i="3"/>
  <c r="F1650" i="3"/>
  <c r="F1649" i="3"/>
  <c r="F1648" i="3"/>
  <c r="F1647" i="3"/>
  <c r="F1646" i="3"/>
  <c r="F1645" i="3"/>
  <c r="F1644" i="3"/>
  <c r="F1643" i="3"/>
  <c r="F1642" i="3"/>
  <c r="F1641" i="3"/>
  <c r="F1640" i="3"/>
  <c r="F1639" i="3"/>
  <c r="F1638" i="3"/>
  <c r="F1637" i="3"/>
  <c r="F1636" i="3"/>
  <c r="F1635" i="3"/>
  <c r="F1634" i="3"/>
  <c r="F1633" i="3"/>
  <c r="F1632" i="3"/>
  <c r="F1631" i="3"/>
  <c r="F1630" i="3"/>
  <c r="F1629" i="3"/>
  <c r="F1628" i="3"/>
  <c r="F1627" i="3"/>
  <c r="F1626" i="3"/>
  <c r="F1625" i="3"/>
  <c r="F1624" i="3"/>
  <c r="F1623" i="3"/>
  <c r="F1622" i="3"/>
  <c r="F1621" i="3"/>
  <c r="F1620" i="3"/>
  <c r="F1619" i="3"/>
  <c r="F1618" i="3"/>
  <c r="F1617" i="3"/>
  <c r="F1616" i="3"/>
  <c r="F1615" i="3"/>
  <c r="F1614" i="3"/>
  <c r="F1613" i="3"/>
  <c r="F1612" i="3"/>
  <c r="F1611" i="3"/>
  <c r="F1610" i="3"/>
  <c r="F1609" i="3"/>
  <c r="F1608" i="3"/>
  <c r="F1607" i="3"/>
  <c r="F1606" i="3"/>
  <c r="F1605" i="3"/>
  <c r="F1604" i="3"/>
  <c r="F1603" i="3"/>
  <c r="F1602" i="3"/>
  <c r="F1601" i="3"/>
  <c r="F1600" i="3"/>
  <c r="F1599" i="3"/>
  <c r="F1598" i="3"/>
  <c r="F1597" i="3"/>
  <c r="F1596" i="3"/>
  <c r="F1595" i="3"/>
  <c r="F1594" i="3"/>
  <c r="F1593" i="3"/>
  <c r="F1592" i="3"/>
  <c r="F1591" i="3"/>
  <c r="F1590" i="3"/>
  <c r="F1589" i="3"/>
  <c r="F1588" i="3"/>
  <c r="F1587" i="3"/>
  <c r="F1586" i="3"/>
  <c r="F1585" i="3"/>
  <c r="F1584" i="3"/>
  <c r="F1583" i="3"/>
  <c r="F1582" i="3"/>
  <c r="F1581" i="3"/>
  <c r="F1580" i="3"/>
  <c r="F1579" i="3"/>
  <c r="F1578" i="3"/>
  <c r="F1577" i="3"/>
  <c r="F1576" i="3"/>
  <c r="F1575" i="3"/>
  <c r="F1574" i="3"/>
  <c r="F1573" i="3"/>
  <c r="F1572" i="3"/>
  <c r="F1571" i="3"/>
  <c r="F1570" i="3"/>
  <c r="F1569" i="3"/>
  <c r="F1568" i="3"/>
  <c r="F1567" i="3"/>
  <c r="F1566" i="3"/>
  <c r="F1565" i="3"/>
  <c r="F1564" i="3"/>
  <c r="F1563" i="3"/>
  <c r="F1562" i="3"/>
  <c r="F1561" i="3"/>
  <c r="F1560" i="3"/>
  <c r="F1559" i="3"/>
  <c r="F1558" i="3"/>
  <c r="F1557" i="3"/>
  <c r="F1556" i="3"/>
  <c r="F1555" i="3"/>
  <c r="F1554" i="3"/>
  <c r="F1553" i="3"/>
  <c r="F1552" i="3"/>
  <c r="F1551" i="3"/>
  <c r="F1550" i="3"/>
  <c r="F1549" i="3"/>
  <c r="F1548" i="3"/>
  <c r="F1547" i="3"/>
  <c r="F1546" i="3"/>
  <c r="F1545" i="3"/>
  <c r="F1544" i="3"/>
  <c r="F1543" i="3"/>
  <c r="F1542" i="3"/>
  <c r="F1541" i="3"/>
  <c r="F1540" i="3"/>
  <c r="F1539" i="3"/>
  <c r="F1538" i="3"/>
  <c r="F1537" i="3"/>
  <c r="F1536" i="3"/>
  <c r="F1535" i="3"/>
  <c r="F1534" i="3"/>
  <c r="F1533" i="3"/>
  <c r="F1532" i="3"/>
  <c r="F1531" i="3"/>
  <c r="F1530" i="3"/>
  <c r="F1529" i="3"/>
  <c r="F1528" i="3"/>
  <c r="F1527" i="3"/>
  <c r="F1526" i="3"/>
  <c r="F1525" i="3"/>
  <c r="F1524" i="3"/>
  <c r="F1523" i="3"/>
  <c r="F1522" i="3"/>
  <c r="F1521" i="3"/>
  <c r="F1520" i="3"/>
  <c r="F1519" i="3"/>
  <c r="F1518" i="3"/>
  <c r="F1517" i="3"/>
  <c r="F1516" i="3"/>
  <c r="F1515" i="3"/>
  <c r="F1514" i="3"/>
  <c r="F1513" i="3"/>
  <c r="F1512" i="3"/>
  <c r="F1511" i="3"/>
  <c r="F1510" i="3"/>
  <c r="F1509" i="3"/>
  <c r="F1508" i="3"/>
  <c r="F1507" i="3"/>
  <c r="F1506" i="3"/>
  <c r="F1505" i="3"/>
  <c r="F1504" i="3"/>
  <c r="F1503" i="3"/>
  <c r="F1502" i="3"/>
  <c r="F1501" i="3"/>
  <c r="F1500" i="3"/>
  <c r="F1499" i="3"/>
  <c r="F1498" i="3"/>
  <c r="F1497" i="3"/>
  <c r="F1496" i="3"/>
  <c r="F1495" i="3"/>
  <c r="F1494" i="3"/>
  <c r="F1493" i="3"/>
  <c r="F1492" i="3"/>
  <c r="F1491" i="3"/>
  <c r="F1490" i="3"/>
  <c r="F1489" i="3"/>
  <c r="F1488" i="3"/>
  <c r="F1487" i="3"/>
  <c r="F1486" i="3"/>
  <c r="F1485" i="3"/>
  <c r="F1484" i="3"/>
  <c r="F1483" i="3"/>
  <c r="F1482" i="3"/>
  <c r="F1481" i="3"/>
  <c r="F1480" i="3"/>
  <c r="F1479" i="3"/>
  <c r="F1478" i="3"/>
  <c r="F1477" i="3"/>
  <c r="F1476" i="3"/>
  <c r="F1475" i="3"/>
  <c r="F1474" i="3"/>
  <c r="F1473" i="3"/>
  <c r="F1472" i="3"/>
  <c r="F1471" i="3"/>
  <c r="F1470" i="3"/>
  <c r="F1469" i="3"/>
  <c r="F1468" i="3"/>
  <c r="F1467" i="3"/>
  <c r="F1466" i="3"/>
  <c r="F1465" i="3"/>
  <c r="F1464" i="3"/>
  <c r="F1463" i="3"/>
  <c r="F1462" i="3"/>
  <c r="F1461" i="3"/>
  <c r="F1460" i="3"/>
  <c r="F1459" i="3"/>
  <c r="F1458" i="3"/>
  <c r="F1457" i="3"/>
  <c r="F1456" i="3"/>
  <c r="F1455" i="3"/>
  <c r="F1454" i="3"/>
  <c r="F1453" i="3"/>
  <c r="F1452" i="3"/>
  <c r="F1451" i="3"/>
  <c r="F1450" i="3"/>
  <c r="F1449" i="3"/>
  <c r="F1448" i="3"/>
  <c r="F1447" i="3"/>
  <c r="F1446" i="3"/>
  <c r="F1445" i="3"/>
  <c r="F1444" i="3"/>
  <c r="F1443" i="3"/>
  <c r="F1442" i="3"/>
  <c r="F1441" i="3"/>
  <c r="F1440" i="3"/>
  <c r="F1439" i="3"/>
  <c r="F1438" i="3"/>
  <c r="F1437" i="3"/>
  <c r="F1436" i="3"/>
  <c r="F1435" i="3"/>
  <c r="F1434" i="3"/>
  <c r="F1433" i="3"/>
  <c r="F1432" i="3"/>
  <c r="F1431" i="3"/>
  <c r="F1430" i="3"/>
  <c r="F1429" i="3"/>
  <c r="F1428" i="3"/>
  <c r="F1427" i="3"/>
  <c r="F1426" i="3"/>
  <c r="F1425" i="3"/>
  <c r="F1424" i="3"/>
  <c r="F1423" i="3"/>
  <c r="F1422" i="3"/>
  <c r="F1421" i="3"/>
  <c r="F1420" i="3"/>
  <c r="F1419" i="3"/>
  <c r="F1418" i="3"/>
  <c r="F1417" i="3"/>
  <c r="F1416" i="3"/>
  <c r="F1415" i="3"/>
  <c r="F1414" i="3"/>
  <c r="F1413" i="3"/>
  <c r="F1412" i="3"/>
  <c r="F1411" i="3"/>
  <c r="F1410" i="3"/>
  <c r="F1409" i="3"/>
  <c r="F1408" i="3"/>
  <c r="F1407" i="3"/>
  <c r="F1406" i="3"/>
  <c r="F1405" i="3"/>
  <c r="F1404" i="3"/>
  <c r="F1403" i="3"/>
  <c r="F1402" i="3"/>
  <c r="F1401" i="3"/>
  <c r="F1400" i="3"/>
  <c r="F1399" i="3"/>
  <c r="F1398" i="3"/>
  <c r="F1397" i="3"/>
  <c r="F1396" i="3"/>
  <c r="F1395" i="3"/>
  <c r="F1394" i="3"/>
  <c r="F1393" i="3"/>
  <c r="F1392" i="3"/>
  <c r="F1391" i="3"/>
  <c r="F1390" i="3"/>
  <c r="F1389" i="3"/>
  <c r="F1388" i="3"/>
  <c r="F1387" i="3"/>
  <c r="F1386" i="3"/>
  <c r="F1385" i="3"/>
  <c r="F1384" i="3"/>
  <c r="F1383" i="3"/>
  <c r="F1382" i="3"/>
  <c r="F1381" i="3"/>
  <c r="F1380" i="3"/>
  <c r="F1379" i="3"/>
  <c r="F1378" i="3"/>
  <c r="F1377" i="3"/>
  <c r="F1376" i="3"/>
  <c r="F1375" i="3"/>
  <c r="F1374" i="3"/>
  <c r="F1373" i="3"/>
  <c r="F1372" i="3"/>
  <c r="F1371" i="3"/>
  <c r="F1370" i="3"/>
  <c r="F1369" i="3"/>
  <c r="F1368" i="3"/>
  <c r="F1367" i="3"/>
  <c r="F1366" i="3"/>
  <c r="F1365" i="3"/>
  <c r="F1364" i="3"/>
  <c r="F1363" i="3"/>
  <c r="F1362" i="3"/>
  <c r="F1361" i="3"/>
  <c r="F1360" i="3"/>
  <c r="F1359" i="3"/>
  <c r="F1358" i="3"/>
  <c r="F1357" i="3"/>
  <c r="F1356" i="3"/>
  <c r="F1355" i="3"/>
  <c r="F1354" i="3"/>
  <c r="F1353" i="3"/>
  <c r="F1352" i="3"/>
  <c r="F1351" i="3"/>
  <c r="F1350" i="3"/>
  <c r="F1349" i="3"/>
  <c r="F1348" i="3"/>
  <c r="F1347" i="3"/>
  <c r="F1346" i="3"/>
  <c r="F1345" i="3"/>
  <c r="F1344" i="3"/>
  <c r="F1343" i="3"/>
  <c r="F1342" i="3"/>
  <c r="F1341" i="3"/>
  <c r="F1340" i="3"/>
  <c r="F1339" i="3"/>
  <c r="F1338" i="3"/>
  <c r="F1337" i="3"/>
  <c r="F1336" i="3"/>
  <c r="F1335" i="3"/>
  <c r="F1334" i="3"/>
  <c r="F1333" i="3"/>
  <c r="F1332" i="3"/>
  <c r="F1331" i="3"/>
  <c r="F1330" i="3"/>
  <c r="F1329" i="3"/>
  <c r="F1328" i="3"/>
  <c r="F1327" i="3"/>
  <c r="F1326" i="3"/>
  <c r="F1325" i="3"/>
  <c r="F1324" i="3"/>
  <c r="F1323" i="3"/>
  <c r="F1322" i="3"/>
  <c r="F1321" i="3"/>
  <c r="F1320" i="3"/>
  <c r="F1319" i="3"/>
  <c r="F1318" i="3"/>
  <c r="F1317" i="3"/>
  <c r="F1316" i="3"/>
  <c r="F1315" i="3"/>
  <c r="F1314" i="3"/>
  <c r="F1313" i="3"/>
  <c r="F1312" i="3"/>
  <c r="F1311" i="3"/>
  <c r="F1310" i="3"/>
  <c r="F1309" i="3"/>
  <c r="F1308" i="3"/>
  <c r="F1307" i="3"/>
  <c r="F1306" i="3"/>
  <c r="F1305" i="3"/>
  <c r="F1304" i="3"/>
  <c r="F1303" i="3"/>
  <c r="F1302" i="3"/>
  <c r="F1301" i="3"/>
  <c r="F1300" i="3"/>
  <c r="F1299" i="3"/>
  <c r="F1298" i="3"/>
  <c r="F1297" i="3"/>
  <c r="F1296" i="3"/>
  <c r="F1295" i="3"/>
  <c r="F1294" i="3"/>
  <c r="F1293" i="3"/>
  <c r="F1292" i="3"/>
  <c r="F1291" i="3"/>
  <c r="F1290" i="3"/>
  <c r="F1289" i="3"/>
  <c r="F1288" i="3"/>
  <c r="F1287" i="3"/>
  <c r="F1286" i="3"/>
  <c r="F1285" i="3"/>
  <c r="F1284" i="3"/>
  <c r="F1283" i="3"/>
  <c r="F1282" i="3"/>
  <c r="F1281" i="3"/>
  <c r="F1280" i="3"/>
  <c r="F1279" i="3"/>
  <c r="F1278" i="3"/>
  <c r="F1277" i="3"/>
  <c r="F1276" i="3"/>
  <c r="F1275" i="3"/>
  <c r="F1274" i="3"/>
  <c r="F1273" i="3"/>
  <c r="F1272" i="3"/>
  <c r="F1271" i="3"/>
  <c r="F1270" i="3"/>
  <c r="F1269" i="3"/>
  <c r="F1268" i="3"/>
  <c r="F1267" i="3"/>
  <c r="F1266" i="3"/>
  <c r="F1265" i="3"/>
  <c r="F1264" i="3"/>
  <c r="F1263" i="3"/>
  <c r="F1262" i="3"/>
  <c r="F1261" i="3"/>
  <c r="F1260" i="3"/>
  <c r="F1259" i="3"/>
  <c r="F1258" i="3"/>
  <c r="F1257" i="3"/>
  <c r="F1256" i="3"/>
  <c r="F1255" i="3"/>
  <c r="F1254" i="3"/>
  <c r="F1253" i="3"/>
  <c r="F1252" i="3"/>
  <c r="F1251" i="3"/>
  <c r="F1250" i="3"/>
  <c r="F1249" i="3"/>
  <c r="F1248" i="3"/>
  <c r="F1247" i="3"/>
  <c r="F1246" i="3"/>
  <c r="F1245" i="3"/>
  <c r="F1244" i="3"/>
  <c r="F1243" i="3"/>
  <c r="F1242" i="3"/>
  <c r="F1241" i="3"/>
  <c r="F1240" i="3"/>
  <c r="F1239" i="3"/>
  <c r="F1238" i="3"/>
  <c r="F1237" i="3"/>
  <c r="F1236" i="3"/>
  <c r="F1235" i="3"/>
  <c r="F1234" i="3"/>
  <c r="F1233" i="3"/>
  <c r="F1232" i="3"/>
  <c r="F1231" i="3"/>
  <c r="F1230" i="3"/>
  <c r="F1229" i="3"/>
  <c r="F1228" i="3"/>
  <c r="F1227" i="3"/>
  <c r="F1226" i="3"/>
  <c r="F1225" i="3"/>
  <c r="F1224" i="3"/>
  <c r="F1223" i="3"/>
  <c r="F1222" i="3"/>
  <c r="F1221" i="3"/>
  <c r="F1220" i="3"/>
  <c r="F1219" i="3"/>
  <c r="F1218" i="3"/>
  <c r="F1217" i="3"/>
  <c r="F1216" i="3"/>
  <c r="F1215" i="3"/>
  <c r="F1214" i="3"/>
  <c r="F1213" i="3"/>
  <c r="F1212" i="3"/>
  <c r="F1211" i="3"/>
  <c r="F1210" i="3"/>
  <c r="F1209" i="3"/>
  <c r="F1208" i="3"/>
  <c r="F1207" i="3"/>
  <c r="F1206" i="3"/>
  <c r="F1205" i="3"/>
  <c r="F1204" i="3"/>
  <c r="F1203" i="3"/>
  <c r="F1202" i="3"/>
  <c r="F1201" i="3"/>
  <c r="F1200" i="3"/>
  <c r="F1199" i="3"/>
  <c r="F1198" i="3"/>
  <c r="F1197" i="3"/>
  <c r="F1196" i="3"/>
  <c r="F1195" i="3"/>
  <c r="F1194" i="3"/>
  <c r="F1193" i="3"/>
  <c r="F1192" i="3"/>
  <c r="F1191" i="3"/>
  <c r="F1190" i="3"/>
  <c r="F1189" i="3"/>
  <c r="F1188" i="3"/>
  <c r="F1187" i="3"/>
  <c r="F1186" i="3"/>
  <c r="F1185" i="3"/>
  <c r="F1184" i="3"/>
  <c r="F1183" i="3"/>
  <c r="F1182" i="3"/>
  <c r="F1181" i="3"/>
  <c r="F1180" i="3"/>
  <c r="F1179" i="3"/>
  <c r="F1178" i="3"/>
  <c r="F1177" i="3"/>
  <c r="F1176" i="3"/>
  <c r="F1175" i="3"/>
  <c r="F1174" i="3"/>
  <c r="F1173" i="3"/>
  <c r="F1172" i="3"/>
  <c r="F1171" i="3"/>
  <c r="F1170" i="3"/>
  <c r="F1169" i="3"/>
  <c r="F1168" i="3"/>
  <c r="F1167" i="3"/>
  <c r="F1166" i="3"/>
  <c r="F1165" i="3"/>
  <c r="F1164" i="3"/>
  <c r="F1163" i="3"/>
  <c r="F1162" i="3"/>
  <c r="F1161" i="3"/>
  <c r="F1160" i="3"/>
  <c r="F1159" i="3"/>
  <c r="F1158" i="3"/>
  <c r="F1157" i="3"/>
  <c r="F1156" i="3"/>
  <c r="F1155" i="3"/>
  <c r="F1154" i="3"/>
  <c r="F1153" i="3"/>
  <c r="F1152" i="3"/>
  <c r="F1151" i="3"/>
  <c r="F1150" i="3"/>
  <c r="F1149" i="3"/>
  <c r="F1148" i="3"/>
  <c r="F1147" i="3"/>
  <c r="F1146" i="3"/>
  <c r="F1145" i="3"/>
  <c r="F1144" i="3"/>
  <c r="F1143" i="3"/>
  <c r="F1142" i="3"/>
  <c r="F1141" i="3"/>
  <c r="F1140" i="3"/>
  <c r="F1139" i="3"/>
  <c r="F1138" i="3"/>
  <c r="F1137" i="3"/>
  <c r="F1136" i="3"/>
  <c r="F1135" i="3"/>
  <c r="F1134" i="3"/>
  <c r="F1133" i="3"/>
  <c r="F1132" i="3"/>
  <c r="F1131" i="3"/>
  <c r="F1130" i="3"/>
  <c r="F1129" i="3"/>
  <c r="F1128" i="3"/>
  <c r="F1127" i="3"/>
  <c r="F1126" i="3"/>
  <c r="F1125" i="3"/>
  <c r="F1124" i="3"/>
  <c r="F1123" i="3"/>
  <c r="F1122" i="3"/>
  <c r="F1121" i="3"/>
  <c r="F1120" i="3"/>
  <c r="F1119" i="3"/>
  <c r="F1118" i="3"/>
  <c r="F1117" i="3"/>
  <c r="F1116" i="3"/>
  <c r="F1115" i="3"/>
  <c r="F1114" i="3"/>
  <c r="F1113" i="3"/>
  <c r="F1112" i="3"/>
  <c r="F1111" i="3"/>
  <c r="F1110" i="3"/>
  <c r="F1109" i="3"/>
  <c r="F1108" i="3"/>
  <c r="F1107" i="3"/>
  <c r="F1106" i="3"/>
  <c r="F1105" i="3"/>
  <c r="F1104" i="3"/>
  <c r="F1103" i="3"/>
  <c r="F1102" i="3"/>
  <c r="F1101" i="3"/>
  <c r="F1100" i="3"/>
  <c r="F1099" i="3"/>
  <c r="F1098" i="3"/>
  <c r="F1097" i="3"/>
  <c r="F1096" i="3"/>
  <c r="F1095" i="3"/>
  <c r="F1094" i="3"/>
  <c r="F1093" i="3"/>
  <c r="F1092" i="3"/>
  <c r="F1091" i="3"/>
  <c r="F1090" i="3"/>
  <c r="F1089" i="3"/>
  <c r="F1088" i="3"/>
  <c r="F1087" i="3"/>
  <c r="F1086" i="3"/>
  <c r="F1085" i="3"/>
  <c r="F1084" i="3"/>
  <c r="F1083" i="3"/>
  <c r="F1082" i="3"/>
  <c r="F1081" i="3"/>
  <c r="F1080" i="3"/>
  <c r="F1079" i="3"/>
  <c r="F1078" i="3"/>
  <c r="F1077" i="3"/>
  <c r="F1076" i="3"/>
  <c r="F1075" i="3"/>
  <c r="F1074" i="3"/>
  <c r="F1073" i="3"/>
  <c r="F1072" i="3"/>
  <c r="F1071" i="3"/>
  <c r="F1070" i="3"/>
  <c r="F1069" i="3"/>
  <c r="F1068" i="3"/>
  <c r="F1067" i="3"/>
  <c r="F1066" i="3"/>
  <c r="F1065" i="3"/>
  <c r="F1064" i="3"/>
  <c r="F1063" i="3"/>
  <c r="F1062" i="3"/>
  <c r="F1061" i="3"/>
  <c r="F1060" i="3"/>
  <c r="F1059" i="3"/>
  <c r="F1058" i="3"/>
  <c r="F1057" i="3"/>
  <c r="F1056" i="3"/>
  <c r="F1055" i="3"/>
  <c r="F1054" i="3"/>
  <c r="F1053" i="3"/>
  <c r="F1052" i="3"/>
  <c r="F1051" i="3"/>
  <c r="F1050" i="3"/>
  <c r="F1049" i="3"/>
  <c r="F1048" i="3"/>
  <c r="F1047" i="3"/>
  <c r="F1046" i="3"/>
  <c r="F1045" i="3"/>
  <c r="F1044" i="3"/>
  <c r="F1043" i="3"/>
  <c r="F1042" i="3"/>
  <c r="F1041" i="3"/>
  <c r="F1040" i="3"/>
  <c r="F1039" i="3"/>
  <c r="F1038" i="3"/>
  <c r="F1037" i="3"/>
  <c r="F1036" i="3"/>
  <c r="F1035" i="3"/>
  <c r="F1034" i="3"/>
  <c r="F1033" i="3"/>
  <c r="F1032" i="3"/>
  <c r="F1031" i="3"/>
  <c r="F1030" i="3"/>
  <c r="F1029" i="3"/>
  <c r="F1028" i="3"/>
  <c r="F1027" i="3"/>
  <c r="F1026" i="3"/>
  <c r="F1025" i="3"/>
  <c r="F1024" i="3"/>
  <c r="F1023" i="3"/>
  <c r="F1022" i="3"/>
  <c r="F1021" i="3"/>
  <c r="F1020" i="3"/>
  <c r="F1019" i="3"/>
  <c r="F1018" i="3"/>
  <c r="F1017" i="3"/>
  <c r="F1016" i="3"/>
  <c r="F1015" i="3"/>
  <c r="F1014" i="3"/>
  <c r="F1013" i="3"/>
  <c r="F1012" i="3"/>
  <c r="F1011" i="3"/>
  <c r="F1010" i="3"/>
  <c r="F1009" i="3"/>
  <c r="F1008" i="3"/>
  <c r="F1007" i="3"/>
  <c r="F1006" i="3"/>
  <c r="F1005" i="3"/>
  <c r="F1004" i="3"/>
  <c r="F1003" i="3"/>
  <c r="F1002" i="3"/>
  <c r="F1001" i="3"/>
  <c r="F1000" i="3"/>
  <c r="F999" i="3"/>
  <c r="F998" i="3"/>
  <c r="F997" i="3"/>
  <c r="F996" i="3"/>
  <c r="F995" i="3"/>
  <c r="F994" i="3"/>
  <c r="F993" i="3"/>
  <c r="F992" i="3"/>
  <c r="F991" i="3"/>
  <c r="F990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F977" i="3"/>
  <c r="F976" i="3"/>
  <c r="F975" i="3"/>
  <c r="F974" i="3"/>
  <c r="F973" i="3"/>
  <c r="F972" i="3"/>
  <c r="F971" i="3"/>
  <c r="F970" i="3"/>
  <c r="F969" i="3"/>
  <c r="F968" i="3"/>
  <c r="F967" i="3"/>
  <c r="F966" i="3"/>
  <c r="F965" i="3"/>
  <c r="F964" i="3"/>
  <c r="F963" i="3"/>
  <c r="F962" i="3"/>
  <c r="F961" i="3"/>
  <c r="F960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2" i="3"/>
  <c r="F931" i="3"/>
  <c r="F930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</calcChain>
</file>

<file path=xl/comments1.xml><?xml version="1.0" encoding="utf-8"?>
<comments xmlns="http://schemas.openxmlformats.org/spreadsheetml/2006/main">
  <authors>
    <author>Notebook</author>
  </authors>
  <commentList>
    <comment ref="G12" authorId="0" shapeId="0">
      <text>
        <r>
          <rPr>
            <b/>
            <sz val="9"/>
            <color indexed="81"/>
            <rFont val="Tahoma"/>
            <family val="2"/>
          </rPr>
          <t>Notebook:</t>
        </r>
        <r>
          <rPr>
            <sz val="9"/>
            <color indexed="81"/>
            <rFont val="Tahoma"/>
            <family val="2"/>
          </rPr>
          <t xml:space="preserve">
კონსოლიდაცია სსიპებს შორის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Notebook:</t>
        </r>
        <r>
          <rPr>
            <sz val="9"/>
            <color indexed="81"/>
            <rFont val="Tahoma"/>
            <family val="2"/>
          </rPr>
          <t xml:space="preserve">
მ.შ მიმდინარე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Notebook:</t>
        </r>
        <r>
          <rPr>
            <sz val="9"/>
            <color indexed="81"/>
            <rFont val="Tahoma"/>
            <family val="2"/>
          </rPr>
          <t xml:space="preserve">
მ.შ. კაპიტალური</t>
        </r>
      </text>
    </comment>
  </commentList>
</comments>
</file>

<file path=xl/sharedStrings.xml><?xml version="1.0" encoding="utf-8"?>
<sst xmlns="http://schemas.openxmlformats.org/spreadsheetml/2006/main" count="14875" uniqueCount="1134">
  <si>
    <t xml:space="preserve"> </t>
  </si>
  <si>
    <t/>
  </si>
  <si>
    <t>დასახელება</t>
  </si>
  <si>
    <t>სულ ჯამი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</si>
  <si>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</si>
  <si>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</si>
  <si>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</si>
  <si>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</si>
  <si>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</si>
  <si>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გრანტები</t>
  </si>
  <si>
    <t>სოციალური უზრუნველყოფა</t>
  </si>
  <si>
    <t>სხვა ხარჯები</t>
  </si>
  <si>
    <t>არაფინანსური აქტივების ზრდა</t>
  </si>
  <si>
    <t>ფინანსური აქტივების ზრდა</t>
  </si>
  <si>
    <t>ვალდებულებების კლება</t>
  </si>
  <si>
    <t>01 00</t>
  </si>
  <si>
    <t>საქართველოს პარლამენტი და მასთან არსებული ორგანიზაციები</t>
  </si>
  <si>
    <t>01 01</t>
  </si>
  <si>
    <t>საკანონმდებლო საქმიანობა</t>
  </si>
  <si>
    <t>01 01 01</t>
  </si>
  <si>
    <t>საკანონმდებლო, წარმომადგენლობითი და საზედამხედველო საქმიანობა</t>
  </si>
  <si>
    <t>01 01 02</t>
  </si>
  <si>
    <t>საპარლამენტო ფრაქციების და მაჟორიტარი პარლამენტის წევრების ბიუროების საქმიანობა</t>
  </si>
  <si>
    <t>01 01 03</t>
  </si>
  <si>
    <t>საკანონმდებლო საქმიანობის ადმინისტრაციული მხარდაჭერა</t>
  </si>
  <si>
    <t>01 01 03 01</t>
  </si>
  <si>
    <t>საკანონმდებლო საქმიანობის ადმინისტრირება</t>
  </si>
  <si>
    <t>01 01 03 02</t>
  </si>
  <si>
    <t>გენდერულ საკითხებზე სისტემური და კოორდინირებული მუშაობის უზრუნველყოფა, გენდერული თანასწორობის შესახებ ცნობიერების ამაღლების ხელშეწყობა და ქალთა გაძლიერების მხარდამჭერი ღონისძიებების განხორციელება</t>
  </si>
  <si>
    <t>01 02</t>
  </si>
  <si>
    <t>საბიბლიოთეკო საქმიანობა</t>
  </si>
  <si>
    <t>01 03</t>
  </si>
  <si>
    <t>ჰერალდიკური საქმიანობის სახელმწიფო რეგულირება</t>
  </si>
  <si>
    <t>01 04</t>
  </si>
  <si>
    <t>საქართველოს პარლამენტის ანალიტიკური და კვლევითი საქმიანობის გაძლიერება</t>
  </si>
  <si>
    <t>02 00</t>
  </si>
  <si>
    <t>საქართველოს პრეზიდენტის ადმინისტრაცია</t>
  </si>
  <si>
    <t>03 00</t>
  </si>
  <si>
    <t>საქართველოს ბიზნესომბუდსმენის აპარატი</t>
  </si>
  <si>
    <t>04 00</t>
  </si>
  <si>
    <t>საქართველოს მთავრობის ადმინისტრაცია</t>
  </si>
  <si>
    <t>05 00</t>
  </si>
  <si>
    <t>სახელმწიფო აუდიტის სამსახური</t>
  </si>
  <si>
    <t>06 00</t>
  </si>
  <si>
    <t>საქართველოს ცენტრალური საარჩევნო კომისია</t>
  </si>
  <si>
    <t>06 01</t>
  </si>
  <si>
    <t>საარჩევნო გარემოს განვითარება</t>
  </si>
  <si>
    <t>06 02</t>
  </si>
  <si>
    <t>საარჩევნო ინსტიტუციის განვითარების და სამოქალაქო განათლების ხელშეწყობა</t>
  </si>
  <si>
    <t>06 03</t>
  </si>
  <si>
    <t>პოლიტიკური პარტიების დაფინანსება</t>
  </si>
  <si>
    <t>06 04</t>
  </si>
  <si>
    <t>არჩევნების ჩატარების ღონისძიებები</t>
  </si>
  <si>
    <t>07 00</t>
  </si>
  <si>
    <t>საქართველოს საკონსტიტუციო სასამართლო</t>
  </si>
  <si>
    <t>08 00</t>
  </si>
  <si>
    <t>საქართველოს უზენაესი სასამართლო</t>
  </si>
  <si>
    <t>09 00</t>
  </si>
  <si>
    <t>საერთო სასამართლოები</t>
  </si>
  <si>
    <t>09 01</t>
  </si>
  <si>
    <t>საერთო სასამართლოების სისტემის განვითარება და ხელშეწყობა</t>
  </si>
  <si>
    <t>საქართველოს იუსტიციის უმაღლეს საბჭოსთან არსებული სსიპ - საერთო სასამართლოების დეპარტამენტი</t>
  </si>
  <si>
    <t>09 02</t>
  </si>
  <si>
    <t>მოსამართლეებისა და სასამართლოს თანამშრომლების მომზადება-გადამზადება</t>
  </si>
  <si>
    <t>10 00</t>
  </si>
  <si>
    <t>საქართველოს იუსტიციის უმაღლესი საბჭო</t>
  </si>
  <si>
    <t>11 00</t>
  </si>
  <si>
    <t>სახელმწიფო რწმუნებულის ადმინისტრაცია აბაშის, ზუგდიდის, მარტვილის, მესტიის, სენაკის, ჩხოროწყუს, წალენჯიხის, ხობის მუნიციპალიტეტებსა და ქალაქ ფოთის მუნიციპალიტეტში</t>
  </si>
  <si>
    <t>12 00</t>
  </si>
  <si>
    <t>სახელმწიფო რწმუნებულის ადმინისტრაცია ლანჩხუთის, ოზურგეთისა და ჩოხატაურის მუნიციპალიტეტებში</t>
  </si>
  <si>
    <t>13 00</t>
  </si>
  <si>
    <t>სახელმწიფო რწმუნებულის ადმინისტრაცია ბაღდათის, ვანის, ზესტაფონის, თერჯოლის, სამტრედიის, საჩხერის, ტყიბულის, წყალტუბოს, ჭიათურის, ხარაგაულის, ხონის მუნიციპალიტეტებსა და ქალაქ ქუთაისის მუნიციპალიტეტში</t>
  </si>
  <si>
    <t>14 00</t>
  </si>
  <si>
    <t>სახელმწიფო რწმუნებულის ადმინისტრაცია ახმეტის, გურჯაანის, დედოფლისწყაროს, თელავის, ლაგოდეხის, საგარეჯოს, სიღნაღისა და ყვარლის მუნიციპალიტეტებში</t>
  </si>
  <si>
    <t>15 00</t>
  </si>
  <si>
    <t>სახელმწიფო რწმუნებულის ადმინისტრაცია დუშეთის, თიანეთის, მცხეთისა და ყაზბეგის მუნიციპალიტეტებში</t>
  </si>
  <si>
    <t>16 00</t>
  </si>
  <si>
    <t>სახელმწიფო რწმუნებულის ადმინისტრაცია ამბროლაურის, ლენტეხის, ონისა და ცაგერის მუნიციპალიტეტებში</t>
  </si>
  <si>
    <t>17 00</t>
  </si>
  <si>
    <t>სახელმწიფო რწმუნებულის ადმინისტრაცია ადიგენის, ასპინძის, ახალციხის, ახალქალაქის, ბორჯომისა და ნინოწმინდის მუნიციპალიტეტებში</t>
  </si>
  <si>
    <t>18 00</t>
  </si>
  <si>
    <t>სახელმწიფო რწმუნებულის ადმინისტრაცია ბოლნისის, გარდაბნის, დმანისის, თეთრი წყაროს, მარნეულის, წალკის მუნიციპალიტეტებსა და ქალაქ რუსთავის მუნიციპალიტეტში</t>
  </si>
  <si>
    <t>19 00</t>
  </si>
  <si>
    <t>სახელმწიფო რწმუნებულის ადმინისტრაცია გორის, კასპის, ქარელისა და ხაშურის მუნიციპალიტეტებში</t>
  </si>
  <si>
    <t>20 00</t>
  </si>
  <si>
    <t>საქართველოს სახელმწიფო უსაფრთხოების სამსახური</t>
  </si>
  <si>
    <t>20 01</t>
  </si>
  <si>
    <t>სახელმწიფო უსაფრთხოების უზრუნველყოფა</t>
  </si>
  <si>
    <t>20 02</t>
  </si>
  <si>
    <t>ოპერატიულ-ტექნიკური საქმიანობის უზრუნველყოფა</t>
  </si>
  <si>
    <t>20 03</t>
  </si>
  <si>
    <t>უსაფრთხოების კადრების მომზადება, გადამზადება და კვალიფიკაციის ამაღლება</t>
  </si>
  <si>
    <t>21 00</t>
  </si>
  <si>
    <t>საქართველოს პროკურატურა</t>
  </si>
  <si>
    <t>22 00</t>
  </si>
  <si>
    <t>შერიგებისა და სამოქალაქო თანასწორობის საკითხებში საქართველოს სახელმწიფო მინისტრის აპარატი</t>
  </si>
  <si>
    <t>23 00</t>
  </si>
  <si>
    <t>საქართველოს ფინანსთა სამინისტრო</t>
  </si>
  <si>
    <t>23 01</t>
  </si>
  <si>
    <t>სახელმწიფო ფინანსების მართვა</t>
  </si>
  <si>
    <t>23 02</t>
  </si>
  <si>
    <t>შემოსავლების მობილიზება და გადამხდელთა მომსახურების გაუმჯობესება</t>
  </si>
  <si>
    <t>23 03</t>
  </si>
  <si>
    <t>ეკონომიკური დანაშაულის პრევენცია</t>
  </si>
  <si>
    <t>23 04</t>
  </si>
  <si>
    <t>ფინანსების მართვის ელექტრონული და ანალიტიკური უზრუნველყოფა</t>
  </si>
  <si>
    <t>23 05</t>
  </si>
  <si>
    <t>საფინანსო სექტორში დასაქმებულთა კვალიფიკაციის ამაღლება</t>
  </si>
  <si>
    <t>23 06</t>
  </si>
  <si>
    <t>ბუღალტრული აღრიცხვის, ანგარიშგებისა და აუდიტის ზედამხედველობა</t>
  </si>
  <si>
    <t>24 00</t>
  </si>
  <si>
    <t>საქართველოს ეკონომიკისა და მდგრადი განვითარების სამინისტრო</t>
  </si>
  <si>
    <t>24 01</t>
  </si>
  <si>
    <t>ეკონომიკური პოლიტიკის შემუშავება და განხორციელება</t>
  </si>
  <si>
    <t>24 02</t>
  </si>
  <si>
    <t>ტექნიკური და სამშენებლო სფეროს რეგულირება</t>
  </si>
  <si>
    <t>24 03</t>
  </si>
  <si>
    <t>სტანდარტიზაციისა და მეტროლოგიის სფეროს განვითარება</t>
  </si>
  <si>
    <t>24 04</t>
  </si>
  <si>
    <t>ბაზარზე ზედამხედველობის სფეროს რეგულირება და განხორციელების ღონისძიებები</t>
  </si>
  <si>
    <t>24 05</t>
  </si>
  <si>
    <t>ტურიზმის განვითარების ხელშეწყობა</t>
  </si>
  <si>
    <t>24 06</t>
  </si>
  <si>
    <t>სახელმწიფო ქონების მართვა</t>
  </si>
  <si>
    <t>24 07</t>
  </si>
  <si>
    <t>მეწარმეობის განვითარება</t>
  </si>
  <si>
    <t>24 07 01</t>
  </si>
  <si>
    <t>მეწარმეობის განვითარების ადმინისტრირება</t>
  </si>
  <si>
    <t>24 07 02</t>
  </si>
  <si>
    <t>მეწარმეობის განვითარების ხელშეწყობა</t>
  </si>
  <si>
    <t>24 08</t>
  </si>
  <si>
    <t>საქართველოში ინოვაციებისა და ტექნოლოგიების განვითარება</t>
  </si>
  <si>
    <t>სსიპ - საქართველოს ინოვაციების და ტექნოლოგიების სააგენტო</t>
  </si>
  <si>
    <t>24 09</t>
  </si>
  <si>
    <t>ნავთობისა და გაზის სექტორის რეგულირება და მართვა</t>
  </si>
  <si>
    <t>24 10</t>
  </si>
  <si>
    <t>ტრანსპორტის სფეროში საერთაშორისო ხელშეკრულებებით ნაკისრი ვალდებულებების დაფარვა და ტრანსპორტირების ხარჯების სუბსიდირება</t>
  </si>
  <si>
    <t>24 11</t>
  </si>
  <si>
    <t>ყაზბეგის მუნიციპალიტეტისა და დუშეთის მუნიციპალიტეტის მაღალმთიანი სოფლების მოსახლეობისათვის მიწოდებული ბუნებრივი აირის ღირებულების ანაზღაურების ღონისძიება</t>
  </si>
  <si>
    <t>24 12</t>
  </si>
  <si>
    <t>საქართველოს ეროვნული ინოვაციების ეკოსისტემის პროექტი (WB)</t>
  </si>
  <si>
    <t>24 13</t>
  </si>
  <si>
    <t>ტექნიკური დახმარების პროექტი საქართველოს ენერგეტიკული სექტორის რეფორმის პროგრამის (GESRP) მხარდასაჭერად (EU-NIF, KfW)</t>
  </si>
  <si>
    <t>24 14</t>
  </si>
  <si>
    <t>სასისტემო მნიშვნელობის ელექტროგადამცემი ქსელის განვითარება</t>
  </si>
  <si>
    <t>24 14 01</t>
  </si>
  <si>
    <t>რეგიონალური ელექტროგადაცემის გაუმჯობესების პროექტი</t>
  </si>
  <si>
    <t>24 14 01 01</t>
  </si>
  <si>
    <t>500 კვ ეგხ "წყალტუბო-ახალციხე-თორთუმი" (EU-NIF, KfW)</t>
  </si>
  <si>
    <t>24 14 01 02</t>
  </si>
  <si>
    <t>ჩრდილოეთის რგოლი (EBRD), ნამახვანი - წყალტუბო - ლაჯანური (EBRD, KfW)</t>
  </si>
  <si>
    <t>24 14 01 03</t>
  </si>
  <si>
    <t>500 კვ ეგხ ჯვარი-წყალტუბო (WB)</t>
  </si>
  <si>
    <t>24 14 01 04</t>
  </si>
  <si>
    <t>გურიის ელგადაცემის ხაზების ინფრასტრუქტურის გაძლიერება (KfW)</t>
  </si>
  <si>
    <t>24 14 01 05</t>
  </si>
  <si>
    <t>კახეთის ინფრასტრუქტურის გაძლიერება (KfW)</t>
  </si>
  <si>
    <t>24 14 01 06</t>
  </si>
  <si>
    <t>ხელედულა-ლაჯანური-ონი (KfW)</t>
  </si>
  <si>
    <t>24 14 03</t>
  </si>
  <si>
    <t>საქართველოს ელექტროგადამცემი ქსელის გაფართოების ღია პროგრამა</t>
  </si>
  <si>
    <t>24 14 03 01</t>
  </si>
  <si>
    <t>500 კვ ეგხ-ის "ქსანი-სტეფანწმინდა" მშენებლობა (EBRD, EU, KfW)</t>
  </si>
  <si>
    <t>24 15</t>
  </si>
  <si>
    <t>მოსახლეობის ელექტროენერგიითა და ბუნებრივი აირით მომარაგების გაუმჯობესება</t>
  </si>
  <si>
    <t>24 16</t>
  </si>
  <si>
    <t>საზღვაო პროფესიული განათლების ხელშეწყობა</t>
  </si>
  <si>
    <t>24 17</t>
  </si>
  <si>
    <t>ანაკლიის ღრმაწყლოვანი ნავსადგურის განვითარება</t>
  </si>
  <si>
    <t>24 18</t>
  </si>
  <si>
    <t>ორმხრივი ხელშეკრულებების ფარგლებში აღიარებული ვალდებულებების დაფარვასთან დაკავშირებული ღონისძიებები</t>
  </si>
  <si>
    <t>24 19</t>
  </si>
  <si>
    <t>ვარდნილისა და ენგურის ჰიდროელექტროსადგურების რეაბილიტაციის პროექტი (EBRD, EIB, EU)</t>
  </si>
  <si>
    <t>24 20</t>
  </si>
  <si>
    <t>სივრცითი და ქალაქთმშენებლობითი განვითარება</t>
  </si>
  <si>
    <t>24 21</t>
  </si>
  <si>
    <t>კურორტების განვითარების ხელშეწყობა</t>
  </si>
  <si>
    <t>24 23</t>
  </si>
  <si>
    <t>აკრედიტაციის პროცესის მართვა და განვითარება</t>
  </si>
  <si>
    <t>24 24</t>
  </si>
  <si>
    <t>სასარგებლო წიაღის მართვა და კოორდინაცია</t>
  </si>
  <si>
    <t>24 25</t>
  </si>
  <si>
    <t>სამოქალაქო ავიაციის სფეროს რეგულირება და მართვა</t>
  </si>
  <si>
    <t>24 26</t>
  </si>
  <si>
    <t>საზღვაო ტრანსპორტის რეგულირება, მართვა და განვითარება</t>
  </si>
  <si>
    <t>24 27</t>
  </si>
  <si>
    <t>სახმელეთო ტრანსპორტის რეგულირება, მართვა და განვითარება</t>
  </si>
  <si>
    <t>24 28</t>
  </si>
  <si>
    <t>შავ ზღვაში საქართველოს შიდა საზღვაო წყლებსა და  ტერიტორიულ ზღვაზე (წყლებზე) უსაფრთხო ნაოსნობის უზრუნველყოფა</t>
  </si>
  <si>
    <t>25 00</t>
  </si>
  <si>
    <t>საქართველოს რეგიონული განვითარებისა და ინფრასტრუქტურის სამინისტრო</t>
  </si>
  <si>
    <t>25 01</t>
  </si>
  <si>
    <t>რეგიონებისა და ინფრასტრუქტურის განვითარების პოლიტიკის შემუშავება და მართვა</t>
  </si>
  <si>
    <t>25 02</t>
  </si>
  <si>
    <t>საგზაო ინფრასტრუქტურის გაუმჯობესების ღონისძიებები</t>
  </si>
  <si>
    <t>25 02 01</t>
  </si>
  <si>
    <t>საავტომობილო გზების პროგრამების მართვა</t>
  </si>
  <si>
    <t>25 02 02</t>
  </si>
  <si>
    <t>საავტომობილო გზების მშენებლობა და მოვლა-შენახვა</t>
  </si>
  <si>
    <t>25 02 03</t>
  </si>
  <si>
    <t>ჩქაროსნული ავტომაგისტრალების მშენებლობა</t>
  </si>
  <si>
    <t>25 03</t>
  </si>
  <si>
    <t>რეგიონული და მუნიციპალური ინფრასტრუქტურის რეაბილიტაცია</t>
  </si>
  <si>
    <t>საცხოვრებლად ვარგისი ქალაქების საინვესტიციო პროგრამა</t>
  </si>
  <si>
    <t>25 04</t>
  </si>
  <si>
    <t>წყალმომარაგების ინფრასტრუქტურის აღდგენა-რეაბილიტაცია</t>
  </si>
  <si>
    <t>25 05</t>
  </si>
  <si>
    <t>მყარი ნარჩენების მართვის პროგრამა</t>
  </si>
  <si>
    <t>25 06</t>
  </si>
  <si>
    <t>იძულებით გადაადგილებული პირების მხარდაჭერა</t>
  </si>
  <si>
    <t>25 07</t>
  </si>
  <si>
    <t>ზოგადსაგანმანათლებლო და სკოლამდელი აღზრდის დაწესებულებების მშენებლობა-რეაბილიტაცია</t>
  </si>
  <si>
    <t>25 07 01</t>
  </si>
  <si>
    <t>საჯარო სკოლების მშენებლობა-რეაბილიტაცია</t>
  </si>
  <si>
    <t>25 07 02</t>
  </si>
  <si>
    <t>სკოლამდელი აღზრდის დაწესებულებების მშენებლობა-რეაბილიტაცია</t>
  </si>
  <si>
    <t>26 00</t>
  </si>
  <si>
    <t>საქართველოს იუსტიციის სამინისტრო</t>
  </si>
  <si>
    <t>26 01</t>
  </si>
  <si>
    <t>სამართალშემოქმედებისა და ქვეყნის ინტერესების სამართლებრივი მხარდაჭერის მიზნით სახელმწიფო პოლიტიკის შემუშავება და მართვა, მათ შორის, სისხლის სამართლის სისტემის რეფორმის განხორციელება</t>
  </si>
  <si>
    <t>26 02</t>
  </si>
  <si>
    <t>საერთაშორისო სტანდარტების შესაბამისი პენიტენციური სისტემის ჩამოყალიბება</t>
  </si>
  <si>
    <t>26 02 01</t>
  </si>
  <si>
    <t>პენიტენციური სისტემის მართვა და ბრალდებულთა/მსჯავრდებულთა ყოფითი პირობების გაუმჯობესება</t>
  </si>
  <si>
    <t>26 02 02</t>
  </si>
  <si>
    <t>ბრალდებულთა და მსჯავრდებულთა ეკვივალენტური სამედიცინო მომსახურებით უზრუნველყოფა</t>
  </si>
  <si>
    <t>26 02 03</t>
  </si>
  <si>
    <t>პენიტენციური სისტემის ინფრასტრუქტურის გაუმჯობესება</t>
  </si>
  <si>
    <t>26 03</t>
  </si>
  <si>
    <t>ეროვნული საარქივო ფონდის დაცულობის, მომსახურების თანამედროვე ტექნოლოგიების დანერგვის და დოკუმენტების ხელმისაწვდომობის უზრუნველყოფა</t>
  </si>
  <si>
    <t>26 04</t>
  </si>
  <si>
    <t>საქართველოს იუსტიციის სამინისტროს თანამშრომელთა და სხვა დაინტერესებული პირების გადამზადება</t>
  </si>
  <si>
    <t>26 05</t>
  </si>
  <si>
    <t>ელექტრონული მმართველობის განვითარება</t>
  </si>
  <si>
    <t>26 06</t>
  </si>
  <si>
    <t>დანაშაულის პრევენცია, პრობაციის სისტემის განვითარება და ყოფილ პატიმართა რესოციალიზაცია</t>
  </si>
  <si>
    <t>26 07</t>
  </si>
  <si>
    <t>იუსტიციის სახლის მომსახურებათა განვითარება და ხელმისაწვდომობა</t>
  </si>
  <si>
    <t>26 08</t>
  </si>
  <si>
    <t>მიწის რეგისტრაციის ხელშეწყობა და საჯარო რეესტრის მომსახურებათა განვითარება/ხელმისაწვდომობა</t>
  </si>
  <si>
    <t>26 09</t>
  </si>
  <si>
    <t>მიწის ბაზრის განვითარება (WB)</t>
  </si>
  <si>
    <t>26 10</t>
  </si>
  <si>
    <t>სახელმწიფო სერვისების განვითარების სააგენტოს მომსახურებათა განვითარება და ხელმისაწვდომობა</t>
  </si>
  <si>
    <t>26 11</t>
  </si>
  <si>
    <t>ნორმატიული აქტების სისტემატიზაცია და მთარგმნელობითი ცენტრის განვითარება</t>
  </si>
  <si>
    <t>26 12</t>
  </si>
  <si>
    <t>სსიპ - აღსრულების ეროვნული ბიუროს მომსახურებათა ეფექტიანობის უზრუნველყოფა და ყველა დაინტერესებული პირისათვის ხელმისაწვდომობა</t>
  </si>
  <si>
    <t>27 00</t>
  </si>
  <si>
    <t>საქართველოს ოკუპირებული ტერიტორიებიდან დევნილთა, შრომის, ჯანმრთელობისა და სოციალური დაცვის სამინისტრო</t>
  </si>
  <si>
    <t>27 01</t>
  </si>
  <si>
    <t>ოკუპირებული ტერიტორიებიდან დევნილთა, შრომის, ჯანმრთელობისა და სოციალური დაცვის პროგრამების მართვა</t>
  </si>
  <si>
    <t>27 01 01</t>
  </si>
  <si>
    <t>ოკუპირებული ტერიტორიებიდან დევნილთა, შრომის, ჯანმრთელობისა და სოციალური დაცვის სფეროში პოლიტიკის შემუშავება და მართვა</t>
  </si>
  <si>
    <t>27 01 02</t>
  </si>
  <si>
    <t>სამედიცინო საქმიანობის რეგულირების პროგრამა</t>
  </si>
  <si>
    <t>27 01 03</t>
  </si>
  <si>
    <t>დაავადებათა კონტროლისა და ეპიდემიოლოგიური უსაფრთხოების პროგრამის მართვა</t>
  </si>
  <si>
    <t>27 01 04</t>
  </si>
  <si>
    <t>სოციალური დაცვის პროგრამების მართვა</t>
  </si>
  <si>
    <t>27 01 05</t>
  </si>
  <si>
    <t>სახელმწიფო ზრუნვის, ადამიანით ვაჭრობის (ტრეფიკინგის) მსხვერპლთა დაცვისა და დახმარების მართვა</t>
  </si>
  <si>
    <t>27 01 06</t>
  </si>
  <si>
    <t>საგანგებო სიტუაციების კოორდინაციისა და გადაუდებელი დახმარების მართვა</t>
  </si>
  <si>
    <t>27 01 07</t>
  </si>
  <si>
    <t>დევნილთა, ეკომიგრანტთა და საარსებო წყაროებით უზრუნველყოფა</t>
  </si>
  <si>
    <t>27 01 08</t>
  </si>
  <si>
    <t>დასაქმების ხელშეწყობის მომსახურებათა მართვა</t>
  </si>
  <si>
    <t>27 01 09</t>
  </si>
  <si>
    <t>ჯანმრთელობის დაცვის პროგრამების მართვა</t>
  </si>
  <si>
    <t>27 01 10</t>
  </si>
  <si>
    <t>ინფორმაციული ტექნოლოგიების სისტემების განვითარება და მართვა</t>
  </si>
  <si>
    <t>27 01 11</t>
  </si>
  <si>
    <t>მოქალაქეთა ინდივიდუალური სამედიცინო დახმარების ხელშეწყობა და მართვა</t>
  </si>
  <si>
    <t>27 02</t>
  </si>
  <si>
    <t>მოსახლეობის სოციალური დაცვა</t>
  </si>
  <si>
    <t>27 02 01</t>
  </si>
  <si>
    <t>მოსახლეობის საპენსიო უზრუნველყოფა</t>
  </si>
  <si>
    <t>27 02 02</t>
  </si>
  <si>
    <t>მოსახლეობის მიზნობრივი ჯგუფების სოციალური დახმარება</t>
  </si>
  <si>
    <t>27 02 03</t>
  </si>
  <si>
    <t>სოციალური რეაბილიტაცია და ბავშვზე ზრუნვა</t>
  </si>
  <si>
    <t>27 02 04</t>
  </si>
  <si>
    <t>სოციალური შეღავათები მაღალმთიან დასახლებაში</t>
  </si>
  <si>
    <t>27 02 05</t>
  </si>
  <si>
    <t>სახელმწიფო ზრუნვის, ადამიანით ვაჭრობის (ტრეფიკინგის) მსხვერპლთა დაცვისა და დახმარების უზრუნველყოფა</t>
  </si>
  <si>
    <t>27 03</t>
  </si>
  <si>
    <t>მოსახლეობის ჯანმრთელობის დაცვა</t>
  </si>
  <si>
    <t>27 03 01</t>
  </si>
  <si>
    <t>მოსახლეობის საყოველთაო ჯანმრთელობის დაცვა</t>
  </si>
  <si>
    <t>27 03 02</t>
  </si>
  <si>
    <t>საზოგადოებრივი ჯანმრთელობის დაცვა</t>
  </si>
  <si>
    <t>27 03 02 01</t>
  </si>
  <si>
    <t>დაავადებათა ადრეული გამოვლენა და სკრინინგი</t>
  </si>
  <si>
    <t>27 03 02 02</t>
  </si>
  <si>
    <t>იმუნიზაცია</t>
  </si>
  <si>
    <t>27 03 02 03</t>
  </si>
  <si>
    <t>ეპიდზედამხედველობა</t>
  </si>
  <si>
    <t>27 03 02 04</t>
  </si>
  <si>
    <t>უსაფრთხო სისხლი</t>
  </si>
  <si>
    <t>27 03 02 05</t>
  </si>
  <si>
    <t>საზოგადოებრივი ჯანდაცვის, გარემოსა და პროფესიულ დაავადებათა ჯანმრთელობის სფეროში არსებული ვალდებულებების ხელშეწყობა</t>
  </si>
  <si>
    <t>27 03 02 06</t>
  </si>
  <si>
    <t>ტუბერკულოზის მართვა</t>
  </si>
  <si>
    <t>27 03 02 07</t>
  </si>
  <si>
    <t>აივ ინფექციის/შიდსის მართვა</t>
  </si>
  <si>
    <t>27 03 02 08</t>
  </si>
  <si>
    <t>დედათა და ბავშვთა ჯანმრთელობა</t>
  </si>
  <si>
    <t>27 03 02 09</t>
  </si>
  <si>
    <t>ნარკომანიით დაავადებულ პაციენტთა მკურნალობა</t>
  </si>
  <si>
    <t>27 03 02 10</t>
  </si>
  <si>
    <t>ჯანმრთელობის ხელშეწყობა</t>
  </si>
  <si>
    <t>27 03 02 11</t>
  </si>
  <si>
    <t>C ჰეპატიტის მართვა</t>
  </si>
  <si>
    <t>27 03 03</t>
  </si>
  <si>
    <t>მოსახლეობისათვის სამედიცინო მომსახურების მიწოდება პრიორიტეტულ სფეროებში</t>
  </si>
  <si>
    <t>27 03 03 01</t>
  </si>
  <si>
    <t>ფსიქიკური ჯანმრთელობა</t>
  </si>
  <si>
    <t>27 03 03 02</t>
  </si>
  <si>
    <t>დიაბეტის მართვა</t>
  </si>
  <si>
    <t>27 03 03 03</t>
  </si>
  <si>
    <t>ბავშვთა ონკოჰემატოლოგიური მომსახურება</t>
  </si>
  <si>
    <t>27 03 03 04</t>
  </si>
  <si>
    <t>დიალიზი და თირკმლის ტრანსპლანტაცია</t>
  </si>
  <si>
    <t>27 03 03 05</t>
  </si>
  <si>
    <t>ინკურაბელურ პაციენტთა პალიატიური მზრუნველობა</t>
  </si>
  <si>
    <t>27 03 03 06</t>
  </si>
  <si>
    <t>იშვიათი დაავადებების მქონე და მუდმივ ჩანაცვლებით მკურნალობას დაქვემდებარებულ პაციენტთა მკურნალობა</t>
  </si>
  <si>
    <t>27 03 03 07</t>
  </si>
  <si>
    <t>პირველადი და გადაუდებელი სამედიცინო დახმარების უზრუნველყოფა</t>
  </si>
  <si>
    <t>27 03 03 08</t>
  </si>
  <si>
    <t>რეფერალური მომსახურება</t>
  </si>
  <si>
    <t>27 03 03 09</t>
  </si>
  <si>
    <t>თავდაცვის ძალებში გასაწვევ მოქალაქეთა სამედიცინო შემოწმება</t>
  </si>
  <si>
    <t>27 03 03 10</t>
  </si>
  <si>
    <t>ახალი კორონავირუსული დაავადების  - COVID 19-ის მართვა</t>
  </si>
  <si>
    <t>27 03 03 11</t>
  </si>
  <si>
    <t>ორგანოთა ტრანსპლანტაცია</t>
  </si>
  <si>
    <t>27 03 04</t>
  </si>
  <si>
    <t>დიპლომისშემდგომი სამედიცინო განათლება</t>
  </si>
  <si>
    <t>27 03 05</t>
  </si>
  <si>
    <t>სახელმწიფო კლინიკების მართვა</t>
  </si>
  <si>
    <t>27 04</t>
  </si>
  <si>
    <t>სამედიცინო დაწესებულებათა რეაბილიტაცია და აღჭურვა</t>
  </si>
  <si>
    <t>27 05</t>
  </si>
  <si>
    <t>შრომისა და დასაქმების სისტემის რეფორმების პროგრამა</t>
  </si>
  <si>
    <t>27 06</t>
  </si>
  <si>
    <t>იძულებით გადაადგილებულ პირთა და მიგრანტთა ხელშეწყობა</t>
  </si>
  <si>
    <t>27 06 01</t>
  </si>
  <si>
    <t>სარეინტეგრაციო დახმარება საქართველოში დაბრუნებული მიგრანტებისათვის</t>
  </si>
  <si>
    <t>27 06 02</t>
  </si>
  <si>
    <t>ეკომიგრანტთა მიგრაციის მართვა</t>
  </si>
  <si>
    <t>27 06 03</t>
  </si>
  <si>
    <t>იძულებით გადაადგილებულ პირთა განსახლების სოციალური და საცხოვრებელი პირობების შექმნა</t>
  </si>
  <si>
    <t>27 06 04</t>
  </si>
  <si>
    <t>საერთაშორისო დაცვის მქონე პირთა ინტეგრაციის ხელშეწყობა</t>
  </si>
  <si>
    <t>27 06 05</t>
  </si>
  <si>
    <t>საარსებო წყაროებით უზრუნველყოფის პროგრამა</t>
  </si>
  <si>
    <t>28 00</t>
  </si>
  <si>
    <t>საქართველოს საგარეო საქმეთა სამინისტრო</t>
  </si>
  <si>
    <t>28 01</t>
  </si>
  <si>
    <t>საგარეო პოლიტიკის განხორციელება</t>
  </si>
  <si>
    <t>28 01 01</t>
  </si>
  <si>
    <t>საგარეო პოლიტიკის დაგეგმვა და მართვა</t>
  </si>
  <si>
    <t>28 01 02</t>
  </si>
  <si>
    <t>საერთაშორისო ორგანიზაციებში არსებული ფინანსური ვალდებულებების უზრუნველყოფა</t>
  </si>
  <si>
    <t>28 01 03</t>
  </si>
  <si>
    <t>საერთაშორისო ხელშეკრულებების და სხვა დოკუმენტების თარგმნა და დამოწმება</t>
  </si>
  <si>
    <t>28 01 04</t>
  </si>
  <si>
    <t>დიასპორული პოლიტიკა</t>
  </si>
  <si>
    <t>28 01 05</t>
  </si>
  <si>
    <t>ევროპულ და ევროატლანტიკურ სტრუქტურებში საქართველოს ინტეგრაციის თაობაზე საზოგადოების ინფორმირება</t>
  </si>
  <si>
    <t>28 02</t>
  </si>
  <si>
    <t>მოხელეთა კვალიფიკაციის ამაღლება საერთაშორისო ურთიერთობების დარგში</t>
  </si>
  <si>
    <t>29 00</t>
  </si>
  <si>
    <t>საქართველოს თავდაცვის სამინისტრო</t>
  </si>
  <si>
    <t>29 01</t>
  </si>
  <si>
    <t>თავდაცვის მართვა</t>
  </si>
  <si>
    <t>29 02</t>
  </si>
  <si>
    <t>პროფესიული სამხედრო განათლება</t>
  </si>
  <si>
    <t>29 03</t>
  </si>
  <si>
    <t>ჯანმრთელობის დაცვა და სოციალური უზრუნველყოფა</t>
  </si>
  <si>
    <t>29 04</t>
  </si>
  <si>
    <t>მართვის, კონტროლის, კავშირგაბმულობისა და კომპიუტერული სისტემები</t>
  </si>
  <si>
    <t>29 05</t>
  </si>
  <si>
    <t>ინფრასტრუქტურის განვითარება</t>
  </si>
  <si>
    <t>29 06</t>
  </si>
  <si>
    <t>საერთაშორისო სამშვიდობო მისიები</t>
  </si>
  <si>
    <t>29 07</t>
  </si>
  <si>
    <t>სამეცნიერო კვლევა და სამხედრო მრეწველობის განვითარება</t>
  </si>
  <si>
    <t>სსიპ - გრიგოლ წულუკიძის სამთო ინსტიტუტი</t>
  </si>
  <si>
    <t>სსიპ - სოხუმის ილია ვეკუას ფიზიკა-ტექნიკის ინსტიტუტი</t>
  </si>
  <si>
    <t>სსიპ - რაფიელ დვალის მანქანათა მექანიკის ინსტიტუტი</t>
  </si>
  <si>
    <t>სსიპ - ფერდინანდ თავაძის მეტალურგიისა და მასალათმცოდნეობის ინსტიტუტი</t>
  </si>
  <si>
    <t>სსიპ - მიკრო და ნანო ელექტრონიკის ინსტიტუტი</t>
  </si>
  <si>
    <t>29 08</t>
  </si>
  <si>
    <t>თავდაცვის შესაძლებლობების განვითარება</t>
  </si>
  <si>
    <t>29 09</t>
  </si>
  <si>
    <t>ლოჯისტიკური უზრუნველყოფა</t>
  </si>
  <si>
    <t>30 00</t>
  </si>
  <si>
    <t>საქართველოს შინაგან საქმეთა სამინისტრო</t>
  </si>
  <si>
    <t>30 01</t>
  </si>
  <si>
    <t>საზოგადოებრივი წესრიგი და საერთაშორისო თანამშრომლობის განვითარება/გაღრმავება</t>
  </si>
  <si>
    <t>30 02</t>
  </si>
  <si>
    <t>სახელმწიფო საზღვრის დაცვა</t>
  </si>
  <si>
    <t>30 03</t>
  </si>
  <si>
    <t>ფიზიკურ და იურიდიულ პირთა (მათ შორის, ქონების), დიპლომატიური წარმომადგენლობების, ეროვნული საგანძურის დაცვის და უსაფრთხოების დონის ამაღლება</t>
  </si>
  <si>
    <t>30 04</t>
  </si>
  <si>
    <t>სამართალდამცავი სტრუქტურებისათვის მაღალკვალიფიციური კადრების მომზადება, გადამზადება, საარქივო ფონდების დიგიტალიზაცია, სამეცნიერო-კვლევითი საქმიანობა და მოქალაქეთა მომსახურება</t>
  </si>
  <si>
    <t>30 05</t>
  </si>
  <si>
    <t>საქართველოს შინაგან საქმეთა სამინისტროს სისტემისა და საქართველოს სახელმწიფო უსაფრთხოების სამსახურის მოსამსახურეთა ჯანმრთელობის დაცვის მომსახურებით უზრუნველყოფა</t>
  </si>
  <si>
    <t>30 06</t>
  </si>
  <si>
    <t>სამოქალაქო უსაფრთხოების დონის ამაღლება, სახელმწიფო მატერიალური რეზერვების შექმნა და მართვა</t>
  </si>
  <si>
    <t>30 07</t>
  </si>
  <si>
    <t>სსიპ - საქართველოს შინაგან საქმეთა სამინისტროს მომსახურების სააგენტოს მომსახურების ეფექტიანობის უზრუნველყოფა და ყველა დაინტერესებული პირისთვის ხელმისაწვდომობა</t>
  </si>
  <si>
    <t>30 08</t>
  </si>
  <si>
    <t>საგანგებო და გადაუდებელი დახმარების ეფექტური სისტემის ფუნქციონირება</t>
  </si>
  <si>
    <t>31 00</t>
  </si>
  <si>
    <t>საქართველოს გარემოს დაცვისა და სოფლის მეურნეობის სამინისტრო</t>
  </si>
  <si>
    <t>31 01</t>
  </si>
  <si>
    <t>გარემოს დაცვის და სოფლის მეურნეობის განვითარების პროგრამა</t>
  </si>
  <si>
    <t>31 01 01</t>
  </si>
  <si>
    <t>გარემოს დაცვის და სოფლის მეურნეობის განვითარების პოლიტიკის შემუშავება და მართვა</t>
  </si>
  <si>
    <t>31 01 02</t>
  </si>
  <si>
    <t>ბიოლოგიური მრავალფეროვნების დაცვის ღონისძიებები</t>
  </si>
  <si>
    <t>31 01 03</t>
  </si>
  <si>
    <t>ინფორმაციული ტექნოლოგიებისა და ელექტრონული სისტემების ფუნქციონირების უზრუნველყოფა</t>
  </si>
  <si>
    <t>31 02</t>
  </si>
  <si>
    <t>სურსათის უვნებლობა, მცენარეთა დაცვა და ეპიზოოტიური კეთილსაიმედოობა</t>
  </si>
  <si>
    <t>31 03</t>
  </si>
  <si>
    <t>მევენახეობა-მეღვინეობის განვითარება</t>
  </si>
  <si>
    <t>31 04</t>
  </si>
  <si>
    <t>სოფლის მეურნეობის დარგში სამეცნიერო-კვლევითი ღონისძიებების განხორციელება</t>
  </si>
  <si>
    <t>31 05</t>
  </si>
  <si>
    <t>ერთიანი აგროპროექტი</t>
  </si>
  <si>
    <t>31 05 01</t>
  </si>
  <si>
    <t>სოფლის მეურნეობის პროექტების მართვა</t>
  </si>
  <si>
    <t>31 05 02</t>
  </si>
  <si>
    <t>შეღავათიანი აგროკრედიტები</t>
  </si>
  <si>
    <t>31 05 03</t>
  </si>
  <si>
    <t>აგროდაზღვევა</t>
  </si>
  <si>
    <t>31 05 04</t>
  </si>
  <si>
    <t>დანერგე მომავალი</t>
  </si>
  <si>
    <t>31 05 05</t>
  </si>
  <si>
    <t>ქართული ჩაი</t>
  </si>
  <si>
    <t>31 05 06</t>
  </si>
  <si>
    <t>გადამამუშავებელი და შემნახველი საწარმოების თანადაფინანსების პროექტი</t>
  </si>
  <si>
    <t>31 05 07</t>
  </si>
  <si>
    <t>ფერმათა/ფერმერთა რეგისტრაციის პროექტი</t>
  </si>
  <si>
    <t>31 05 08</t>
  </si>
  <si>
    <t>პროექტების ტექნიკური მხარდაჭერის პროგრამა</t>
  </si>
  <si>
    <t>31 05 09</t>
  </si>
  <si>
    <t>სასოფლო-სამეურნეო კოოპერატივების ინფრასტრუქტურული განვითარება</t>
  </si>
  <si>
    <t>31 05 10</t>
  </si>
  <si>
    <t>მოსავლის ამღები ტექნიკის თანადაფინანსების პროექტი</t>
  </si>
  <si>
    <t>31 05 11</t>
  </si>
  <si>
    <t>ქართული აგროსასურსათო პროდუქციის პოპულარიზაცია</t>
  </si>
  <si>
    <t>31 05 12</t>
  </si>
  <si>
    <t>იმერეთის აგროზონა</t>
  </si>
  <si>
    <t>31 05 13</t>
  </si>
  <si>
    <t>ბიოწარმოების ხელშეწყობის პროგრამა</t>
  </si>
  <si>
    <t>31 05 14</t>
  </si>
  <si>
    <t>საპილოტე პროგრამა ქალებისთვის</t>
  </si>
  <si>
    <t>31 05 15</t>
  </si>
  <si>
    <t>აგროსექტორის განვითარების ხელშეწყობა</t>
  </si>
  <si>
    <t>31 05 15 01</t>
  </si>
  <si>
    <t>მერძევეობის დარგის მოდერნიზაციის და ბაზარზე წვდომის პროგრამა (DiMMA)</t>
  </si>
  <si>
    <t>31 05 17</t>
  </si>
  <si>
    <t>სასოფლო-სამეურნეო მექანიზაციის თანადაფინანსების სახელმწიფო პროგრამა</t>
  </si>
  <si>
    <t>31 05 18</t>
  </si>
  <si>
    <t>თხილის წარმოების ხელშეწყობის პროგრამა</t>
  </si>
  <si>
    <t>31 06</t>
  </si>
  <si>
    <t>სამელიორაციო სისტემების მოდერნიზაცია</t>
  </si>
  <si>
    <t>31 06 01</t>
  </si>
  <si>
    <t>სამელიორაციო სისტემების რეაბილიტაცია და ტექნიკის შეძენა</t>
  </si>
  <si>
    <t>31 06 02</t>
  </si>
  <si>
    <t>სამელიორაციო ინფრასტრუქტურის მიმდინარე ტექნიკური ექსპლუატაცია</t>
  </si>
  <si>
    <t>31 06 03</t>
  </si>
  <si>
    <t>ირიგაციისა და დრენაჟის სისტემების გაუმჯობესება (WB)</t>
  </si>
  <si>
    <t>31 07</t>
  </si>
  <si>
    <t>გარემოსდაცვითი ზედამხედველობა</t>
  </si>
  <si>
    <t>31 08</t>
  </si>
  <si>
    <t>დაცული ტერიტორიების სისტემის ჩამოყალიბება და მართვა</t>
  </si>
  <si>
    <t>31 09</t>
  </si>
  <si>
    <t>სატყეო სისტემის ჩამოყალიბება და მართვა</t>
  </si>
  <si>
    <t>31 10</t>
  </si>
  <si>
    <t>ველური ბუნების ეროვნული სააგენტოს სისტემის ჩამოყალიბება და მართვა</t>
  </si>
  <si>
    <t>31 11</t>
  </si>
  <si>
    <t>გარემოს დაცვისა და სოფლის მეურნეობის მიმართულებით ინფორმაციის ხელმისაწვდომობის და "განათლება მდგრადი განვითარებისთვის" ხელშეწყობის პროგრამა</t>
  </si>
  <si>
    <t>31 12</t>
  </si>
  <si>
    <t>ბირთვული და რადიაციული უსაფრთხოების დაცვა</t>
  </si>
  <si>
    <t>31 13</t>
  </si>
  <si>
    <t>გარემოს დაცვის სფეროში პროგნოზირება, შეფასება, პრევენცია და მონიტორინგი</t>
  </si>
  <si>
    <t>31 14</t>
  </si>
  <si>
    <t>კვების პროდუქტების, ცხოველთა და მცენარეთა დაავადებების დიაგნოსტიკა</t>
  </si>
  <si>
    <t>31 15</t>
  </si>
  <si>
    <t>მიწის მდგრადი მართვისა და მიწათსარგებლობის მონიტორინგის სახელმწიფო პროგრამა</t>
  </si>
  <si>
    <t>32 00</t>
  </si>
  <si>
    <t>საქართველოს განათლებისა და მეცნიერების სამინისტრო</t>
  </si>
  <si>
    <t>32 01</t>
  </si>
  <si>
    <t>განათლებისა და მეცნიერების სფეროებში სახელმწიფო პოლიტიკის შემუშავება და პროგრამების მართვა</t>
  </si>
  <si>
    <t>32 02</t>
  </si>
  <si>
    <t>სკოლამდელი და ზოგადი განათლება</t>
  </si>
  <si>
    <t>32 02 01</t>
  </si>
  <si>
    <t>ზოგადსაგანმანათლებლო სკოლების დაფინანსება</t>
  </si>
  <si>
    <t>32 02 02</t>
  </si>
  <si>
    <t>მასწავლებელთა პროფესიული განვითარების ხელშეწყობა</t>
  </si>
  <si>
    <t>32 02 03</t>
  </si>
  <si>
    <t>უსაფრთხო საგანმანათლებლო გარემოს უზრუნველყოფა</t>
  </si>
  <si>
    <t>32 02 03 01</t>
  </si>
  <si>
    <t>უსაფრთხო საგანმანათლებლო გარემოს უზრუნველყოფის პროგრამის ადმინისტრირება</t>
  </si>
  <si>
    <t>32 02 03 02</t>
  </si>
  <si>
    <t>32 02 04</t>
  </si>
  <si>
    <t>წარმატებულ მოსწავლეთა წახალისება</t>
  </si>
  <si>
    <t>32 02 05</t>
  </si>
  <si>
    <t>განსაკუთრებით ნიჭიერ მოსწავლეთა საგანმანათლებლო და საცხოვრებელი პირობებით უზრუნველყოფა</t>
  </si>
  <si>
    <t>32 02 06</t>
  </si>
  <si>
    <t>მოსწავლეების სახელმძღვანელოებით უზრუნველყოფა</t>
  </si>
  <si>
    <t>32 02 07</t>
  </si>
  <si>
    <t>ოკუპირებული რეგიონების მასწავლებლებისა და ადმინისტრაციულ-ტექნიკური პერსონალის ფინანსური დახმარება</t>
  </si>
  <si>
    <t>32 02 08</t>
  </si>
  <si>
    <t>ბრალდებული და მსჯავრდებული პირებისათვის ზოგადი განათლების მიღების ხელმისაწვდომობა</t>
  </si>
  <si>
    <t>32 02 09</t>
  </si>
  <si>
    <t>ეროვნული სასწავლო გეგმის განვითარება და დანერგვის ხელშეწყობა</t>
  </si>
  <si>
    <t>32 02 10</t>
  </si>
  <si>
    <t>საჯარო სკოლის მოსწავლეების ტრანსპორტით უზრუნველყოფა</t>
  </si>
  <si>
    <t>32 02 11</t>
  </si>
  <si>
    <t>პროგრამა "ჩემი პირველი კომპიუტერი"</t>
  </si>
  <si>
    <t>32 02 12</t>
  </si>
  <si>
    <t>ზოგადი განათლების ხელშეწყობა</t>
  </si>
  <si>
    <t>32 02 13</t>
  </si>
  <si>
    <t>ზოგადი განათლების რეფორმის ხელშეწყობა</t>
  </si>
  <si>
    <t>32 03</t>
  </si>
  <si>
    <t xml:space="preserve">პროფესიული განათლება </t>
  </si>
  <si>
    <t>32 03 01</t>
  </si>
  <si>
    <t>პროფესიული განათლების განვითარების ხელშეწყობა</t>
  </si>
  <si>
    <t>სსიპ - ქ. გორის სულხან ცინცაძის სახელობის სამუსიკო კოლეჯი</t>
  </si>
  <si>
    <t>სსიპ - კოლეჯი ქართლი</t>
  </si>
  <si>
    <t>სსიპ - წყალტუბოს კოლეჯი</t>
  </si>
  <si>
    <t>32 03 02</t>
  </si>
  <si>
    <t>პროფესიული უნარების განვითარება</t>
  </si>
  <si>
    <t>32 03 03</t>
  </si>
  <si>
    <t xml:space="preserve">ეროვნული უმცირესობების პროფესიული გადამზადება </t>
  </si>
  <si>
    <t>32 04</t>
  </si>
  <si>
    <t>უმაღლესი განათლება</t>
  </si>
  <si>
    <t>32 04 01</t>
  </si>
  <si>
    <t xml:space="preserve">გამოცდების ორგანიზება </t>
  </si>
  <si>
    <t>32 04 02</t>
  </si>
  <si>
    <t>სახელმწიფო სასწავლო, სამაგისტრო გრანტები და ახალგაზრდების ხელშეწყობა</t>
  </si>
  <si>
    <t>32 04 03</t>
  </si>
  <si>
    <t>უმაღლესი განათლების ხელშეწყობა</t>
  </si>
  <si>
    <t>32 04 04</t>
  </si>
  <si>
    <t>საზღვარგარეთ განათლების მიღების ხელშეწყობა</t>
  </si>
  <si>
    <t>32 04 05</t>
  </si>
  <si>
    <t xml:space="preserve">უმაღლესი საგანმანათლებლო დაწესებულებების ხელშეწყობა </t>
  </si>
  <si>
    <t>სსიპ - ივანე ჯავახიშვილის სახელობის თბილისის სახელმწიფო უნივერსიტეტი</t>
  </si>
  <si>
    <t>სსიპ - ილიას სახელმწიფო უნივერსიტეტი</t>
  </si>
  <si>
    <t>სსიპ - თბილისის სახელმწიფო სამედიცინო უნივერსიტეტი</t>
  </si>
  <si>
    <t>32 05</t>
  </si>
  <si>
    <t>მეცნიერებისა და სამეცნიერო კვლევების ხელშეწყობა</t>
  </si>
  <si>
    <t>32 05 01</t>
  </si>
  <si>
    <t>სამეცნიერო გრანტების გაცემისა და სამეცნიერო კვლევების ხელშეწყობა</t>
  </si>
  <si>
    <t>32 05 02</t>
  </si>
  <si>
    <t>სამეცნიერო დაწესებულებების პროგრამები</t>
  </si>
  <si>
    <t>32 05 03</t>
  </si>
  <si>
    <t>საქართველოს სოფლის მეურნეობის მეცნიერებათა აკადემიის ხელშეწყობა</t>
  </si>
  <si>
    <t>32 05 04</t>
  </si>
  <si>
    <t>სამეცნიერო კვლევების ხელშეწყობა</t>
  </si>
  <si>
    <t>სსიპ - საქართველოს ტექნიკური უნივერსიტეტი</t>
  </si>
  <si>
    <t>32 05 05</t>
  </si>
  <si>
    <t>მეცნიერების პოპულარიზაცია</t>
  </si>
  <si>
    <t>32 06</t>
  </si>
  <si>
    <t>ინკლუზიური განათლება</t>
  </si>
  <si>
    <t>32 07</t>
  </si>
  <si>
    <t>32 07 01</t>
  </si>
  <si>
    <t>ზოგადსაგანმანათლებლო დაწესებულებების ინფრასტრუქტურის განვითარება</t>
  </si>
  <si>
    <t>32 07 02</t>
  </si>
  <si>
    <t>პროფესიული საგანმანათლებლო დაწესებულებების ინფრასტრუქტურის განვითარება</t>
  </si>
  <si>
    <t>32 07 03</t>
  </si>
  <si>
    <t>სამინისტროს და მის სისტემაში შემავალი საჯარო სამართლის იურიდიული პირებისა და ტერიტორიული ორგანოების ინფრასტრუქტურის განვითარება</t>
  </si>
  <si>
    <t>32 07 04</t>
  </si>
  <si>
    <t>უმაღლესი საგანმანათლებლო და სამეცნიერო დაწესებულებების ინფრასტრუქტურის განვითარება</t>
  </si>
  <si>
    <t>32 07 05</t>
  </si>
  <si>
    <t>საჯარო სკოლების ოპერირებისა და მოვლა-პატრონობის სისტემის განვითარება</t>
  </si>
  <si>
    <t>32 08</t>
  </si>
  <si>
    <t>ინოვაციის, ინკლუზიურობის და ხარისხის პროექტი - საქართველო I2Q (WB)</t>
  </si>
  <si>
    <t>32 09</t>
  </si>
  <si>
    <t>პროფესიული განათლება I (KfW)</t>
  </si>
  <si>
    <t>32 10</t>
  </si>
  <si>
    <t>თანამედროვე უნარები უკეთესი დასაქმების სექტორის განვითარების პროგრამისთვის -  პროექტი (ADB)</t>
  </si>
  <si>
    <t>33 00</t>
  </si>
  <si>
    <t>საქართველოს კულტურის, სპორტისა და ახალგაზრდობის სამინისტრო</t>
  </si>
  <si>
    <t>33 01</t>
  </si>
  <si>
    <t>კულტურის, სპორტისა და ახალგაზრდობის სფეროებში სახელმწიფო პოლიტიკის შემუშავება და პროგრამების მართვა</t>
  </si>
  <si>
    <t>33 02</t>
  </si>
  <si>
    <t>სახელოვნებო და სასპორტო სფეროში უმაღლესი განათლება</t>
  </si>
  <si>
    <t>სსიპ - საქართველოს ფიზიკური აღზრდისა და სპორტის სახელმწიფო სასწავლო უნივერსიტეტი</t>
  </si>
  <si>
    <t>33 03</t>
  </si>
  <si>
    <t>სსიპ - გორის გ. ერისთავის სახელობის პროფესიული სახელმწიფო დრამატული თეატრი</t>
  </si>
  <si>
    <t>სსიპ - ქუთაისის მელიტონ ბალანჩივაძის სახელობის ოპერისა და ბალეტის პროფესიული სახელმწიფო თეატრი</t>
  </si>
  <si>
    <t>სსიპ - ქ. ზესტაფონის უშანგი ჩხეიძის სახელობის პროფესიული სახელმწიფო დრამატული თეატრი</t>
  </si>
  <si>
    <t>სსიპ - ქ. თელავის ვაჟა-ფშაველას სახელობის პროფესიული სახელმწიფო დრამატული თეატრი</t>
  </si>
  <si>
    <t>33 04</t>
  </si>
  <si>
    <t>სახელოვნებო და სასპორტო დაწესებულებების ხელშეწყობა</t>
  </si>
  <si>
    <t>ა(ა)იპ - ზევსი</t>
  </si>
  <si>
    <t>ა(ა)იპ - თანამედროვე თეატრალური ხელოვნების განვითარების ცენტრი</t>
  </si>
  <si>
    <t>სსიპ - საქართველოს ფიზიკური აღზრდისა და სპორტის სახელმწიფო კოლეჯი</t>
  </si>
  <si>
    <t>33 05</t>
  </si>
  <si>
    <t>კულტურის განვითარების ხელშეწყობა</t>
  </si>
  <si>
    <t>სსიპ - შოთა რუსთაველის სახელობის ეროვნული თეატრი</t>
  </si>
  <si>
    <t>სსიპ - ცხინვალის ივანე მაჩაბლის სახელობის სახელმწიფო დრამატული თეატრი</t>
  </si>
  <si>
    <t>სსიპ - ჩერქეზული (ადიღეური) კულტურის ცენტრი</t>
  </si>
  <si>
    <t>სსიპ - შემოქმედებითი საქართველო</t>
  </si>
  <si>
    <t>სსიპ - ქ. ქუთაისის ლადო მესხიშვილის სახელობის პროფესიული სახელმწიფო დრამატული თეატრი</t>
  </si>
  <si>
    <t>სსიპ - ქ. ზუგდიდის შალვა დადიანის სახელობის პროფესიული სახელმწიფო დრამატული თეატრი</t>
  </si>
  <si>
    <t>სსიპ - ქ. სენაკის აკაკი ხორავას სახელობის პროფესიული სახელმწიფო დრამატული თეატრი</t>
  </si>
  <si>
    <t>სსიპ - ქ. ოზურგეთის ალექსანდრე წუწუნავას სახელობის პროფესიული სახელმწიფო დრამატული თეატრი</t>
  </si>
  <si>
    <t>სსიპ - ქ. ფოთის ვალერიან გუნიას სახელობის პროფესიული სახელმწიფო თეატრი</t>
  </si>
  <si>
    <t>სსიპ - მწერალთა სახლი</t>
  </si>
  <si>
    <t>სსიპ - საქართველოს სახელმწიფო კამერული გუნდი</t>
  </si>
  <si>
    <t>სსიპ - საქართველოს ხელოვნების სასახლე - კულტურის ისტორიის მუზეუმი</t>
  </si>
  <si>
    <t>სსიპ - საქართველოს კულტურული მემკვიდრეობის დაცვის ეროვნული სააგენტო</t>
  </si>
  <si>
    <t>33 06</t>
  </si>
  <si>
    <t>კულტურული მემკვიდრეობის დაცვა და სამუზეუმო სისტემის სრულყოფა</t>
  </si>
  <si>
    <t>33 07</t>
  </si>
  <si>
    <t>მასობრივი და მაღალი მიღწევების სპორტის განვითარება და პოპულარიზაცია</t>
  </si>
  <si>
    <t>33 08</t>
  </si>
  <si>
    <t>კულტურისა და სპორტის მოღვაწეთა სოციალური დაცვის ღონისძიებები</t>
  </si>
  <si>
    <t>33 09</t>
  </si>
  <si>
    <t>ახალგაზრდობის ხელშეწყობა</t>
  </si>
  <si>
    <t>34 00</t>
  </si>
  <si>
    <t>საქართველოს დაზვერვის სამსახური</t>
  </si>
  <si>
    <t>35 00</t>
  </si>
  <si>
    <t>სსიპ - საჯარო სამსახურის ბიურო</t>
  </si>
  <si>
    <t>36 00</t>
  </si>
  <si>
    <t>სსიპ - იურიდიული დახმარების სამსახური</t>
  </si>
  <si>
    <t>37 00</t>
  </si>
  <si>
    <t>სსიპ - ვეტერანების საქმეთა სახელმწიფო სამსახური</t>
  </si>
  <si>
    <t>38 00</t>
  </si>
  <si>
    <t>სსიპ – საქართველოს ფინანსური მონიტორინგის სამსახური</t>
  </si>
  <si>
    <t>39 00</t>
  </si>
  <si>
    <t>პერსონალურ მონაცემთა დაცვის სამსახური</t>
  </si>
  <si>
    <t>40 00</t>
  </si>
  <si>
    <t>საქართველოს სახელმწიფო დაცვის სპეციალური სამსახური</t>
  </si>
  <si>
    <t>40 01</t>
  </si>
  <si>
    <t>დასაცავ პირთა და ობიექტთა უსაფრთხოების უზრუნველყოფა</t>
  </si>
  <si>
    <t>40 02</t>
  </si>
  <si>
    <t>სახელმწიფო ობიექტების მოვლა-შენახვა</t>
  </si>
  <si>
    <t>40 03</t>
  </si>
  <si>
    <t>სსიპ სახელისუფლებო სპეციალური კავშირგაბმულობის სააგენტო</t>
  </si>
  <si>
    <t>41 00</t>
  </si>
  <si>
    <t>საქართველოს სახალხო დამცველის აპარატი</t>
  </si>
  <si>
    <t>42 00</t>
  </si>
  <si>
    <t>სსიპ – საზოგადოებრივი მაუწყებელი</t>
  </si>
  <si>
    <t>სსიპ - საზოგადოებრივი მაუწყებელი</t>
  </si>
  <si>
    <t>სსიპ - საზოგადოებრივი მაუწყებლის აჭარის ტელევიზია და რადიო</t>
  </si>
  <si>
    <t>43 00</t>
  </si>
  <si>
    <t>სსიპ - საქართველოს კონკურენციის ეროვნული სააგენტო</t>
  </si>
  <si>
    <t>44 00</t>
  </si>
  <si>
    <t>ყოფილი სამხრეთ ოსეთის ავტონომიური ოლქის ტერიტორიაზე დროებითი ადმინისტრაციულ-ტერიტორიული ერთეულის ადმინისტრაცია - სამხრეთ ოსეთის ადმინისტრაცია</t>
  </si>
  <si>
    <t>ა(ა)იპ ხალხური სიმღერისა და ცეკვის ანსამბლი "ნართები"</t>
  </si>
  <si>
    <t>45 00</t>
  </si>
  <si>
    <t>საქართველოს საპატრიარქო</t>
  </si>
  <si>
    <t>45 01</t>
  </si>
  <si>
    <t>სასულიერო განათლების ხელშეწყობის გრანტი</t>
  </si>
  <si>
    <t>45 02</t>
  </si>
  <si>
    <t>ა(ა)იპ – საქართველოს საპატრიარქოს წმიდა სვიმონ კანანელის სახელობის სასულიერო სწავლების ცენტრი</t>
  </si>
  <si>
    <t>45 03</t>
  </si>
  <si>
    <t>ა(ა)იპ – ბათუმისა და ლაზეთის ეპარქიის საგანმანათლებლო ცენტრისათვის გადასაცემი გრანტი</t>
  </si>
  <si>
    <t>45 04</t>
  </si>
  <si>
    <t>ა(ა)იპ – საქართველოს საპატრიარქოს ქ. ნინოწმინდის წმიდა ნინოს მზრუნველობამოკლებულ ბავშვთა პანსიონი</t>
  </si>
  <si>
    <t>45 05</t>
  </si>
  <si>
    <t>ა(ა)იპ – ბათუმის წმიდა მოწამე ეკატერინეს სახელობის სათნოების სავანისათვის გადასაცემი გრანტი</t>
  </si>
  <si>
    <t>45 06</t>
  </si>
  <si>
    <t>ა(ა)იპ – საქართველოს საპატრიარქოს წმიდა ანდრია პირველწოდებულის სახელობის სასულიერო სწავლების ცენტრი</t>
  </si>
  <si>
    <t>45 07</t>
  </si>
  <si>
    <t>ა(ა)იპ – წმინდა გიორგი მთაწმინდელის მონასტერთან არსებული სარეაბილიტაციო ცენტრისათვის გადასაცემი გრანტი</t>
  </si>
  <si>
    <t>45 08</t>
  </si>
  <si>
    <t>ა(ა)იპ – საქართველოს საპატრიარქოს წმიდა ანდრია პირველწოდებულის სახელობის ქართული უნივერსიტეტისათვის გადასაცემი გრანტი</t>
  </si>
  <si>
    <t>45 09</t>
  </si>
  <si>
    <t>ა(ა)იპ – საქართველოს საპატრიარქოს წმიდა ტბელ აბუსერისძის სახელობის სასწავლო უნივერსიტეტისათვის გადასაცემი გრანტი</t>
  </si>
  <si>
    <t>45 10</t>
  </si>
  <si>
    <t>ა(ა)იპ – სმენადაქვეითებულ ბავშვთა რეაბილიტაციის და ადაპტაციის ცენტრისათვის გადასაცემი გრანტი</t>
  </si>
  <si>
    <t>45 11</t>
  </si>
  <si>
    <t>საქართველოს საპატრიარქოს ტელევიზიის სუბსიდირების ღონისძიებები</t>
  </si>
  <si>
    <t>45 12</t>
  </si>
  <si>
    <t>ა(ა)იპ – ახალქალაქისა და კუმურდოს ეპარქიის სასწავლო ცენტრისათვის გადასაცემი გრანტი</t>
  </si>
  <si>
    <t>45 13</t>
  </si>
  <si>
    <t>ა(ა)იპ – ფოთის საგანმანათლებლო და კულტურულ-გამაჯანსაღებელი ცენტრი</t>
  </si>
  <si>
    <t>46 00</t>
  </si>
  <si>
    <t>სსიპ – ლევან სამხარაულის სახელობის სასამართლო ექსპერტიზის ეროვნული ბიურო</t>
  </si>
  <si>
    <t>47 00</t>
  </si>
  <si>
    <t>სსიპ – საქართველოს სტატისტიკის ეროვნული სამსახური – საქსტატი</t>
  </si>
  <si>
    <t>47 01</t>
  </si>
  <si>
    <t>სტატისტიკური სამუშაოების დაგეგმვა და მართვა</t>
  </si>
  <si>
    <t>47 02</t>
  </si>
  <si>
    <t>სტატისტიკური სამუშაოების სახელმწიფო პროგრამა</t>
  </si>
  <si>
    <t>47 03</t>
  </si>
  <si>
    <t>მოსახლეობისა და საცხოვრისების საყოველთაო აღწერა</t>
  </si>
  <si>
    <t>48 00</t>
  </si>
  <si>
    <t>სსიპ - საქართველოს მეცნიერებათა ეროვნული აკადემია</t>
  </si>
  <si>
    <t>49 00</t>
  </si>
  <si>
    <t>საქართველოს სავაჭრო-სამრეწველო პალატა</t>
  </si>
  <si>
    <t>50 00</t>
  </si>
  <si>
    <t>სსიპ - რელიგიის საკითხთა სახელმწიფო სააგენტო</t>
  </si>
  <si>
    <t>51 00</t>
  </si>
  <si>
    <t>სპეციალური საგამოძიებო სამსახური</t>
  </si>
  <si>
    <t>52 00</t>
  </si>
  <si>
    <t>სსიპ - სახელმწიფო ენის დეპარტამენტი</t>
  </si>
  <si>
    <t>53 00</t>
  </si>
  <si>
    <t>სსიპ - საჯარო  და  კერძო თანამშრომლობის სააგენტო</t>
  </si>
  <si>
    <t>54 00</t>
  </si>
  <si>
    <t>ეროვნული უსაფრთხოების საბჭოს აპარატი</t>
  </si>
  <si>
    <t>55 00</t>
  </si>
  <si>
    <t>საერთო-სახელმწიფოებრივი მნიშვნელობის გადასახდელები</t>
  </si>
  <si>
    <t>55 01</t>
  </si>
  <si>
    <t>საგარეო სახელმწიფო ვალდებულებების მომსახურება და დაფარვა</t>
  </si>
  <si>
    <t>55 02</t>
  </si>
  <si>
    <t>საშინაო სახელმწიფო ვალდებულებების მომსახურება და დაფარვა</t>
  </si>
  <si>
    <t>55 03</t>
  </si>
  <si>
    <t>საერთაშორისო საფინანსო ორგანიზაციებთან თანამშრომლობიდან გამომდინარე ვალდებულებები</t>
  </si>
  <si>
    <t>55 04</t>
  </si>
  <si>
    <t>ავტონომიური რესპუბლიკებისა და მუნიციპალიტეტებისათვის გადასაცემი ტრანსფერები</t>
  </si>
  <si>
    <t>55 04 01</t>
  </si>
  <si>
    <t>ავტონომიური რესპუბლიკებისათვის გადასაცემი ტრანსფერები</t>
  </si>
  <si>
    <t>55 04 02</t>
  </si>
  <si>
    <t>მუნიციპალიტეტებისათვის გადასაცემი ტრანსფერები</t>
  </si>
  <si>
    <t>55 05</t>
  </si>
  <si>
    <t>საქართველოს მთავრობის სარეზერვო ფონდი</t>
  </si>
  <si>
    <t>55 06</t>
  </si>
  <si>
    <t>წინა წლებში წარმოქმნილი დავალიანების დაფარვისა და სასამართლო გადაწყვეტილებების აღსრულების ფონდი</t>
  </si>
  <si>
    <t>55 06 01</t>
  </si>
  <si>
    <t>55 07</t>
  </si>
  <si>
    <t>საქართველოს რეგიონებში განსახორციელებელი პროექტების ფონდი</t>
  </si>
  <si>
    <t>55 08</t>
  </si>
  <si>
    <t>მაღალმთიანი დასახლებების განვითარების ფონდი</t>
  </si>
  <si>
    <t>55 09</t>
  </si>
  <si>
    <t>საქართველოს სახელმწიფო ჯილდოებისათვის დაწესებული ერთდროული ფულადი პრემიების გაცემის ფინანსური უზრუნველყოფა</t>
  </si>
  <si>
    <t>55 10</t>
  </si>
  <si>
    <t>საერთაშორისო ხელშეკრულებებიდან გამომდინარე საოპერაციო ხარჯებისა და სხვა ვალდებულებების თანადაფინანსება</t>
  </si>
  <si>
    <t>55 11</t>
  </si>
  <si>
    <t>დაგროვებითი საპენსიო სქემის თანადაფინანსება</t>
  </si>
  <si>
    <t>55 12</t>
  </si>
  <si>
    <t>საერთაშორისო პარტნიორებთან თანამშრომლობით მუნიციპალიტეტებში დაგეგმილი რეფორმების ფინანსური მხარდაჭერა</t>
  </si>
  <si>
    <t>55 13</t>
  </si>
  <si>
    <t>დონორების მიერ დაფინანსებული საერთო-სახელმწიფოებრივი მნიშვნელობის გადასახდელები</t>
  </si>
  <si>
    <t>55 13 01</t>
  </si>
  <si>
    <t>აჭარის მყარი ნარჩენების პროექტი (EBRD, SIDA)</t>
  </si>
  <si>
    <t>55 13 02</t>
  </si>
  <si>
    <t>ბათუმის ავტობუსების პროექტი (E5P, EBRD)</t>
  </si>
  <si>
    <t>55 13 03</t>
  </si>
  <si>
    <t>თბილისის მყარი ნარჩენების მართვა</t>
  </si>
  <si>
    <t>55 13 04</t>
  </si>
  <si>
    <t>აჭარის სოფლების წყალმომარაგებისა და წყალარინების პროგრამა, საქართველო (EU, KfW)</t>
  </si>
  <si>
    <t>55 13 05</t>
  </si>
  <si>
    <t>55 13 13</t>
  </si>
  <si>
    <t>ბიომრავალფეროვნება და მდგრადი ადგილობრივი განვითარება საქართველოში (აჭარის სატყეო სააგენტოს კომპონენტი) (KfW)</t>
  </si>
  <si>
    <t>56 00</t>
  </si>
  <si>
    <t>სსიპ - ქუთაისის საერთაშორისო უნივერსიტეტი</t>
  </si>
  <si>
    <t>57 00</t>
  </si>
  <si>
    <t xml:space="preserve"> სსიპ - საპენსიო სააგენტო</t>
  </si>
  <si>
    <t>58 00</t>
  </si>
  <si>
    <t>ა(ა)იპ - ათასწლეულის ფონდი</t>
  </si>
  <si>
    <t>59 00</t>
  </si>
  <si>
    <t>სსიპ - საქართველოს ინტელექტუალური საკუთრების ეროვნული ცენტრი - "საქპატენტი"</t>
  </si>
  <si>
    <t>ა(ა)იპ - ორიჯინ-საქართველო</t>
  </si>
  <si>
    <t>60 00</t>
  </si>
  <si>
    <t>სსიპ - სახელმწიფო შესყიდვების სააგენტო</t>
  </si>
  <si>
    <t>61 00</t>
  </si>
  <si>
    <t>სსიპ - საქართველოს დაზღვევის სახელმწიფო ზედამხედველობის სამსახური</t>
  </si>
  <si>
    <t>62 00</t>
  </si>
  <si>
    <t>სსიპ - დეპოზიტების დაზღვევის სააგენტო</t>
  </si>
  <si>
    <t>63 00</t>
  </si>
  <si>
    <t>ა(ა)იპ - მშვიდობის ფონდი უკეთესი მომავლისთვის</t>
  </si>
  <si>
    <t>00 00</t>
  </si>
  <si>
    <t>6 თვის ფაქტი</t>
  </si>
  <si>
    <t>კოდი</t>
  </si>
  <si>
    <t>6 თვის დაზუსტებული გეგმა</t>
  </si>
  <si>
    <t xml:space="preserve">დასახელება
</t>
  </si>
  <si>
    <t>შესრულება %-ში</t>
  </si>
  <si>
    <t>შემოსავლები</t>
  </si>
  <si>
    <t>გადასახადები</t>
  </si>
  <si>
    <t>სხვა შემოსავლები</t>
  </si>
  <si>
    <t>მათ შორის, კაპიტალური</t>
  </si>
  <si>
    <t xml:space="preserve">    მათ შორის,  კაპიტალური </t>
  </si>
  <si>
    <t>საოპერაციო სალდო</t>
  </si>
  <si>
    <t>არაფინანსური აქტივების ცვლილება</t>
  </si>
  <si>
    <t>ზრდა</t>
  </si>
  <si>
    <t>კლება</t>
  </si>
  <si>
    <t>მთლიანი სალდო</t>
  </si>
  <si>
    <t>ფინასური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</si>
  <si>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</si>
  <si>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</si>
  <si>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</si>
  <si>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</si>
  <si>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</si>
  <si>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</si>
  <si>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ფასიანი ქაღალდები, გარდა აქციებისა</t>
  </si>
  <si>
    <t>სხვა კრედიტორული დავალიანებები</t>
  </si>
  <si>
    <t>საგარეო</t>
  </si>
  <si>
    <t>აქციები და სხვა კაპიტალი (მხოლოდ
სახელმწიფო საწარმოები და ორგანიზაციები)</t>
  </si>
  <si>
    <t>ბალანსი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</si>
  <si>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</si>
  <si>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</si>
  <si>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</si>
  <si>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</si>
  <si>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</si>
  <si>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ფინანსური აქტივების ზრდა (ნაშთის გამოკლებით)</t>
  </si>
  <si>
    <t>ნაშთის ცვლილება</t>
  </si>
  <si>
    <t>ფინანსური აქტივების კლება</t>
  </si>
  <si>
    <t>ფინანსური აქტივების ცვლილება</t>
  </si>
  <si>
    <t>2023 წლის 6 თვის ფაქტი</t>
  </si>
  <si>
    <t>მ.შ. კაპიტალური</t>
  </si>
  <si>
    <t>2022 წლის 6 თვის ცენტრალური ბიუჯეტი ფაქტი</t>
  </si>
  <si>
    <t xml:space="preserve">მათ შორის სახელმწიფო ბიუჯეტი </t>
  </si>
  <si>
    <t>მათ შორის სსიპების/ა(ა)იპების კანონმდებლობით ნებადართული შემოსავლები</t>
  </si>
  <si>
    <t>2023 წლის 6 თვის ცენტრალური ბიუჯეტი ფაქტი</t>
  </si>
  <si>
    <t>მათ შორის სამთავრობო სექტორს მიკუთვნებული სახელმწიფო საწარმოები</t>
  </si>
  <si>
    <t>მ.შ. კაპიტალური ტრანსფერები, რომელიც სხვაგან არ არის კლასიფიცირებული</t>
  </si>
  <si>
    <t>მ.შ. ვალუტა და დეპოზიტები (ნაშთი)</t>
  </si>
  <si>
    <t>კანონმდებლობით ნებადართული სხვა (საკუთარი) შემოსავლები/გადასახდელები</t>
  </si>
  <si>
    <t>მომუშავეთა რიცხოვნება</t>
  </si>
  <si>
    <t>მ.შ. შტატით გათვალისწინებულ თანამშრომელთა რიცხოვნობა</t>
  </si>
  <si>
    <t>მ.შ. შტატგარეშე თანამშრომელთა რიცხოვნობა</t>
  </si>
  <si>
    <t>შეკვეცილი</t>
  </si>
  <si>
    <t>ნაშთი პერიოდის დასაწყისისთვის</t>
  </si>
  <si>
    <t>ნაშთი პერიოდის ბოლოსთვის</t>
  </si>
  <si>
    <t>სსიპ - საჯარო აუდიტის ინსტიტუტი</t>
  </si>
  <si>
    <t>სსიპ - იუსტიციის უმაღლესი სკოლა</t>
  </si>
  <si>
    <t>სსიპ - საქართველოს ოპერატიულ-ტექნიკური სააგენტო</t>
  </si>
  <si>
    <t>სსიპ - ფინანსთა სამინისტროს აკადემია</t>
  </si>
  <si>
    <t>სსიპ - საფინანსო-ანალიტიკური სამსახური</t>
  </si>
  <si>
    <t>სსიპ - შემოსავლების სამსახური</t>
  </si>
  <si>
    <t>სსიპ- სივრცითი და ქალაქთმშენებლობითი განვითარების სააგენტო</t>
  </si>
  <si>
    <t>სსიპ - სახელმწიფო ქონების ეროვნული სააგენტო</t>
  </si>
  <si>
    <t>სსიპ - სახმელეთო ტრანსპორტის სააგენტო</t>
  </si>
  <si>
    <t>სსიპ - საზღვაო ტრანსპორტის სააგენტო</t>
  </si>
  <si>
    <t>სსიპ - სამოქალაქო ავიაციის სააგენტო</t>
  </si>
  <si>
    <t>სსიპ - ნავთობისა და გაზის სახელმწიფო სააგენტო</t>
  </si>
  <si>
    <t>ა(ა)იპ - ოუფენ ნეტი</t>
  </si>
  <si>
    <t>სსიპ - აკრედიტაციის ერთიანი ეროვნული ორგანო - აკრედიტაციის ცენტრი</t>
  </si>
  <si>
    <t>სსიპ - საქართველოს სახელმწიფო ჰიდროგრაფიული სამსახური</t>
  </si>
  <si>
    <t>სსიპ - სასწავლო უნივერსიტეტი - ბათუმის სახელმწიფო საზღვაო აკადემია</t>
  </si>
  <si>
    <t>სსიპ - ტექნიკური და სამშენებლო ზედამხედველობის სააგენტო</t>
  </si>
  <si>
    <t>სსიპ - მინერალური რესურსების ეროვნული სააგენტო</t>
  </si>
  <si>
    <t>სსიპ - აწარმოე საქართველოში</t>
  </si>
  <si>
    <t>სსიპ - საქართველოს სტანდარტებისა და მეტროლოგიის ეროვნული სააგენტო</t>
  </si>
  <si>
    <t>სსიპ - საქართველოს ტურიზმის ეროვნული ადმინისტრაცია</t>
  </si>
  <si>
    <t>სსიპ - საქართველოს მუნიციპალური განვითარების ფონდი</t>
  </si>
  <si>
    <t>სსიპ - ციფრული მმართველობის სააგენტო</t>
  </si>
  <si>
    <t>სსიპ - იუსტიციის სახლი</t>
  </si>
  <si>
    <t>სსიპ - მსჯავრდებულთა პროფესიული მომზადებისა და გადამზადების ცენტრი</t>
  </si>
  <si>
    <t>სსიპ - საქართველოს იუსტიციის სასწავლო ცენტრი</t>
  </si>
  <si>
    <t>სსიპ - აღსრულების ეროვნული ბიურო</t>
  </si>
  <si>
    <t>სსიპ - საქართველოს ეროვნული არქივი</t>
  </si>
  <si>
    <t>სსიპ - საქართველოს საკანონმდებლო მაცნე</t>
  </si>
  <si>
    <t>სსიპ - საჯარო რეესტრის ეროვნული სააგენტო</t>
  </si>
  <si>
    <t>სსიპ - სახელმწიფო სერვისების განვითარების სააგენტო</t>
  </si>
  <si>
    <t>სსიპ - დანაშაულის პრევენციის,არასაპატიმრო სასჯელთა აღსრულებისა და პრობაციის ეროვნული სააგენტო</t>
  </si>
  <si>
    <t>სსიპ - ლ. საყვარელიძის სახელობის დაავადებათა კონტროლისა და საზოგადოებრივი ჯანმრთელობის ეროვნული ცენტრი</t>
  </si>
  <si>
    <t>სსიპ - ჯანმრთელობის ეროვნული სააგენტო</t>
  </si>
  <si>
    <t>სსიპ - სამედიცინო და ფარმაცევტული საქმიანობის რეგულირების სააგენტო</t>
  </si>
  <si>
    <t>სსიპ - საგანგებო სიტუაციების კოორდინაციისა და გადაუდებელი დახმარების ცენტრი</t>
  </si>
  <si>
    <t>სსიპ - სოციალური მომსახურების სააგენტო</t>
  </si>
  <si>
    <t xml:space="preserve">სსიპ - დევნილთა, ეკომიგრანტთა და საარსებო წყაროებით უზრუნველყოფის სააგენტო  </t>
  </si>
  <si>
    <t>სსიპ - სახელმწიფო ზრუნვისა და ტრეფიკინგის მსხვერპლთა, დაზარალებულთა დახმარების სააგენტო</t>
  </si>
  <si>
    <t>ა(ა)იპ - საქართველოს სოლიდარობის ფონდი</t>
  </si>
  <si>
    <t>სსიპ - შრომის ინსპექციის სამსახური</t>
  </si>
  <si>
    <t>სსიპ-ინფორმაციული ტექნოლოგიების სააგენტო</t>
  </si>
  <si>
    <t>ა(ა)იპ - საქართველოს სამედიცინო ჰოლდინგი</t>
  </si>
  <si>
    <t>სსიპ - საქართველოს საერთაშორისო ხელშეკრულებათა თარგმნის ბიურო</t>
  </si>
  <si>
    <t>სსიპ - საქართველოს საგარეო საქმეთა სამინისტროს ლევან მიქელაძის სახელობის დიპლომატიური სასწავლო და კვლევითი ინსტიტუტი</t>
  </si>
  <si>
    <t>სსიპ - საინფორმაციო ცენტრი ნატოსა და ევროკავშირის შესახებ</t>
  </si>
  <si>
    <t>სსიპ - გენერალ გიორგი კვინიტაძის სახელობის კადეტთა სამხედრო ლიცეუმი</t>
  </si>
  <si>
    <t>სსიპ - გიორგი აბრამიშვილის სახელობის საქართველოს თავდაცვის სამინისტროს სამხედრო ჰოსპიტალი</t>
  </si>
  <si>
    <t>სსიპ - სახელმწიფო სამხედრო სამეცნიერო-ტექნიკური ცენტრი "დელტა"</t>
  </si>
  <si>
    <t>სსიპ - დავით აღმაშენებლის სახელობის საქართველოს ეროვნული თავდაცვის აკადემია</t>
  </si>
  <si>
    <t>სსიპ - დაცვის პოლიციის დეპარტამენტი</t>
  </si>
  <si>
    <t>სსიპ - საქართველოს შინაგან საქმეთა სამინისტროს ჯანმრთელობის დაცვის სამსახური</t>
  </si>
  <si>
    <t>ა(ა)იპ - შინაგან საქმეთა სამინისტროს ძიუდოს სპორტული კლუბი</t>
  </si>
  <si>
    <t>სსიპ - საქართველოს შინაგან საქმეთა სამინისტროს აკადემია</t>
  </si>
  <si>
    <t>სსიპ -  საზოგადოებრივი უსაფრთხოების მართვის ცენტრი "112"</t>
  </si>
  <si>
    <t>სსიპ - სახელმწიფო რეზერვებისა და სამოქალაქო უსაფრთხოების სერვისების სააგენტო</t>
  </si>
  <si>
    <t>სსიპ - შსს მომსახურების სააგენტო</t>
  </si>
  <si>
    <t>ა(ა)იპ -  "მია ფორს"</t>
  </si>
  <si>
    <t>სსიპ - სურსათის ეროვნული სააგენტო</t>
  </si>
  <si>
    <t>ა(ა)იპ - სოფლის განვითარების სააგენტო</t>
  </si>
  <si>
    <t>სსიპ - გარემოსდაცვითი ინფორმაციისა და განათლების ცენტრი</t>
  </si>
  <si>
    <t>სსიპ - გარემოს ეროვნული სააგენტო</t>
  </si>
  <si>
    <t>სსიპ - ღვინის ეროვნული სააგენტო</t>
  </si>
  <si>
    <t>სსიპ - ეროვნული სატყეო სააგენტო</t>
  </si>
  <si>
    <t>სსიპ - ბირთვული და რადიაციული უსაფრთხოების სააგენტო</t>
  </si>
  <si>
    <t>სსიპ - სოფლის მეურნეობის სამეცნიერო-კვლევითი ცენტრი</t>
  </si>
  <si>
    <t>სსიპ - ველური ბუნების ეროვნული სააგენტო</t>
  </si>
  <si>
    <t>სსიპ - მიწის მდგრადი მართვის და მიწათსარგებლობის მონიტორინგის ეროვნული სააგენტო</t>
  </si>
  <si>
    <t>სსიპ - სოფლის მეურნეობის სახელმწიფო ლაბორატორია</t>
  </si>
  <si>
    <t>სსიპ - დაცული ტერიტორიების სააგენტო</t>
  </si>
  <si>
    <t>დედოფლისწყაროს საგანმანათლებლო რესურსცენტრი</t>
  </si>
  <si>
    <t>ფოთის საგანმანათლებლო რესურსცენტრი</t>
  </si>
  <si>
    <t>სიღნაღის საგანმანათლებლო რესურსცენტრი</t>
  </si>
  <si>
    <t>მარტვილის საგანმანათლებლო რესურსცენტრი</t>
  </si>
  <si>
    <t>ა(ა)იპ - სასწავლო-კვლევითი სამეცნიერო ცენტრი</t>
  </si>
  <si>
    <t>ქუთაისის საგანმანათლებლო რესურსცენტრი</t>
  </si>
  <si>
    <t>ახმეტის საგანმანათლებლო რესურსცენტრი</t>
  </si>
  <si>
    <t>სსიპ - კოლეჯი "მერმისი"</t>
  </si>
  <si>
    <t>ოზურგეთის საგანმანათლებლო რესურსცენტრი</t>
  </si>
  <si>
    <t>აბაშის საგანმანათლებლო რესურსცენტრი</t>
  </si>
  <si>
    <t>სსიპ - კოლეჯი "ლაკადა"</t>
  </si>
  <si>
    <t>ძველი თბილისის რ-ის საგანმანათლებლო რესურსცენტრი</t>
  </si>
  <si>
    <t>სსიპ - ბათუმის ხელოვნების სასწავლო უნივერსიტეტი</t>
  </si>
  <si>
    <t>რუსთავის საგანმანათლო რესურსცენტრი</t>
  </si>
  <si>
    <t>ხონის საგანმანათლებლო რესურსცენტრი</t>
  </si>
  <si>
    <t>სსიპ - ბათუმის შოთა რუსთაველის სახელმწიფო უნივერსიტეტი</t>
  </si>
  <si>
    <t>ნინოწმინდის საგანმანათლებლო რესურსცენტრი</t>
  </si>
  <si>
    <t>ყაზბეგის საგანმანათლებლო რესურსცენტრი</t>
  </si>
  <si>
    <t>სსიპ - კოლეჯი "ბლექსი"</t>
  </si>
  <si>
    <t>ჭიათურის საგანმანათლებლო რესურსცენტრი</t>
  </si>
  <si>
    <t>სსიპ - განათლების მართვის საინფორმაციო სისტემა</t>
  </si>
  <si>
    <t>მარნეულის საგანმანათლებლო რესურსცენტრი</t>
  </si>
  <si>
    <t>სსიპ - სოხუმის სახელმწიფო უნივერსიტეტი</t>
  </si>
  <si>
    <t>საგარეჯოს საგანმანათლებლო რესურსცენტრი</t>
  </si>
  <si>
    <t>ჩოხატაურის საგანმანათლებლო რესურსცენტრი</t>
  </si>
  <si>
    <t>ქალაქ თბილისის დიდუბე-ჩუღურეთის რ-ის საგანმანათლებლო რესურსცენტრი</t>
  </si>
  <si>
    <t>სსიპ - თბილისის აპოლონ ქუთათელაძის სახელობის სახელმწიფო სამხატვრო აკადემია</t>
  </si>
  <si>
    <t>ახალქალაქის საგანმანათლებლო რესურსცენტრი</t>
  </si>
  <si>
    <t>თეთრიწყაროს საგანმანათლებლო რესურსცენტრი</t>
  </si>
  <si>
    <t>სსიპ - საგანმანათლებლო და სამეცნიერო ინფრასტრუქტურის განვითარების სააგენტო</t>
  </si>
  <si>
    <t>ტყიბულის საგანმანათლებლო რესურსცენტრი</t>
  </si>
  <si>
    <t>ახალციხის საგანმანათლებლო რესურსცენტრი</t>
  </si>
  <si>
    <t>სსიპ - თბილისის ვანო სარაჯიშვილის სახელობის სახელმწიფო კონსერვატორია</t>
  </si>
  <si>
    <t>ყვარლის საგანმანათლებლო რესურსცენტრი</t>
  </si>
  <si>
    <t>სამტრედიის საგანმანათლებლო რესურსცენტრი</t>
  </si>
  <si>
    <t>ლაგოდეხის საგანმანათლებლო რესურსცენტრი</t>
  </si>
  <si>
    <t>სსიპ - საქართველოს ევგენი ხარაძის ეროვნული ასტროფიზიკური ობსერვატორია</t>
  </si>
  <si>
    <t>წალკის საგანმანათლებლო რესურსცენტრი</t>
  </si>
  <si>
    <t>სსიპ - ილია წინამძღვრიშვილის სახელობის კოლეჯი</t>
  </si>
  <si>
    <t>სსიპ - აკაკი წერეთლის სახელმწიფო უნივერსიტეტი</t>
  </si>
  <si>
    <t>ზესტაფონის საგანმანათლებლო რესურსცენტრი</t>
  </si>
  <si>
    <t>ზუგდიდის საგანმანათლებლო რესურსცენტრი</t>
  </si>
  <si>
    <t>სსიპ - გიორგი ელიავას სახელეობის ბაქტერიოფაგიის, მიკრობიოლოგიისა და ვირუსოლოგიის ინსტიტუტი</t>
  </si>
  <si>
    <t>ა(ა)იპ - კოლეჯი "იკაროსი"</t>
  </si>
  <si>
    <t>ცაგერის საგანმანათლებლო რესურსცენტრი</t>
  </si>
  <si>
    <t>ქალაქ თბილისის გლდანი-ნაძალადევის რ-ის საგანმანათლებლო რესურსცენტრი</t>
  </si>
  <si>
    <t>სსიპ- კასპის კოლეჯი</t>
  </si>
  <si>
    <t>ხობის საგანმანათლებლო რესურსცენტრი</t>
  </si>
  <si>
    <t>ბორჯომის საგანმანათლებლო რესურსცენტრი</t>
  </si>
  <si>
    <t>სსიპ - შეფასებისა და გამოცდების ეროვნული ცენტრი</t>
  </si>
  <si>
    <t>სსიპ - კოლეჯი "გლდანის პროფესიული მომზადების ცენტრი"</t>
  </si>
  <si>
    <t>ა(ა)იპ - კოლეჯი "პრესტიჟი"</t>
  </si>
  <si>
    <t>ხაშურის საგანმანათლებლო რესურსცენტრი</t>
  </si>
  <si>
    <t>სსიპ - კოლეჯი "თეთნულდი"</t>
  </si>
  <si>
    <t>სსიპ – შოთა რუსთაველის საქართველოს ეროვნული სამეცნიერო ფონდი</t>
  </si>
  <si>
    <t>ლენტეხის საგანმანათლებლო რესურსცენტრი</t>
  </si>
  <si>
    <t>სსიპ - ივანე ბერიტაშვილის ექსპერიმენტალური ბიომედიცინის ცენტრი</t>
  </si>
  <si>
    <t>წყალტუბოს საგანმანათლებლო რესურსცენტრი</t>
  </si>
  <si>
    <t>სსიპ - კოლეჯი "ოპიზარი"</t>
  </si>
  <si>
    <t>ჩხოროწყუს საგანმანათლებლო რესურსცენტრი</t>
  </si>
  <si>
    <t>სსიპ - კოლეჯი "აისი"</t>
  </si>
  <si>
    <t>წალენჯიხის საგანმანათლებლო რესურსცენტრი</t>
  </si>
  <si>
    <t>სსიპ - კოლეჯი "ინფორმაციული ტექნოლოგიების აკადემია"</t>
  </si>
  <si>
    <t>სსიპ - იაკობ გოგებაშვილის სახელობის თელავის სახელმწიფო უნივერსიტეტი</t>
  </si>
  <si>
    <t>ა(ა)იპ - სამშენებლო კოლეჯი "კონსტრუქტ2"</t>
  </si>
  <si>
    <t>კასპის საგანმანათლებლო რესურსცენტრი</t>
  </si>
  <si>
    <t>საჩხერის საგანმანათლებლო რესურსცენტრი</t>
  </si>
  <si>
    <t>ბოლნისის საგანმანათლო რესურსცენტრი</t>
  </si>
  <si>
    <t>ასპინძის საგანმანათლებლო რესურსცენტრი</t>
  </si>
  <si>
    <t>სსიპ - კოლეჯი "ერქვანი"</t>
  </si>
  <si>
    <t>სსიპ - გორის სახელმწიფო სასწავლო უნივერსიტეტი</t>
  </si>
  <si>
    <t>სენაკის საგანმანათლებლო რესურსცენტრი</t>
  </si>
  <si>
    <t>თერჯოლის საგანმანათლებლო რესურსცენტრი</t>
  </si>
  <si>
    <t>ა(ა)იპ - კოლეჯი "განთიადი"</t>
  </si>
  <si>
    <t>ა(ა)იპ - კოლეჯი "ჰორიზონტი"</t>
  </si>
  <si>
    <t>მცხეთის საგანმანათლებლო რესურსცენტრი</t>
  </si>
  <si>
    <t>გურჯაანის საგანმანათლებლო რესურსცენტრი</t>
  </si>
  <si>
    <t>სსიპ - საქართველოს სოფლის მეურნეობის მეცნიერებათა აკადემია</t>
  </si>
  <si>
    <t>ბაღდათის საგანმანათლებლო რესურსცენტრი</t>
  </si>
  <si>
    <t>ონის საგანმანათლებლო რესურსცენტრი</t>
  </si>
  <si>
    <t>ლანჩხუთის საგანმანათლებლო რესურსცენტრი</t>
  </si>
  <si>
    <t>სსიპ - კოლეჯი "ფაზისი"</t>
  </si>
  <si>
    <t>თელავის საგანმანათლებლო რესურსცენტრი</t>
  </si>
  <si>
    <t>სსიპ - ივანე ჯავახიშვილის სახელობის თბილისის სახელმწიფო უნივერსიტეტისმედიისა და ტელეხელოვნების კოლეჯი</t>
  </si>
  <si>
    <t>ადიგენის საგანმანათლებლო რესურსცენტრი</t>
  </si>
  <si>
    <t>სსიპ - მასწავლებელთა პროფესიული განვითარების ეროვნული ცენტრი</t>
  </si>
  <si>
    <t>სსიპ - სამცხე - ჯავახეთის სახელმწიფო უნივერსიტეტი</t>
  </si>
  <si>
    <t>ქარელის საგანმანათლებლო რესურსცენტრი</t>
  </si>
  <si>
    <t>გორის საგანმანათლებლო რესურსცენტრი</t>
  </si>
  <si>
    <t>თიანეთის საგანმანათლებლო რესურსცენტრი</t>
  </si>
  <si>
    <t>სსიპ - საგანმანათლებლო დაწესებულების მანდატურის სამსახური</t>
  </si>
  <si>
    <t>გარდაბნის საგანმანათლო რესურსცენტრი</t>
  </si>
  <si>
    <t>ა(ა)იპ - სარკინიგზო ტრანსპორტის კოლეჯი</t>
  </si>
  <si>
    <t>სსიპ - კოლეჯი "სპექტრი"</t>
  </si>
  <si>
    <t>ა(ა)იპ "სსიპ ივანე ჯავახიშვილის სახელობის თბილისის სახელმწიფო უნივერსიტეტის საკალათბურთო კლუბი - ს.კ. თსუ"</t>
  </si>
  <si>
    <t>ქალაქ თბილისის ისანი-სამგორის რ-ის საგანმანათლებლო რესურსცენტრი</t>
  </si>
  <si>
    <t>სსიპ - შოთა მესხიას ზუგდიდის სახელმწიფო სასწავლო უნივერსიტეტი</t>
  </si>
  <si>
    <t>სსიპ - კოლეჯი "ახალი ტალღა"</t>
  </si>
  <si>
    <t>სსიპ - საქართველოს კინემატოგრაფიის ეროვნული ცენტრი</t>
  </si>
  <si>
    <t>ამბროლაურის საგანმანათლებლო რესურსცენტრი</t>
  </si>
  <si>
    <t>ვანის საგანმანათლებლო რესურსცენტრი</t>
  </si>
  <si>
    <t>სსიპ - კოლეჯი "მოდუსი"</t>
  </si>
  <si>
    <t>სსიპ - საქართველოს შოთა რუსთაველის თეატრისა და კინოს სახელმწიფო უნივერსიტეტი</t>
  </si>
  <si>
    <t>სსიპ - ზურაბ ჟვანიას სახელობის სახელმწიფო ადმინისტრირების სკოლა</t>
  </si>
  <si>
    <t>სსიპ - კორნელი კეკელიძის სახელობის ხელნაწერთა ეროვნული ცენტრი</t>
  </si>
  <si>
    <t>სსიპ - განათლების ხარისხის განვითარების ეროვნული ცენტრი</t>
  </si>
  <si>
    <t>ხარაგაულის საგანმანათლებლო რესურსცენტრი</t>
  </si>
  <si>
    <t>სსიპ - კოლეჯი "იბერია"</t>
  </si>
  <si>
    <t>მესტიის საგანმანათლებლო რესურსცენტრი</t>
  </si>
  <si>
    <t>ქალაქ დუშეთის საგანმანათლებლო რესურსცენტრი</t>
  </si>
  <si>
    <t>დმანისის საგანმანათლო რესურსცენტრი</t>
  </si>
  <si>
    <t>ქალაქ თბილისის ვაკე-საბურთალოს საგანმანათლებლო რესურსცენტრი</t>
  </si>
  <si>
    <t>ა(ა)იპ - სათავგადასავლო ტურიზმის სკოლა</t>
  </si>
  <si>
    <t>სსიპ - საქართველოს ხალხური სიმღერისა და ცეკვის სახელმწიფო აკადემიური ანსამბლი "რუსთავი"</t>
  </si>
  <si>
    <t>სსიპ - ი.ბ. სტალინის სახელმწიფო მუზეუმი</t>
  </si>
  <si>
    <t>სსიპ - სკოლისგარეშე სახელოვნებო საგანმანათლებლო დაწესებულება - ევგენი მიქელაძის სახელობის ქ. თბილისის ცენტრალური სამუსიკო სასწავლებელი</t>
  </si>
  <si>
    <t>სსიპ - ილია ჭავჭავაძის ყვარლის სახელმწიფო მუზეუმი</t>
  </si>
  <si>
    <t>სსიპ - გიორგი ჩუბინაშვილის სახელობის ქართული ხელოვნების ისტორიისა და ძეგლთა დაცვის ეროვნული კვლევითი ცენტრი</t>
  </si>
  <si>
    <t>სსიპ - საქართველოს ოლიმპიური რეზერვების მზადების ეროვნული ცენტრი</t>
  </si>
  <si>
    <t>სსიპ - ვაჟა-ფშაველას სახლ-მუზეუმი</t>
  </si>
  <si>
    <t>სსიპ - ქ. თბილისის ზაქარია ფალიაშვილის სახელობის ოპერისა და ბალეტის პროფესიული სახელმწიფო თეატრი</t>
  </si>
  <si>
    <t>სსიპ - სკოლისგარეშე სახელოვნებო საგანმანათლებლო დაწესებულება - ქ.სოხუმის დიმიტრი არაყიშვილის სახელობის სამუსიკო სასწავლებელი</t>
  </si>
  <si>
    <t>სსიპ - დავით ბააზოვის სახელობის საქართველოს ებრაელთა და ქართულ-ებრაულ ურთიერთობათა ისტორიის მუზეუმი</t>
  </si>
  <si>
    <t>სსიპ - სკოლისგარეშე სახელოვნებო საგანმანათლებლო დაწესებულება - ქ. თბილისის ზ. ფალიაშვილის სახელობის ცენტრალური სამუსიკო სკოლის "ნიჭიერთა ათწლედი"</t>
  </si>
  <si>
    <t>სსიპ - საქართველოს ეროვნული მუზეუმი</t>
  </si>
  <si>
    <t>სსიპ - თბილისის მარიონეტების პროფესიული სახელმწიფო თეატრი</t>
  </si>
  <si>
    <t>სსიპ - თბილისის პეტროს ადამიანის სახელობის სომხური პროფესიული სახელმწიფო დრამატული თეატრი</t>
  </si>
  <si>
    <t>სსიპ - ალ. გრიბოედოვის სახელობის რუსული პროფესიული სახელმწიფო დრამატული თეატრი</t>
  </si>
  <si>
    <t>სსიპ - ანზორ ერქომაიშვილის სახელობის საქართველოს ხალხური სიმღერების ანსამბლი "მართვე"</t>
  </si>
  <si>
    <t>სსიპ - ნიკო ბერძენიშვილის სახელობის ქუთაისის სახელმწიფო ისტორიული მუზეუმი</t>
  </si>
  <si>
    <t>სსიპ - თბილისის ვასო აბაშიძის სახელობის მუსიკალური კომედიისა და დრამის პროფესიული სახელმწიფო თეატრი</t>
  </si>
  <si>
    <t>სსიპ - თბილისის კოტე მარჯანიშვილის სახელობის პროფესიული სახელმწიფო დრამატული თეატრი</t>
  </si>
  <si>
    <t>სსიპ - თელავის ისტორიული მუზეუმი</t>
  </si>
  <si>
    <t>სსიპ - თბილისის სახლემწიფო კამერული ორკესტრი</t>
  </si>
  <si>
    <t>სსიპ - ვახტანგ ჭაბუკიანის სახელობის თბილისის საბალეტო ხელოვნების სახელმწიფო სასწავლებელი</t>
  </si>
  <si>
    <t>სსიპ - გორის ქალთა კამერული გუნდი</t>
  </si>
  <si>
    <t>სსიპ - დადიანების სასახლეთა ისტორიულ-არქიტექტურული მუზეუმი</t>
  </si>
  <si>
    <t>სსიპ - ილიკო სუხიშვილის და ნინო რამიშვილის სახელობის ქართული ნაციონალური ბალეტის სახელმწიფო აკადემიური დასი</t>
  </si>
  <si>
    <t>სსიპ - ანსამბლი "ბასიანი"</t>
  </si>
  <si>
    <t>სსიპ – სკოლისგარეშე სახელოვნებო საგანმანათლებლო დაწესებულება - ქ.სოხუმის ალექსანდრე შერვაშიძე-ჩაჩბას სახელობის სამხატვრო სასწავლებელი</t>
  </si>
  <si>
    <t>სსიპ - საქართველოს ეროვნული მუსიკალური ცენტრი</t>
  </si>
  <si>
    <t>სსიპ - ჰეიდარ ალიევის სახელობის თბილისის აზერბაიჯანული პროფესიული სახელმწიფო დრამატული თეატრი</t>
  </si>
  <si>
    <t>სსიპ - კლასიკური მუსიკის დაცვის, განვითარებისა და პოპულარიზაციის ცენტრი</t>
  </si>
  <si>
    <t>სსიპ - ზინაიდა კვერენჩხილაძის სახელობის დმანისის პროფესუილი სახელმწიფო დრამატული თეატრი</t>
  </si>
  <si>
    <t>სსიპ - გიორგი ლეონიძის სახელობის ქართული ლიტერატურის სახელმწიფო მუზეუმი</t>
  </si>
  <si>
    <t>სსიპ - გალაკტიონ და ტიციან ტაბიძეების სახლ-მუზეუმი</t>
  </si>
  <si>
    <t>სსიპ - იაკობ გოგებაშვილის სახლ-მუზეუმი</t>
  </si>
  <si>
    <t>სსიპ - მიხეილ თუმანიშვილის სახელობის კინომსახიობთა პროფესიული სახელმწიფო თეატრი</t>
  </si>
  <si>
    <t>სსიპ - სკოლისგარეშე სახელოვნებო საგანმანათლებლო დაწესებულება ქ. რუსთავის სამუსიკო სასწავლებელი</t>
  </si>
  <si>
    <t>სსიპ - მესხეთის (ახალციხის) პროფესიული სახელმწიფო დრამატული თეატრი</t>
  </si>
  <si>
    <t>სსიპ - სკოლისგარეშე სახელოვნებო საგანმანათლებლო დაწესებულება თელავის ნიკო სულხანიშვილის სახელობის სამუსიკო სასწავლებელი</t>
  </si>
  <si>
    <t>სსიპ - აკაკი წერეთლის სახელმწიფო მუზეუმი</t>
  </si>
  <si>
    <t>სსიპ - აბრეშუმის სახელმწიფო მუზეუმი</t>
  </si>
  <si>
    <t>სსიპ - ჯ. კახიძის სახელობის თბილისის მუსიკალურ-კულტურული ცენტრი</t>
  </si>
  <si>
    <t>სსიპ - ანზორ ერქომაიშვილის სახელობის ფოლკლორის სახელმწიფო ცენტრი</t>
  </si>
  <si>
    <t>სსიპ - საქართველოს თოჯინების პროფესიული სახელმწიფო თეატრების გაერთიანება</t>
  </si>
  <si>
    <t>სსიპ - ახალგაზრდობის სააგენტო</t>
  </si>
  <si>
    <t>სსიპ - ილია ჭავჭავაძის საგურამოს სახელმწიფო მუზეუმი</t>
  </si>
  <si>
    <t>სსიპ ქ.ჭიათურის აკაკი წერეთლის სახელობის პროფესიული სახელმწიფო დრამატული თეატრი`</t>
  </si>
  <si>
    <t>სსიპ - ნოდარ დუმბაძის სახელობის მოზარდ მაყურებელთა პროფესიული სახელმწიფო თეატრი</t>
  </si>
  <si>
    <t>სსიპ - საქართველოს ხალხური სიმღერისა და ცეკვის სახელმწიფო აკადემიური ანსამბლი "ერისიონი"</t>
  </si>
  <si>
    <t>სსიპ - ჩრდილების პროფესიული სახელმწიფო თეატრი "აფხაზეთი"</t>
  </si>
  <si>
    <t>ა(ა)იპ სპორტული კლუბი არმია</t>
  </si>
  <si>
    <t>სსიპ - სახელისუფლებო სპეციალური კავშირების სააგენტო</t>
  </si>
  <si>
    <t>სსიპ - საქართველოს სახელმწიფო უზრუნველყოფის სააგენტო</t>
  </si>
  <si>
    <t>სსიპ - ლევან სამხარაულის სახელობის სასამართლო ექსპერტიზის ეროვნული ბიურო</t>
  </si>
  <si>
    <t>სსიპ - საქართველოს სტატისტიკის ეროვნული სამსახური - საქსტატი</t>
  </si>
  <si>
    <t>ა(ა)იპ - საქართველოს კულტურის პალატა</t>
  </si>
  <si>
    <t>სსიპ - საქართველოს სავაჭრო - სამრეწველო პალატა</t>
  </si>
  <si>
    <t>სსიპ - საპენსიო სააგენტო</t>
  </si>
  <si>
    <t>სსიპ - ინტელექტუალური საკუთრების ეროვნული ცენტრი "საქპატენტი"</t>
  </si>
  <si>
    <t>ბათუმის საგანმანათლო რესურსცენტრი</t>
  </si>
  <si>
    <t>ქედის საგანმანათლებლო რესურსცენტრი</t>
  </si>
  <si>
    <t>ქობულეთის საგანმანათლებლო რესურსცენტრი</t>
  </si>
  <si>
    <t>შუახევის საგანმანათლო რესურსცენტრი</t>
  </si>
  <si>
    <t>ხულოს საგანმანათლო რესურსცენტრი</t>
  </si>
  <si>
    <t>ხელვაჩაურის საგანმანათლო რესურსცენტრი</t>
  </si>
  <si>
    <t>ზემო აფხაზეთის საგანმანათლებლო რესურს-ცენტრი</t>
  </si>
  <si>
    <t>სს ესკო</t>
  </si>
  <si>
    <t xml:space="preserve">სს  ბიზნეს ცენტრი  აგრომონტაჟი  </t>
  </si>
  <si>
    <t>შპს დეზინფექციის, დეზინსექციის, დერატიზაციის და სტერილიზაციის სპეციალიზირებული ეპიდზედამხედველობის ცენტრი</t>
  </si>
  <si>
    <t>შპს საქართველოს მყარი ნარჩენების მართვის კომპანია</t>
  </si>
  <si>
    <t>სს ინფექციური პათოლოგიის შიდსისა და კლინიკური იმუნოლოგიის</t>
  </si>
  <si>
    <t xml:space="preserve"> სამეცნიერო-პრაქტიკული ცენტრი </t>
  </si>
  <si>
    <t>შპს ფსიქიკური ჯანმრთელობის და ნარკომანიის პრევენციის ცენტრი</t>
  </si>
  <si>
    <t>შპს დელტა მშენებელი</t>
  </si>
  <si>
    <t>შპს ქართული კვების კომპანია</t>
  </si>
  <si>
    <t>სს ტუბერკულოზისა და ფილტვის დაავადებათა ეროვნული ცენტრი</t>
  </si>
  <si>
    <t>შპს საკვების წარმოების კომპანია</t>
  </si>
  <si>
    <t>სს საქართველოს ენერგეტიკული ბირჟა</t>
  </si>
  <si>
    <t>შპს საქართველოს ბუნებრივი გაზის გადამცემი ქსელის მესაკუთრე</t>
  </si>
  <si>
    <t>შპს მანგლისის საავადმყოფო პოლიკლინიკა</t>
  </si>
  <si>
    <t>შპს ახალგორის რაიონული პოლიკლინიკა</t>
  </si>
  <si>
    <t>შპს კუმისის ამბულატორია</t>
  </si>
  <si>
    <t>შპს ბორჯომჰესი</t>
  </si>
  <si>
    <t>შპს ბიომას ენერჯი</t>
  </si>
  <si>
    <t>სს ნამახვანი</t>
  </si>
  <si>
    <t>შპს ენგური ატრაქცია</t>
  </si>
  <si>
    <t xml:space="preserve">შპს ბლექ სი არენა ჯორჯია  </t>
  </si>
  <si>
    <t>შპს პერსპექტივა</t>
  </si>
  <si>
    <t>შპს თოლია 2020</t>
  </si>
  <si>
    <t>შპს სამედიცინო ამბულატორია ფონიჭალა</t>
  </si>
  <si>
    <t>შპს თბილისის სახელმწიფო საკონცერტო დარბაზი</t>
  </si>
  <si>
    <t>შპს სპორტმშენსერვისი</t>
  </si>
  <si>
    <t>შპს თამკერა</t>
  </si>
  <si>
    <t>შპს მოსავლის მართვის კომპანია</t>
  </si>
  <si>
    <t>შპს სოფლის მეურნეობის ლოჯისტიკის და სერვისების კომპანია</t>
  </si>
  <si>
    <t>შპს საქსპეცტრანსი</t>
  </si>
  <si>
    <t>შპს ქურთის საავადმყოფო</t>
  </si>
  <si>
    <t>შპს წყალტუბოს თერმული წყლები</t>
  </si>
  <si>
    <t>შპს გაზეთი ვრასტანი</t>
  </si>
  <si>
    <t>შპს გაზეთი გურჯისტანი</t>
  </si>
  <si>
    <t>შპს საქწიგნი</t>
  </si>
  <si>
    <t>შპს ახალგორის რაიონული საავადმყოფო</t>
  </si>
  <si>
    <t>შპს გრიგოლ ორმოცაძის სახელობის ცენტრი ნევრონი</t>
  </si>
  <si>
    <t>შპს თელავის ფსიქონევროლოგიური დისპანსერი</t>
  </si>
  <si>
    <t>შპს ლარგვისის საექიმო ამბულატორია</t>
  </si>
  <si>
    <t>სს  ნ.მახვილაძის სახელობის შრომის მედიცინისა და ეკოლოგიის სამეცნიერო კვ.ინსტიტუტი</t>
  </si>
  <si>
    <t>შპს სენაკის ფსიქიკური ჯანმრთელობის ცენტრი</t>
  </si>
  <si>
    <t>შპს ქუთაისის მოზრდილთა N 5 პოლიკლინიკა</t>
  </si>
  <si>
    <t>შპს შიდა ქართლის პირველადი ჯანდაცვის ცენტრი</t>
  </si>
  <si>
    <t>შპს წინაგრის საექიმო ამბულატორია</t>
  </si>
  <si>
    <t xml:space="preserve">შპს დელტა ტექსტილი </t>
  </si>
  <si>
    <t xml:space="preserve"> შპს სახელმწიფო კვებითი უზრუნველყოფა</t>
  </si>
  <si>
    <t xml:space="preserve">შპს რუსთავის ფსიქიკური ჯანმრთელობის ცენტრი </t>
  </si>
  <si>
    <t>შპს სამედიცინო რეაბილიტაციის ამბულატორიული ცენტრი</t>
  </si>
  <si>
    <t>შპს ქალაქ თბილისის ფსიქიკური ჯანმრთელობის ცენტრი</t>
  </si>
  <si>
    <t>შპს ქუთაისის დ.ნაზარიშვილის სახ. საოჯახო მედიცინისა და საოჯახო მედიცინის რეგიონალური სასწავლო ცენტრი</t>
  </si>
  <si>
    <t>შპს სახელმწიფო სამშენებლო კომპანია</t>
  </si>
  <si>
    <t>შპს საქართველოს ტელერადიოცენტრი</t>
  </si>
  <si>
    <t>სს საქართველოს ენერგეტიკის განვითარების ფონდი</t>
  </si>
  <si>
    <t xml:space="preserve"> შპს აქტივების მართვისა და განვითარების კომპანია</t>
  </si>
  <si>
    <t>შპს საქართველოს მელიორაცია</t>
  </si>
  <si>
    <t>შპს ემ თი ეი</t>
  </si>
  <si>
    <t>შპს აღმოსავლეთ საქ.ფსიქიკური ჯანმრთელობის ცენტრი</t>
  </si>
  <si>
    <t xml:space="preserve">შპს ქუთაისის რეგიონალური სისხლის ბანკი       </t>
  </si>
  <si>
    <t>შპს საქართველოს გაერთიანებული წყალმომარაგების კომპანია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</si>
</sst>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[$-10409]#,##0.0;\-#,##0.0"/>
    <numFmt numFmtId="167" formatCode="#,##0.000000"/>
    <numFmt numFmtId="168" formatCode="0.000000E+00"/>
    <numFmt numFmtId="169" formatCode="_(* #,##0.0_);_(* \(#,##0.0\);_(* &quot;-&quot;??_);_(@_)"/>
    <numFmt numFmtId="170" formatCode="#,##0.000"/>
    <numFmt numFmtId="171" formatCode="_(* #,##0.0_);_(* \(#,##0.0\);_(* &quot;-&quot;?_);_(@_)"/>
  </numFmts>
  <fonts count="32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Sylfaen"/>
      <family val="1"/>
    </font>
    <font>
      <b/>
      <sz val="6"/>
      <color rgb="FF000000"/>
      <name val="Sylfaen"/>
      <family val="1"/>
    </font>
    <font>
      <b/>
      <sz val="12"/>
      <color rgb="FF000000"/>
      <name val="Sylfaen"/>
      <family val="1"/>
    </font>
    <font>
      <sz val="10"/>
      <color rgb="FF1E1E96"/>
      <name val="Sylfaen"/>
      <family val="1"/>
    </font>
    <font>
      <sz val="10"/>
      <color rgb="FF86008A"/>
      <name val="Sylfaen"/>
      <family val="1"/>
    </font>
    <font>
      <sz val="11"/>
      <name val="Sylfaen"/>
      <family val="1"/>
    </font>
    <font>
      <b/>
      <sz val="10"/>
      <color rgb="FF000000"/>
      <name val="Sylfaen"/>
      <family val="1"/>
    </font>
    <font>
      <sz val="10"/>
      <color rgb="FF000000"/>
      <name val="Sylfaen"/>
      <family val="1"/>
    </font>
    <font>
      <b/>
      <sz val="10"/>
      <color rgb="FF1E1E96"/>
      <name val="Sylfaen"/>
      <family val="1"/>
    </font>
    <font>
      <b/>
      <sz val="10"/>
      <color rgb="FF86008A"/>
      <name val="Sylfaen"/>
      <family val="1"/>
    </font>
    <font>
      <sz val="10"/>
      <name val="Arial"/>
      <family val="2"/>
    </font>
    <font>
      <sz val="10"/>
      <name val="Sylfaen"/>
      <family val="1"/>
    </font>
    <font>
      <i/>
      <sz val="10"/>
      <color rgb="FF86008A"/>
      <name val="Sylfaen"/>
      <family val="1"/>
    </font>
    <font>
      <b/>
      <sz val="10"/>
      <color rgb="FF86008A"/>
      <name val="Arial"/>
      <family val="2"/>
    </font>
    <font>
      <sz val="10"/>
      <color rgb="FF86008A"/>
      <name val="Sylfaen"/>
      <family val="2"/>
    </font>
    <font>
      <b/>
      <sz val="10"/>
      <color rgb="FF1E1E96"/>
      <name val="Arial"/>
      <family val="2"/>
    </font>
    <font>
      <sz val="10"/>
      <color rgb="FF1E1E96"/>
      <name val="Sylfaen"/>
      <family val="2"/>
    </font>
    <font>
      <b/>
      <sz val="9"/>
      <color rgb="FF000000"/>
      <name val="Sylfaen"/>
      <family val="1"/>
    </font>
    <font>
      <sz val="9"/>
      <color rgb="FF86008A"/>
      <name val="Sylfaen"/>
      <family val="1"/>
    </font>
    <font>
      <sz val="8"/>
      <color rgb="FF000000"/>
      <name val="Sylfaen"/>
      <family val="1"/>
    </font>
    <font>
      <sz val="9"/>
      <color rgb="FF000000"/>
      <name val="Sylfae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rgb="FF000000"/>
      <name val="Sylfaen"/>
      <family val="1"/>
    </font>
    <font>
      <sz val="10"/>
      <color rgb="FF2C2C90"/>
      <name val="Sylfaen"/>
      <family val="1"/>
    </font>
    <font>
      <sz val="10"/>
      <color rgb="FFE26B0A"/>
      <name val="Sylfaen"/>
      <family val="1"/>
    </font>
    <font>
      <sz val="10"/>
      <color rgb="FF0000FF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2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rgb="FFD3D3D3"/>
      </left>
      <right style="medium">
        <color rgb="FFD3D3D3"/>
      </right>
      <top/>
      <bottom style="medium">
        <color rgb="FFD3D3D3"/>
      </bottom>
      <diagonal/>
    </border>
    <border>
      <left/>
      <right style="medium">
        <color rgb="FFD3D3D3"/>
      </right>
      <top/>
      <bottom style="medium">
        <color rgb="FFD3D3D3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/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medium">
        <color rgb="FFD3D3D3"/>
      </left>
      <right/>
      <top style="medium">
        <color rgb="FFD3D3D3"/>
      </top>
      <bottom/>
      <diagonal/>
    </border>
    <border>
      <left/>
      <right/>
      <top style="medium">
        <color rgb="FFD3D3D3"/>
      </top>
      <bottom/>
      <diagonal/>
    </border>
    <border>
      <left style="medium">
        <color rgb="FFD3D3D3"/>
      </left>
      <right/>
      <top style="medium">
        <color rgb="FFD3D3D3"/>
      </top>
      <bottom style="medium">
        <color rgb="FFD3D3D3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 style="medium">
        <color rgb="FFD9D9D9"/>
      </right>
      <top/>
      <bottom style="medium">
        <color rgb="FFD9D9D9"/>
      </bottom>
      <diagonal/>
    </border>
    <border>
      <left style="medium">
        <color rgb="FFD9D9D9"/>
      </left>
      <right/>
      <top/>
      <bottom style="medium">
        <color rgb="FFD9D9D9"/>
      </bottom>
      <diagonal/>
    </border>
    <border>
      <left style="medium">
        <color rgb="FFD9D9D9"/>
      </left>
      <right/>
      <top style="medium">
        <color rgb="FFD9D9D9"/>
      </top>
      <bottom style="medium">
        <color rgb="FFD9D9D9"/>
      </bottom>
      <diagonal/>
    </border>
    <border>
      <left style="medium">
        <color rgb="FFD9D9D9"/>
      </left>
      <right/>
      <top style="medium">
        <color rgb="FFD9D9D9"/>
      </top>
      <bottom/>
      <diagonal/>
    </border>
    <border>
      <left/>
      <right style="medium">
        <color rgb="FFD9D9D9"/>
      </right>
      <top style="medium">
        <color rgb="FFD9D9D9"/>
      </top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1">
    <xf numFmtId="0" fontId="2" fillId="0" borderId="0" xfId="0" applyFont="1" applyFill="1" applyBorder="1"/>
    <xf numFmtId="0" fontId="7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vertical="center" wrapText="1" readingOrder="1"/>
    </xf>
    <xf numFmtId="166" fontId="7" fillId="0" borderId="2" xfId="0" applyNumberFormat="1" applyFont="1" applyBorder="1" applyAlignment="1">
      <alignment horizontal="center" vertical="center" wrapText="1" readingOrder="1"/>
    </xf>
    <xf numFmtId="165" fontId="7" fillId="0" borderId="2" xfId="0" applyNumberFormat="1" applyFont="1" applyBorder="1" applyAlignment="1">
      <alignment horizontal="center" vertical="center" wrapText="1" readingOrder="1"/>
    </xf>
    <xf numFmtId="164" fontId="8" fillId="0" borderId="3" xfId="0" applyNumberFormat="1" applyFont="1" applyBorder="1" applyAlignment="1">
      <alignment horizontal="left" vertical="center" wrapText="1" indent="1" readingOrder="1"/>
    </xf>
    <xf numFmtId="164" fontId="8" fillId="0" borderId="3" xfId="0" applyNumberFormat="1" applyFont="1" applyBorder="1" applyAlignment="1">
      <alignment horizontal="center" vertical="center" wrapText="1" readingOrder="1"/>
    </xf>
    <xf numFmtId="165" fontId="8" fillId="0" borderId="3" xfId="0" applyNumberFormat="1" applyFont="1" applyBorder="1" applyAlignment="1">
      <alignment horizontal="center" vertical="center" wrapText="1" readingOrder="1"/>
    </xf>
    <xf numFmtId="0" fontId="9" fillId="0" borderId="3" xfId="0" applyFont="1" applyBorder="1" applyAlignment="1">
      <alignment vertical="center" wrapText="1" indent="2" readingOrder="1"/>
    </xf>
    <xf numFmtId="164" fontId="9" fillId="0" borderId="3" xfId="0" applyNumberFormat="1" applyFont="1" applyBorder="1" applyAlignment="1">
      <alignment horizontal="center" vertical="center" wrapText="1" readingOrder="1"/>
    </xf>
    <xf numFmtId="165" fontId="9" fillId="0" borderId="3" xfId="0" applyNumberFormat="1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left" vertical="center" wrapText="1" indent="2" readingOrder="1"/>
    </xf>
    <xf numFmtId="0" fontId="14" fillId="0" borderId="3" xfId="0" applyNumberFormat="1" applyFont="1" applyFill="1" applyBorder="1" applyAlignment="1">
      <alignment horizontal="left" vertical="center" wrapText="1" indent="2" readingOrder="1"/>
    </xf>
    <xf numFmtId="0" fontId="9" fillId="0" borderId="3" xfId="0" applyNumberFormat="1" applyFont="1" applyFill="1" applyBorder="1" applyAlignment="1">
      <alignment horizontal="left" vertical="center" wrapText="1" indent="2" readingOrder="1"/>
    </xf>
    <xf numFmtId="164" fontId="9" fillId="0" borderId="3" xfId="0" applyNumberFormat="1" applyFont="1" applyFill="1" applyBorder="1" applyAlignment="1">
      <alignment horizontal="center" vertical="center" wrapText="1" readingOrder="1"/>
    </xf>
    <xf numFmtId="165" fontId="9" fillId="0" borderId="3" xfId="1" applyNumberFormat="1" applyFont="1" applyFill="1" applyBorder="1" applyAlignment="1">
      <alignment horizontal="center" vertical="center" wrapText="1" readingOrder="1"/>
    </xf>
    <xf numFmtId="0" fontId="14" fillId="0" borderId="3" xfId="0" applyNumberFormat="1" applyFont="1" applyFill="1" applyBorder="1" applyAlignment="1">
      <alignment horizontal="center" vertical="center" wrapText="1" readingOrder="1"/>
    </xf>
    <xf numFmtId="0" fontId="13" fillId="0" borderId="3" xfId="0" applyNumberFormat="1" applyFont="1" applyFill="1" applyBorder="1" applyAlignment="1">
      <alignment horizontal="center" vertical="center" wrapText="1" readingOrder="1"/>
    </xf>
    <xf numFmtId="0" fontId="8" fillId="0" borderId="3" xfId="0" applyNumberFormat="1" applyFont="1" applyFill="1" applyBorder="1" applyAlignment="1">
      <alignment horizontal="left" vertical="center" wrapText="1" indent="1" readingOrder="1"/>
    </xf>
    <xf numFmtId="164" fontId="8" fillId="0" borderId="3" xfId="0" applyNumberFormat="1" applyFont="1" applyFill="1" applyBorder="1" applyAlignment="1">
      <alignment horizontal="center" vertical="center" wrapText="1" readingOrder="1"/>
    </xf>
    <xf numFmtId="165" fontId="8" fillId="0" borderId="3" xfId="1" applyNumberFormat="1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vertical="center" wrapText="1" readingOrder="1"/>
    </xf>
    <xf numFmtId="164" fontId="7" fillId="0" borderId="2" xfId="0" applyNumberFormat="1" applyFont="1" applyFill="1" applyBorder="1" applyAlignment="1">
      <alignment horizontal="center" vertical="center" wrapText="1" readingOrder="1"/>
    </xf>
    <xf numFmtId="165" fontId="7" fillId="0" borderId="2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center" vertical="center"/>
    </xf>
    <xf numFmtId="0" fontId="15" fillId="0" borderId="0" xfId="6"/>
    <xf numFmtId="0" fontId="15" fillId="0" borderId="0" xfId="6" applyAlignment="1">
      <alignment horizontal="center" vertical="center"/>
    </xf>
    <xf numFmtId="0" fontId="15" fillId="0" borderId="0" xfId="6" applyAlignment="1">
      <alignment horizontal="center"/>
    </xf>
    <xf numFmtId="0" fontId="16" fillId="0" borderId="4" xfId="6" applyFont="1" applyBorder="1" applyAlignment="1" applyProtection="1">
      <alignment horizontal="center" vertical="center" wrapText="1" readingOrder="1"/>
      <protection locked="0"/>
    </xf>
    <xf numFmtId="0" fontId="16" fillId="0" borderId="5" xfId="6" applyFont="1" applyBorder="1" applyAlignment="1" applyProtection="1">
      <alignment horizontal="left" vertical="center" wrapText="1" readingOrder="1"/>
      <protection locked="0"/>
    </xf>
    <xf numFmtId="164" fontId="16" fillId="0" borderId="5" xfId="6" applyNumberFormat="1" applyFont="1" applyBorder="1" applyAlignment="1" applyProtection="1">
      <alignment horizontal="center" vertical="center" wrapText="1" readingOrder="1"/>
      <protection locked="0"/>
    </xf>
    <xf numFmtId="165" fontId="16" fillId="0" borderId="5" xfId="7" applyNumberFormat="1" applyFont="1" applyBorder="1" applyAlignment="1" applyProtection="1">
      <alignment horizontal="center" vertical="center" wrapText="1" readingOrder="1"/>
      <protection locked="0"/>
    </xf>
    <xf numFmtId="0" fontId="9" fillId="0" borderId="6" xfId="6" applyFont="1" applyBorder="1" applyAlignment="1" applyProtection="1">
      <alignment horizontal="left" vertical="center" wrapText="1" indent="1" readingOrder="1"/>
      <protection locked="0"/>
    </xf>
    <xf numFmtId="165" fontId="9" fillId="0" borderId="3" xfId="7" applyNumberFormat="1" applyFont="1" applyFill="1" applyBorder="1" applyAlignment="1">
      <alignment horizontal="center" vertical="center" wrapText="1" readingOrder="1"/>
    </xf>
    <xf numFmtId="4" fontId="15" fillId="0" borderId="0" xfId="6" applyNumberFormat="1"/>
    <xf numFmtId="0" fontId="17" fillId="0" borderId="6" xfId="6" applyFont="1" applyBorder="1" applyAlignment="1" applyProtection="1">
      <alignment horizontal="left" vertical="center" wrapText="1" indent="2" readingOrder="1"/>
      <protection locked="0"/>
    </xf>
    <xf numFmtId="165" fontId="15" fillId="0" borderId="0" xfId="1" applyNumberFormat="1" applyFont="1"/>
    <xf numFmtId="164" fontId="15" fillId="0" borderId="0" xfId="1" applyNumberFormat="1" applyFont="1"/>
    <xf numFmtId="164" fontId="15" fillId="0" borderId="0" xfId="6" applyNumberFormat="1"/>
    <xf numFmtId="0" fontId="16" fillId="0" borderId="5" xfId="6" applyFont="1" applyBorder="1" applyAlignment="1" applyProtection="1">
      <alignment horizontal="left" vertical="center" wrapText="1" indent="1" readingOrder="1"/>
      <protection locked="0"/>
    </xf>
    <xf numFmtId="167" fontId="15" fillId="0" borderId="0" xfId="6" applyNumberFormat="1"/>
    <xf numFmtId="0" fontId="16" fillId="0" borderId="5" xfId="6" applyFont="1" applyBorder="1" applyAlignment="1" applyProtection="1">
      <alignment horizontal="left" vertical="center" wrapText="1" indent="2" readingOrder="1"/>
      <protection locked="0"/>
    </xf>
    <xf numFmtId="0" fontId="9" fillId="0" borderId="6" xfId="6" applyFont="1" applyBorder="1" applyAlignment="1" applyProtection="1">
      <alignment horizontal="left" vertical="center" wrapText="1" indent="3" readingOrder="1"/>
      <protection locked="0"/>
    </xf>
    <xf numFmtId="0" fontId="9" fillId="0" borderId="6" xfId="6" applyFont="1" applyFill="1" applyBorder="1" applyAlignment="1" applyProtection="1">
      <alignment horizontal="left" vertical="center" wrapText="1" indent="3" readingOrder="1"/>
      <protection locked="0"/>
    </xf>
    <xf numFmtId="0" fontId="16" fillId="0" borderId="4" xfId="6" applyFont="1" applyBorder="1" applyAlignment="1" applyProtection="1">
      <alignment horizontal="left" vertical="center" wrapText="1" readingOrder="1"/>
      <protection locked="0"/>
    </xf>
    <xf numFmtId="164" fontId="16" fillId="0" borderId="4" xfId="6" applyNumberFormat="1" applyFont="1" applyBorder="1" applyAlignment="1" applyProtection="1">
      <alignment horizontal="center" vertical="center" wrapText="1" readingOrder="1"/>
      <protection locked="0"/>
    </xf>
    <xf numFmtId="165" fontId="16" fillId="0" borderId="4" xfId="7" applyNumberFormat="1" applyFont="1" applyBorder="1" applyAlignment="1" applyProtection="1">
      <alignment horizontal="center" vertical="center" wrapText="1" readingOrder="1"/>
      <protection locked="0"/>
    </xf>
    <xf numFmtId="165" fontId="16" fillId="0" borderId="5" xfId="8" applyNumberFormat="1" applyFont="1" applyBorder="1" applyAlignment="1" applyProtection="1">
      <alignment horizontal="center" vertical="center" wrapText="1" readingOrder="1"/>
      <protection locked="0"/>
    </xf>
    <xf numFmtId="164" fontId="9" fillId="0" borderId="6" xfId="6" applyNumberFormat="1" applyFont="1" applyBorder="1" applyAlignment="1" applyProtection="1">
      <alignment horizontal="center" vertical="center" wrapText="1" readingOrder="1"/>
      <protection locked="0"/>
    </xf>
    <xf numFmtId="165" fontId="9" fillId="0" borderId="6" xfId="8" applyNumberFormat="1" applyFont="1" applyFill="1" applyBorder="1" applyAlignment="1" applyProtection="1">
      <alignment horizontal="center" vertical="center" wrapText="1" readingOrder="1"/>
      <protection locked="0"/>
    </xf>
    <xf numFmtId="168" fontId="15" fillId="0" borderId="0" xfId="6" applyNumberFormat="1"/>
    <xf numFmtId="164" fontId="15" fillId="0" borderId="0" xfId="6" applyNumberFormat="1" applyAlignment="1">
      <alignment horizontal="center" vertical="center"/>
    </xf>
    <xf numFmtId="0" fontId="2" fillId="0" borderId="0" xfId="0" applyFont="1" applyFill="1" applyBorder="1"/>
    <xf numFmtId="170" fontId="16" fillId="0" borderId="5" xfId="6" applyNumberFormat="1" applyFont="1" applyBorder="1" applyAlignment="1" applyProtection="1">
      <alignment horizontal="center" vertical="center" wrapText="1" readingOrder="1"/>
      <protection locked="0"/>
    </xf>
    <xf numFmtId="170" fontId="9" fillId="0" borderId="6" xfId="6" applyNumberFormat="1" applyFont="1" applyBorder="1" applyAlignment="1" applyProtection="1">
      <alignment horizontal="center" vertical="center" wrapText="1" readingOrder="1"/>
      <protection locked="0"/>
    </xf>
    <xf numFmtId="165" fontId="10" fillId="0" borderId="0" xfId="1" applyNumberFormat="1" applyFont="1" applyFill="1" applyBorder="1"/>
    <xf numFmtId="164" fontId="10" fillId="0" borderId="0" xfId="0" applyNumberFormat="1" applyFont="1" applyFill="1" applyBorder="1"/>
    <xf numFmtId="0" fontId="12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left" vertical="center" wrapText="1" indent="1"/>
    </xf>
    <xf numFmtId="0" fontId="18" fillId="0" borderId="3" xfId="0" applyNumberFormat="1" applyFont="1" applyFill="1" applyBorder="1" applyAlignment="1">
      <alignment horizontal="center" vertical="center" wrapText="1" readingOrder="1"/>
    </xf>
    <xf numFmtId="0" fontId="19" fillId="0" borderId="3" xfId="0" applyNumberFormat="1" applyFont="1" applyFill="1" applyBorder="1" applyAlignment="1">
      <alignment horizontal="left" vertical="center" wrapText="1" indent="2" readingOrder="1"/>
    </xf>
    <xf numFmtId="164" fontId="19" fillId="0" borderId="3" xfId="0" applyNumberFormat="1" applyFont="1" applyFill="1" applyBorder="1" applyAlignment="1">
      <alignment horizontal="center" vertical="center" wrapText="1" readingOrder="1"/>
    </xf>
    <xf numFmtId="0" fontId="20" fillId="0" borderId="3" xfId="0" applyNumberFormat="1" applyFont="1" applyFill="1" applyBorder="1" applyAlignment="1">
      <alignment horizontal="center" vertical="center" wrapText="1" readingOrder="1"/>
    </xf>
    <xf numFmtId="0" fontId="21" fillId="0" borderId="3" xfId="0" applyNumberFormat="1" applyFont="1" applyFill="1" applyBorder="1" applyAlignment="1">
      <alignment horizontal="left" vertical="center" wrapText="1" indent="1" readingOrder="1"/>
    </xf>
    <xf numFmtId="164" fontId="21" fillId="0" borderId="3" xfId="0" applyNumberFormat="1" applyFont="1" applyFill="1" applyBorder="1" applyAlignment="1">
      <alignment horizontal="center" vertical="center" wrapText="1" readingOrder="1"/>
    </xf>
    <xf numFmtId="164" fontId="7" fillId="0" borderId="2" xfId="0" applyNumberFormat="1" applyFont="1" applyBorder="1" applyAlignment="1">
      <alignment horizontal="center" vertical="center" wrapText="1" readingOrder="1"/>
    </xf>
    <xf numFmtId="164" fontId="2" fillId="0" borderId="0" xfId="0" applyNumberFormat="1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11" applyFont="1"/>
    <xf numFmtId="0" fontId="22" fillId="0" borderId="9" xfId="11" applyFont="1" applyBorder="1" applyAlignment="1">
      <alignment horizontal="center" vertical="center" wrapText="1"/>
    </xf>
    <xf numFmtId="164" fontId="22" fillId="0" borderId="10" xfId="11" applyNumberFormat="1" applyFont="1" applyBorder="1" applyAlignment="1">
      <alignment horizontal="center" vertical="center" wrapText="1"/>
    </xf>
    <xf numFmtId="0" fontId="22" fillId="0" borderId="7" xfId="11" applyFont="1" applyBorder="1" applyAlignment="1">
      <alignment vertical="center" wrapText="1"/>
    </xf>
    <xf numFmtId="164" fontId="22" fillId="0" borderId="8" xfId="11" applyNumberFormat="1" applyFont="1" applyBorder="1" applyAlignment="1">
      <alignment horizontal="center" vertical="center" wrapText="1"/>
    </xf>
    <xf numFmtId="0" fontId="23" fillId="0" borderId="7" xfId="11" applyFont="1" applyBorder="1" applyAlignment="1">
      <alignment horizontal="left" vertical="center" wrapText="1" indent="1"/>
    </xf>
    <xf numFmtId="164" fontId="23" fillId="0" borderId="8" xfId="11" applyNumberFormat="1" applyFont="1" applyBorder="1" applyAlignment="1">
      <alignment horizontal="center" vertical="center" wrapText="1"/>
    </xf>
    <xf numFmtId="164" fontId="2" fillId="0" borderId="0" xfId="11" applyNumberFormat="1" applyFont="1"/>
    <xf numFmtId="169" fontId="2" fillId="0" borderId="0" xfId="12" applyNumberFormat="1" applyFont="1" applyFill="1" applyBorder="1"/>
    <xf numFmtId="43" fontId="2" fillId="0" borderId="0" xfId="11" applyNumberFormat="1" applyFont="1"/>
    <xf numFmtId="0" fontId="24" fillId="0" borderId="7" xfId="11" applyFont="1" applyBorder="1" applyAlignment="1">
      <alignment horizontal="left" vertical="center" wrapText="1" indent="3"/>
    </xf>
    <xf numFmtId="164" fontId="25" fillId="0" borderId="8" xfId="11" applyNumberFormat="1" applyFont="1" applyBorder="1" applyAlignment="1">
      <alignment horizontal="center" vertical="center" wrapText="1"/>
    </xf>
    <xf numFmtId="0" fontId="25" fillId="0" borderId="7" xfId="11" applyFont="1" applyBorder="1" applyAlignment="1">
      <alignment horizontal="left" vertical="center" wrapText="1" indent="3"/>
    </xf>
    <xf numFmtId="0" fontId="22" fillId="0" borderId="10" xfId="11" applyFont="1" applyBorder="1" applyAlignment="1">
      <alignment horizontal="center" vertical="center" wrapText="1"/>
    </xf>
    <xf numFmtId="169" fontId="2" fillId="0" borderId="0" xfId="11" applyNumberFormat="1" applyFont="1"/>
    <xf numFmtId="171" fontId="2" fillId="0" borderId="0" xfId="11" applyNumberFormat="1" applyFont="1"/>
    <xf numFmtId="4" fontId="2" fillId="0" borderId="0" xfId="11" applyNumberFormat="1" applyFont="1"/>
    <xf numFmtId="0" fontId="11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4" fontId="29" fillId="0" borderId="8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vertical="center" wrapText="1"/>
    </xf>
    <xf numFmtId="4" fontId="30" fillId="0" borderId="8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4" fontId="12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 indent="1"/>
    </xf>
    <xf numFmtId="0" fontId="11" fillId="0" borderId="16" xfId="0" applyFont="1" applyFill="1" applyBorder="1" applyAlignment="1">
      <alignment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vertical="center" wrapText="1"/>
    </xf>
    <xf numFmtId="4" fontId="31" fillId="0" borderId="17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vertical="center" wrapText="1"/>
    </xf>
    <xf numFmtId="4" fontId="30" fillId="0" borderId="17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23" fillId="0" borderId="11" xfId="11" applyFont="1" applyBorder="1" applyAlignment="1">
      <alignment horizontal="center" vertical="center" wrapText="1"/>
    </xf>
    <xf numFmtId="0" fontId="23" fillId="0" borderId="12" xfId="11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</cellXfs>
  <cellStyles count="14">
    <cellStyle name="Comma" xfId="4"/>
    <cellStyle name="Comma [0]" xfId="5"/>
    <cellStyle name="Comma 2" xfId="10"/>
    <cellStyle name="Comma 2 2" xfId="12"/>
    <cellStyle name="Comma 3" xfId="13"/>
    <cellStyle name="Currency" xfId="2"/>
    <cellStyle name="Currency [0]" xfId="3"/>
    <cellStyle name="Normal" xfId="0" builtinId="0"/>
    <cellStyle name="Normal 2" xfId="6"/>
    <cellStyle name="Normal 2 2" xfId="11"/>
    <cellStyle name="Normal 3" xfId="9"/>
    <cellStyle name="Percent" xfId="1"/>
    <cellStyle name="Percent 2" xfId="7"/>
    <cellStyle name="Percent 2 2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E1E96"/>
      <color rgb="FF8600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theme" Target="theme/theme1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rtin\AppData\Local\Microsoft\Windows\Temporary%20Internet%20Files\Content.Outlook\SPBBMSQF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My%20Documents\moldova\Oct2000mission\data\eff9911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DATA\PA\CHL\SECTORS\BOP\Bop02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Documents%20and%20Settings\LABREGO\My%20Local%20Documents\Ecuador\ecubopLa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USERS\Irina%20Dolinskaya\FPmode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DATA\US\MDA\WEO\Templates\wrs92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rtin\AppData\Local\Microsoft\Windows\Temporary%20Internet%20Files\Content.Outlook\SPBBMSQF\WIN\TEMP\MFLOW9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WIN\TEMP\MFLOW9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~1\bud67\LOCALS~1\Temp\Rar$DI01.562\WIN\TEMP\MFLOW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\dsimard\AppData\Local\Microsoft\Windows\Temporary%20Internet%20Files\Content.Outlook\VUMFOKLA\BOP\Documents%20and%20Settings\llipscomb\Desktop\Georgia%20Backup%20files\WIN\TEMP\MFLOW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lipscomb\Desktop\Georgia%20Backup%20files\Documents%20and%20Settings\LABREGO\My%20Local%20Documents\Ecuador\ecubopLa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ota\Downloads\PMCG%20DATA%20INPUT%20TEMPLATE\IMF%20PPT\SOE_HealthCheck_Case_Study_Developia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g-file01\Users\ggrigolava\AppData\Local\Microsoft\Windows\Temporary%20Internet%20Files\Content.Outlook\WNWVM2ZI\Copy%20of%20CD_Issue_CalendarUPD%202%20(2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_2012\City%20Hall\Fund\Fund_201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a\ZEDAMXEDVELOBA\STATISTIKA\Consolidate%20Report\2010\Consolidate_Report_09-2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\dsimard\AppData\Local\Microsoft\Windows\Temporary%20Internet%20Files\Content.Outlook\VUMFOKLA\BOP\GEOMon%20(SBA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Users\aluca\AppData\Local\Microsoft\Windows\Temporary%20Internet%20Files\Content.Outlook\FCXU550O\IMF%20projections%20fifth%20review%20Feb%202%201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.sulakadze\Desktop\kanoni%20bizne%20gegmebze\&#4330;&#4304;&#4320;&#4312;&#4308;&#4314;&#4312;%20&#4324;&#4317;&#4320;&#4315;&#4308;&#4305;&#4312;%20(1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DATA\SV\VULNERABILITIES\VULNERABILITIES%202005-09\working-files\Master%20Cross%20Country%20MSG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Users\leyraud\Desktop\Eyraud%20business%20files\Georgia\REVIEWS\5%20review%20February%202010\GEO%20vulnerabilit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Colombia\WEO\GEEColombiaOct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ro331-08-w\net\USERS\Irina%20Dolinskaya\FPmode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Documents%20and%20Settings\BCLEMENTS\Local%20Settings\Temporary%20Internet%20Files\OLK5\External%20DSA%20Template_country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9.%20Supervision\_Analysis\Analysis-MF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26A7736\deadlink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DATA\DD\FSU\FSU_DATABAS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WINDOWS\TEMP\CRI-BOP-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DATA\CA\CRI\EXTERNAL\Output\CRI-BOP-0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101%20&#1044;&#1077;&#1085;&#1077;&#1078;&#1085;&#1099;&#1077;%20&#1089;&#1088;&#1077;&#1076;&#1089;&#1090;&#1074;&#1072;%20Combined%20Leadshee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ikosgan\REPORT_2005_Ikv\07_2005_report\CPI_By_import_and_Domestic_goods_achiko+regulirebadi%20fasebi%20(es%20aris%20bolo%20varianti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DATA\CA\CRI\Dbase\Dinput\CRI-INPUT-A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ro331-08-w\net\DATA\US\MDA\WEO\Templates\wrs92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DATA\CA\CRI\EXTERNAL\Output\Other-2002\CRI-INPUT-ABOP-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WIN\Temporary%20Internet%20Files\OLKA1E5\wrs915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ATA\DH\GEO\BOP\Data\FLOW2004a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DATA\S1\ECU\SECTORS\External\PERUMF97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uca\My%20Local%20Documents\0%20GEO\14%20Article%20IV\scenarios\normative%20Feb%206\CPLAZO\IMAE\PR\INF1-ALEX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3\users3\DATA\S1\ECU\SECTORS\External\ecuredtab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00%20Other%20assets%20EXAMPLE%20Combined%20Leadsheet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241%20Test%20of%20Investment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a-ts\net\Documents%20and%20Settings\inga\Desktop\ea_sabazo_de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a-ts\PRICE\Documents%20and%20Settings\cicino\Local%20Settings\Temporary%20Internet%20Files\Content.IE5\67NC4HI1\CPICalc04_mush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%20in%20(C)%205321%20Account%20Receivables%20for%20Q3%202007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200%20Equity%20investments%20%20Combined%20Leadsheet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.113\&#4305;&#4312;&#4310;&#4316;&#4308;&#4321;%20&#4307;&#4304;&#4306;&#4308;&#4306;&#4315;&#4304;&#4320;&#4308;&#4305;&#4304;%20(&#4321;&#4304;&#4308;&#4320;&#4311;&#4317;%20&#4307;&#4308;&#4318;&#4304;&#4320;&#4322;&#4304;&#4315;&#4308;&#4316;&#4322;&#4308;&#4305;&#4311;&#4304;&#4316;)\Users\user\AppData\Local\Microsoft\Windows\Temporary%20Internet%20Files\Content.IE5\6SOCZTIK\&#4330;&#4304;&#4320;&#4312;&#4308;&#4314;&#4312;%20&#4324;&#4317;&#4320;&#4315;&#4308;&#4305;&#4312;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rtin\AppData\Local\Microsoft\Windows\Temporary%20Internet%20Files\Content.Outlook\SPBBMSQF\Documents%20and%20Settings\LABREGO\My%20Local%20Documents\Ecuador\ecubopLa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rtin\AppData\Local\Microsoft\Windows\Temporary%20Internet%20Files\Content.Outlook\SPBBMSQF\USERS\Irina%20Dolinskaya\FPmode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rtin\AppData\Local\Microsoft\Windows\Temporary%20Internet%20Files\Content.Outlook\SPBBMSQF\DATA\US\MDA\WEO\Templates\wrs9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  <sheetName val="in_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7">
          <cell r="I87">
            <v>2948.3534720937819</v>
          </cell>
          <cell r="J87">
            <v>3035.6234321400398</v>
          </cell>
          <cell r="K87">
            <v>2975.4851809060306</v>
          </cell>
          <cell r="L87">
            <v>2842.4999999999995</v>
          </cell>
          <cell r="M87">
            <v>2686.6</v>
          </cell>
          <cell r="N87">
            <v>2742.76</v>
          </cell>
          <cell r="O87">
            <v>2968.3</v>
          </cell>
          <cell r="P87">
            <v>3280.75</v>
          </cell>
          <cell r="Q87">
            <v>3493.6381402405464</v>
          </cell>
          <cell r="R87">
            <v>3766.1175633561566</v>
          </cell>
          <cell r="S87">
            <v>3997.5525546669683</v>
          </cell>
          <cell r="T87">
            <v>4340.9711679215779</v>
          </cell>
          <cell r="U87">
            <v>4796.4756673634238</v>
          </cell>
          <cell r="V87">
            <v>5281.4601257114955</v>
          </cell>
          <cell r="W87">
            <v>5727.8593794674289</v>
          </cell>
          <cell r="X87">
            <v>6135.9693201964728</v>
          </cell>
          <cell r="Y87">
            <v>6574.2910509682461</v>
          </cell>
          <cell r="Z87">
            <v>7047.464502227821</v>
          </cell>
          <cell r="AA87">
            <v>7558.4039469664458</v>
          </cell>
          <cell r="AB87">
            <v>8115.2960305978322</v>
          </cell>
          <cell r="AC87">
            <v>8717.4088695618993</v>
          </cell>
          <cell r="AD87">
            <v>9368.5837619655049</v>
          </cell>
          <cell r="AE87">
            <v>10072.996048207535</v>
          </cell>
          <cell r="AF87">
            <v>10835.184579013356</v>
          </cell>
          <cell r="AG87">
            <v>11660.083809198853</v>
          </cell>
          <cell r="AH87">
            <v>12553.058752923744</v>
          </cell>
          <cell r="AI87">
            <v>13519.943057493711</v>
          </cell>
        </row>
        <row r="88">
          <cell r="I88">
            <v>-5.7008965887577849</v>
          </cell>
          <cell r="J88">
            <v>-2.262789025169555</v>
          </cell>
          <cell r="K88">
            <v>-4.3665903895284961</v>
          </cell>
          <cell r="L88">
            <v>-4.9088658304071213</v>
          </cell>
          <cell r="M88">
            <v>-2.2073311801851254</v>
          </cell>
          <cell r="N88">
            <v>-3.5942403334183597</v>
          </cell>
          <cell r="O88">
            <v>-4.2680477584313845</v>
          </cell>
          <cell r="P88">
            <v>0.39067187697440986</v>
          </cell>
          <cell r="Q88">
            <v>-2.5220995475796579</v>
          </cell>
          <cell r="R88">
            <v>-4.3170827584920195</v>
          </cell>
          <cell r="S88">
            <v>-6.2263885883577421</v>
          </cell>
          <cell r="T88">
            <v>-6.2255626662661223</v>
          </cell>
          <cell r="U88">
            <v>-5.9837800024204881</v>
          </cell>
          <cell r="V88">
            <v>-6.3148545225364892</v>
          </cell>
          <cell r="W88">
            <v>-5.6640620729483109</v>
          </cell>
          <cell r="X88">
            <v>-5.770379695348117</v>
          </cell>
          <cell r="Y88">
            <v>-5.8656788180317383</v>
          </cell>
          <cell r="Z88">
            <v>-5.9458120013883509</v>
          </cell>
          <cell r="AA88">
            <v>-6.0153445427542485</v>
          </cell>
          <cell r="AB88">
            <v>-6.0720663147381408</v>
          </cell>
          <cell r="AC88">
            <v>-6.1055027621634093</v>
          </cell>
          <cell r="AD88">
            <v>-6.0414700878857461</v>
          </cell>
          <cell r="AE88">
            <v>-5.9757445020741251</v>
          </cell>
          <cell r="AF88">
            <v>-5.9073314642238799</v>
          </cell>
          <cell r="AG88">
            <v>-5.8340944105542958</v>
          </cell>
          <cell r="AH88">
            <v>-5.7550306371400639</v>
          </cell>
          <cell r="AI88">
            <v>-5.670640930790757</v>
          </cell>
        </row>
        <row r="89">
          <cell r="I89">
            <v>-5.7494286526163032</v>
          </cell>
          <cell r="J89">
            <v>-2.1218026342702117</v>
          </cell>
          <cell r="K89">
            <v>-4.1884249660810804</v>
          </cell>
          <cell r="L89">
            <v>-4.9131650698546592</v>
          </cell>
          <cell r="M89">
            <v>-2.2225089968639038</v>
          </cell>
          <cell r="N89">
            <v>-2.721632742473318</v>
          </cell>
          <cell r="O89">
            <v>-3.4907537552819932</v>
          </cell>
          <cell r="P89">
            <v>0.39067187697440986</v>
          </cell>
          <cell r="Q89">
            <v>-2.5220995475796579</v>
          </cell>
          <cell r="R89">
            <v>-4.3170827584920195</v>
          </cell>
          <cell r="S89">
            <v>-6.2263885883577421</v>
          </cell>
          <cell r="T89">
            <v>-6.2255626662661223</v>
          </cell>
          <cell r="U89">
            <v>-5.9837800024204881</v>
          </cell>
          <cell r="V89">
            <v>-6.3148545225364892</v>
          </cell>
          <cell r="W89">
            <v>-5.6640620729483109</v>
          </cell>
          <cell r="X89">
            <v>-5.770379695348117</v>
          </cell>
          <cell r="Y89">
            <v>-5.8656788180317383</v>
          </cell>
          <cell r="Z89">
            <v>-5.9458120013883509</v>
          </cell>
          <cell r="AA89">
            <v>-6.0153445427542485</v>
          </cell>
          <cell r="AB89">
            <v>-6.0720663147381408</v>
          </cell>
          <cell r="AC89">
            <v>-6.1055027621634093</v>
          </cell>
          <cell r="AD89">
            <v>-6.0414700878857461</v>
          </cell>
          <cell r="AE89">
            <v>-5.9757445020741251</v>
          </cell>
          <cell r="AF89">
            <v>-5.9073314642238799</v>
          </cell>
          <cell r="AG89">
            <v>-5.8340944105542958</v>
          </cell>
          <cell r="AH89">
            <v>-5.7550306371400639</v>
          </cell>
          <cell r="AI89">
            <v>-5.670640930790757</v>
          </cell>
        </row>
        <row r="90">
          <cell r="I90">
            <v>8860.1218619826504</v>
          </cell>
          <cell r="J90">
            <v>9257.4502319880976</v>
          </cell>
          <cell r="K90">
            <v>10745.432413793103</v>
          </cell>
          <cell r="L90">
            <v>11179.771844660194</v>
          </cell>
          <cell r="M90">
            <v>10541.700653409089</v>
          </cell>
          <cell r="N90">
            <v>10437.613624442696</v>
          </cell>
          <cell r="O90">
            <v>11396.111481670061</v>
          </cell>
          <cell r="P90">
            <v>11761.719316283372</v>
          </cell>
          <cell r="Q90">
            <v>13951.734205270477</v>
          </cell>
          <cell r="R90">
            <v>14970.312261041583</v>
          </cell>
          <cell r="S90">
            <v>16623.883753290145</v>
          </cell>
          <cell r="T90">
            <v>18595.175933470895</v>
          </cell>
          <cell r="U90">
            <v>20520.743227875995</v>
          </cell>
          <cell r="V90">
            <v>23171.776851544284</v>
          </cell>
          <cell r="W90">
            <v>28613.268595985974</v>
          </cell>
          <cell r="X90">
            <v>31156.193591397565</v>
          </cell>
          <cell r="Y90">
            <v>33932.670319593228</v>
          </cell>
          <cell r="Z90">
            <v>36969.180243954092</v>
          </cell>
          <cell r="AA90">
            <v>40295.869642819904</v>
          </cell>
          <cell r="AB90">
            <v>43941.460541134453</v>
          </cell>
          <cell r="AC90">
            <v>47949.007501957436</v>
          </cell>
          <cell r="AD90">
            <v>52354.484654090331</v>
          </cell>
          <cell r="AE90">
            <v>57164.729911948285</v>
          </cell>
          <cell r="AF90">
            <v>62416.932713531918</v>
          </cell>
          <cell r="AG90">
            <v>68151.699402174127</v>
          </cell>
          <cell r="AH90">
            <v>74413.367166268086</v>
          </cell>
          <cell r="AI90">
            <v>81250.346823269065</v>
          </cell>
        </row>
        <row r="91">
          <cell r="I91">
            <v>1.5169463703024839</v>
          </cell>
          <cell r="J91">
            <v>1.4517604564649236</v>
          </cell>
          <cell r="K91">
            <v>1.3760205607320266</v>
          </cell>
          <cell r="L91">
            <v>1.3564401943863649</v>
          </cell>
          <cell r="M91">
            <v>1.3673157631540001</v>
          </cell>
          <cell r="N91">
            <v>1.3187915192507518</v>
          </cell>
          <cell r="O91">
            <v>1.2729651305092398</v>
          </cell>
          <cell r="P91">
            <v>1.2623931802690482</v>
          </cell>
          <cell r="Q91">
            <v>1.2644153200239485</v>
          </cell>
          <cell r="R91">
            <v>1.2662699333611811</v>
          </cell>
          <cell r="S91">
            <v>1.2686955202842984</v>
          </cell>
          <cell r="T91">
            <v>1.270951522213567</v>
          </cell>
          <cell r="U91">
            <v>1.2732543111406767</v>
          </cell>
          <cell r="V91">
            <v>1.2732543111406767</v>
          </cell>
          <cell r="W91">
            <v>1.2732543111406767</v>
          </cell>
          <cell r="X91">
            <v>1.2732543111406767</v>
          </cell>
          <cell r="Y91">
            <v>1.2732543111406767</v>
          </cell>
          <cell r="Z91">
            <v>1.2732543111406767</v>
          </cell>
          <cell r="AA91">
            <v>1.2732543111406767</v>
          </cell>
          <cell r="AB91">
            <v>1.2732543111406767</v>
          </cell>
          <cell r="AC91">
            <v>1.2732543111406767</v>
          </cell>
          <cell r="AD91">
            <v>1.2732543111406767</v>
          </cell>
          <cell r="AE91">
            <v>1.2732543111406767</v>
          </cell>
          <cell r="AF91">
            <v>1.2732543111406767</v>
          </cell>
          <cell r="AG91">
            <v>1.2732543111406767</v>
          </cell>
          <cell r="AH91">
            <v>1.2732543111406767</v>
          </cell>
          <cell r="AI91">
            <v>1.2732543111406767</v>
          </cell>
          <cell r="AJ91">
            <v>1.2732543111406767</v>
          </cell>
        </row>
        <row r="92">
          <cell r="I92">
            <v>2623.2951947879574</v>
          </cell>
          <cell r="J92">
            <v>2565.1806821232158</v>
          </cell>
          <cell r="K92">
            <v>2746.8790348026741</v>
          </cell>
          <cell r="L92">
            <v>3213.8732025940108</v>
          </cell>
          <cell r="M92">
            <v>2623.2918784033122</v>
          </cell>
          <cell r="N92">
            <v>2397.3497462079349</v>
          </cell>
          <cell r="O92">
            <v>2463.3948034137657</v>
          </cell>
          <cell r="P92">
            <v>2542.42495692906</v>
          </cell>
          <cell r="Q92">
            <v>3015.8207556281977</v>
          </cell>
          <cell r="R92">
            <v>3235.9976022213241</v>
          </cell>
          <cell r="S92">
            <v>3593.4352622187776</v>
          </cell>
          <cell r="T92">
            <v>4019.5517424303075</v>
          </cell>
          <cell r="U92">
            <v>4435.7842858106133</v>
          </cell>
          <cell r="V92">
            <v>5008.8343531711862</v>
          </cell>
          <cell r="W92">
            <v>6185.0726259923094</v>
          </cell>
          <cell r="X92">
            <v>6734.7538246400682</v>
          </cell>
          <cell r="Y92">
            <v>7334.9197983616714</v>
          </cell>
          <cell r="Z92">
            <v>7991.2948066455228</v>
          </cell>
          <cell r="AA92">
            <v>8710.3952990300331</v>
          </cell>
          <cell r="AB92">
            <v>9498.4298570216069</v>
          </cell>
          <cell r="AC92">
            <v>10364.705197834721</v>
          </cell>
          <cell r="AD92">
            <v>11316.997524965578</v>
          </cell>
          <cell r="AE92">
            <v>12356.784928801722</v>
          </cell>
          <cell r="AF92">
            <v>13492.106315285762</v>
          </cell>
          <cell r="AG92">
            <v>14731.739192018671</v>
          </cell>
          <cell r="AH92">
            <v>16085.267529783938</v>
          </cell>
          <cell r="AI92">
            <v>17563.155859078666</v>
          </cell>
        </row>
        <row r="93">
          <cell r="I93">
            <v>29.607890677487099</v>
          </cell>
          <cell r="J93">
            <v>27.709365082617644</v>
          </cell>
          <cell r="K93">
            <v>25.56322471747821</v>
          </cell>
          <cell r="L93">
            <v>28.747216376594093</v>
          </cell>
          <cell r="M93">
            <v>24.884902015833315</v>
          </cell>
          <cell r="N93">
            <v>22.968370285271394</v>
          </cell>
          <cell r="O93">
            <v>21.616099556203743</v>
          </cell>
          <cell r="P93">
            <v>21.616099556203743</v>
          </cell>
          <cell r="Q93">
            <v>21.616099556203743</v>
          </cell>
          <cell r="R93">
            <v>21.616099556203743</v>
          </cell>
          <cell r="S93">
            <v>21.616099556203743</v>
          </cell>
          <cell r="T93">
            <v>21.616099556203743</v>
          </cell>
          <cell r="U93">
            <v>21.616099556203743</v>
          </cell>
          <cell r="V93">
            <v>21.616099556203743</v>
          </cell>
          <cell r="W93">
            <v>21.616099556203743</v>
          </cell>
          <cell r="X93">
            <v>21.616099556203743</v>
          </cell>
          <cell r="Y93">
            <v>21.616099556203743</v>
          </cell>
          <cell r="Z93">
            <v>21.616099556203743</v>
          </cell>
          <cell r="AA93">
            <v>21.616099556203743</v>
          </cell>
          <cell r="AB93">
            <v>21.616099556203743</v>
          </cell>
          <cell r="AC93">
            <v>21.616099556203743</v>
          </cell>
          <cell r="AD93">
            <v>21.616099556203743</v>
          </cell>
          <cell r="AE93">
            <v>21.616099556203743</v>
          </cell>
          <cell r="AF93">
            <v>21.616099556203743</v>
          </cell>
          <cell r="AG93">
            <v>21.616099556203743</v>
          </cell>
          <cell r="AH93">
            <v>21.616099556203743</v>
          </cell>
          <cell r="AI93">
            <v>21.616099556203743</v>
          </cell>
        </row>
        <row r="96">
          <cell r="I96">
            <v>4.8</v>
          </cell>
          <cell r="J96">
            <v>4.5999999999999996</v>
          </cell>
          <cell r="K96">
            <v>2.2999999999999998</v>
          </cell>
          <cell r="L96">
            <v>1.8</v>
          </cell>
          <cell r="M96">
            <v>1.4168819014069856</v>
          </cell>
          <cell r="N96">
            <v>-0.23683360414266108</v>
          </cell>
          <cell r="O96">
            <v>1.1997382459579597</v>
          </cell>
          <cell r="P96">
            <v>1.2140256033834618</v>
          </cell>
          <cell r="Q96">
            <v>1.8361849472174008</v>
          </cell>
          <cell r="R96">
            <v>2.7</v>
          </cell>
          <cell r="S96">
            <v>3.5</v>
          </cell>
          <cell r="T96">
            <v>4</v>
          </cell>
          <cell r="U96">
            <v>4</v>
          </cell>
          <cell r="V96">
            <v>4</v>
          </cell>
          <cell r="W96">
            <v>6.0370069569610996</v>
          </cell>
          <cell r="X96">
            <v>6.0592976880875726</v>
          </cell>
          <cell r="Y96">
            <v>6.0750564946457919</v>
          </cell>
          <cell r="Z96">
            <v>6.0975518054972921</v>
          </cell>
          <cell r="AA96">
            <v>6.1199045148971454</v>
          </cell>
          <cell r="AB96">
            <v>6.1199045148971454</v>
          </cell>
          <cell r="AC96">
            <v>6.1199045148971454</v>
          </cell>
          <cell r="AD96">
            <v>6.1199045148971454</v>
          </cell>
          <cell r="AE96">
            <v>6.1199045148971454</v>
          </cell>
          <cell r="AF96">
            <v>6.1199045148971454</v>
          </cell>
          <cell r="AG96">
            <v>6.1199045148971454</v>
          </cell>
          <cell r="AH96">
            <v>6.1199045148971454</v>
          </cell>
          <cell r="AI96">
            <v>6.1199045148971454</v>
          </cell>
        </row>
        <row r="97">
          <cell r="I97">
            <v>16.120635221711165</v>
          </cell>
          <cell r="J97">
            <v>13.641140324671031</v>
          </cell>
          <cell r="K97">
            <v>17.871910667804158</v>
          </cell>
          <cell r="L97">
            <v>10.858634594188743</v>
          </cell>
          <cell r="M97">
            <v>7.4142556069901389</v>
          </cell>
          <cell r="N97">
            <v>7.2542915148650522</v>
          </cell>
          <cell r="O97">
            <v>12.476073432770907</v>
          </cell>
          <cell r="P97">
            <v>3.2607305629411831</v>
          </cell>
          <cell r="Q97">
            <v>8.6594076555257296</v>
          </cell>
          <cell r="R97">
            <v>5.8104393347695016</v>
          </cell>
          <cell r="S97">
            <v>9.4816478087076597</v>
          </cell>
          <cell r="T97">
            <v>10.260218580781522</v>
          </cell>
          <cell r="U97">
            <v>10.658653588716716</v>
          </cell>
          <cell r="V97">
            <v>10.73572963073255</v>
          </cell>
          <cell r="W97">
            <v>10.65968842028855</v>
          </cell>
          <cell r="X97">
            <v>10.673909086624045</v>
          </cell>
          <cell r="Y97">
            <v>10.701879402305892</v>
          </cell>
          <cell r="Z97">
            <v>10.738637362140269</v>
          </cell>
          <cell r="AA97">
            <v>10.729239119755519</v>
          </cell>
          <cell r="AB97">
            <v>10.755457517750845</v>
          </cell>
          <cell r="AC97">
            <v>10.792084446898432</v>
          </cell>
          <cell r="AD97">
            <v>10.792084446898432</v>
          </cell>
          <cell r="AE97">
            <v>10.7920844468984</v>
          </cell>
          <cell r="AF97">
            <v>10.7920844468984</v>
          </cell>
          <cell r="AG97">
            <v>10.7920844468984</v>
          </cell>
          <cell r="AH97">
            <v>10.7920844468984</v>
          </cell>
          <cell r="AI97">
            <v>10.7920844468984</v>
          </cell>
        </row>
        <row r="98">
          <cell r="I98">
            <v>1.5543281604567083</v>
          </cell>
          <cell r="J98">
            <v>8.8640874133584457</v>
          </cell>
          <cell r="K98">
            <v>11.922445604379028</v>
          </cell>
          <cell r="L98">
            <v>6.7156312147644615</v>
          </cell>
          <cell r="M98">
            <v>5.7525258552448388</v>
          </cell>
          <cell r="N98">
            <v>9.9551211797630934</v>
          </cell>
          <cell r="O98">
            <v>5.7572027569828599</v>
          </cell>
          <cell r="P98">
            <v>1.9627922863293401</v>
          </cell>
          <cell r="Q98">
            <v>7.165086104010876</v>
          </cell>
          <cell r="R98">
            <v>1.3927673841600985</v>
          </cell>
          <cell r="S98">
            <v>3.5360460753407263</v>
          </cell>
          <cell r="T98">
            <v>3.499999999999992</v>
          </cell>
          <cell r="U98">
            <v>3.499999999999992</v>
          </cell>
          <cell r="V98">
            <v>3.499999999999992</v>
          </cell>
          <cell r="W98">
            <v>3.499999999999992</v>
          </cell>
          <cell r="X98">
            <v>3.499999999999992</v>
          </cell>
          <cell r="Y98">
            <v>3.499999999999992</v>
          </cell>
          <cell r="Z98">
            <v>3.499999999999992</v>
          </cell>
          <cell r="AA98">
            <v>3.499999999999992</v>
          </cell>
          <cell r="AB98">
            <v>3.499999999999992</v>
          </cell>
          <cell r="AC98">
            <v>3.499999999999992</v>
          </cell>
          <cell r="AD98">
            <v>3.499999999999992</v>
          </cell>
          <cell r="AE98">
            <v>3.499999999999992</v>
          </cell>
          <cell r="AF98">
            <v>3.499999999999992</v>
          </cell>
          <cell r="AG98">
            <v>3.499999999999992</v>
          </cell>
          <cell r="AH98">
            <v>3.499999999999992</v>
          </cell>
          <cell r="AI98">
            <v>3.499999999999992</v>
          </cell>
        </row>
        <row r="99">
          <cell r="I99">
            <v>-3.1990492332164706</v>
          </cell>
          <cell r="J99">
            <v>2.5526002919110482</v>
          </cell>
          <cell r="K99">
            <v>1.9959283876567184</v>
          </cell>
          <cell r="L99">
            <v>-5.0164081398214506</v>
          </cell>
          <cell r="M99">
            <v>-1.2756022630734662</v>
          </cell>
          <cell r="N99">
            <v>-0.63360627126952807</v>
          </cell>
          <cell r="O99">
            <v>-2.6029107513684835</v>
          </cell>
          <cell r="P99">
            <v>-4.6413824098490153</v>
          </cell>
          <cell r="Q99">
            <v>1.2205857528014121</v>
          </cell>
          <cell r="R99">
            <v>1.9614716859489505</v>
          </cell>
          <cell r="S99">
            <v>2.1338908731291184</v>
          </cell>
          <cell r="T99">
            <v>1.2136926200879969</v>
          </cell>
          <cell r="U99">
            <v>0.22568345998415396</v>
          </cell>
          <cell r="V99">
            <v>7.5328154469929132E-3</v>
          </cell>
          <cell r="W99">
            <v>1.358536780145414E-2</v>
          </cell>
          <cell r="X99">
            <v>2.0123168909250921E-2</v>
          </cell>
          <cell r="Y99">
            <v>2.4417455743773075E-2</v>
          </cell>
          <cell r="Z99">
            <v>2.8491137064861505E-2</v>
          </cell>
          <cell r="AA99">
            <v>3.240251154335283E-2</v>
          </cell>
          <cell r="AB99">
            <v>3.6153952914190768E-2</v>
          </cell>
          <cell r="AC99">
            <v>3.973586671166629E-2</v>
          </cell>
          <cell r="AD99">
            <v>3.0556656955283756E-2</v>
          </cell>
          <cell r="AE99">
            <v>3.3773463366017609E-2</v>
          </cell>
          <cell r="AF99">
            <v>3.6832023217954202E-2</v>
          </cell>
          <cell r="AG99">
            <v>3.9736056448930412E-2</v>
          </cell>
          <cell r="AH99">
            <v>4.2489379532995031E-2</v>
          </cell>
          <cell r="AI99">
            <v>4.5095888252745908E-2</v>
          </cell>
        </row>
        <row r="100">
          <cell r="I100">
            <v>16.601125186066227</v>
          </cell>
          <cell r="J100">
            <v>10.853883310696986</v>
          </cell>
          <cell r="K100">
            <v>-10.008515917858801</v>
          </cell>
          <cell r="L100">
            <v>-2.0458540975644866</v>
          </cell>
          <cell r="M100">
            <v>-5.2154864968859727</v>
          </cell>
          <cell r="N100">
            <v>-4.925490958453608</v>
          </cell>
          <cell r="O100">
            <v>11.64589967977399</v>
          </cell>
          <cell r="P100">
            <v>16.575713344621306</v>
          </cell>
          <cell r="Q100">
            <v>4.2293841087710717</v>
          </cell>
          <cell r="R100">
            <v>4.5218035037606512</v>
          </cell>
          <cell r="S100">
            <v>5.1784399072836607</v>
          </cell>
          <cell r="T100">
            <v>8.2687146656534196</v>
          </cell>
          <cell r="U100">
            <v>10.504640091559338</v>
          </cell>
          <cell r="V100">
            <v>10.294834287382585</v>
          </cell>
          <cell r="W100">
            <v>8.1890644091239437</v>
          </cell>
          <cell r="X100">
            <v>6.5983738095860787</v>
          </cell>
          <cell r="Y100">
            <v>6.5911086059011694</v>
          </cell>
          <cell r="Z100">
            <v>6.6258612284010923</v>
          </cell>
          <cell r="AA100">
            <v>6.659919428052703</v>
          </cell>
          <cell r="AB100">
            <v>6.6932838210606178</v>
          </cell>
          <cell r="AC100">
            <v>6.7259562075667532</v>
          </cell>
          <cell r="AD100">
            <v>6.757939500159523</v>
          </cell>
          <cell r="AE100">
            <v>6.7892376519652373</v>
          </cell>
          <cell r="AF100">
            <v>6.8198555848138795</v>
          </cell>
          <cell r="AG100">
            <v>6.8497991179326476</v>
          </cell>
          <cell r="AH100">
            <v>6.8790748975734175</v>
          </cell>
          <cell r="AI100">
            <v>6.9076903279373028</v>
          </cell>
        </row>
        <row r="101">
          <cell r="I101">
            <v>32.068983995641908</v>
          </cell>
          <cell r="J101">
            <v>2.1631182556494322</v>
          </cell>
          <cell r="K101">
            <v>1.3126025966192945</v>
          </cell>
          <cell r="L101">
            <v>-3.2813266921797646</v>
          </cell>
          <cell r="M101">
            <v>-7.0147068229978409</v>
          </cell>
          <cell r="N101">
            <v>6.7594945215878166</v>
          </cell>
          <cell r="O101">
            <v>7.3361019792383297</v>
          </cell>
          <cell r="P101">
            <v>-6.5329819605941637</v>
          </cell>
          <cell r="Q101">
            <v>7.8409233833933945</v>
          </cell>
          <cell r="R101">
            <v>15.634245917394306</v>
          </cell>
          <cell r="S101">
            <v>14.415003093989331</v>
          </cell>
          <cell r="T101">
            <v>8.4916428324804727</v>
          </cell>
          <cell r="U101">
            <v>8.2004150534380926</v>
          </cell>
          <cell r="V101">
            <v>10.567623519156966</v>
          </cell>
          <cell r="W101">
            <v>6.5913982216584399</v>
          </cell>
          <cell r="X101">
            <v>6.5669256104404994</v>
          </cell>
          <cell r="Y101">
            <v>6.583607324290619</v>
          </cell>
          <cell r="Z101">
            <v>6.6049376893587919</v>
          </cell>
          <cell r="AA101">
            <v>6.6257731151688315</v>
          </cell>
          <cell r="AB101">
            <v>6.6317866869618713</v>
          </cell>
          <cell r="AC101">
            <v>6.6378200628408157</v>
          </cell>
          <cell r="AD101">
            <v>6.64311832904938</v>
          </cell>
          <cell r="AE101">
            <v>6.6485225979563634</v>
          </cell>
          <cell r="AF101">
            <v>6.6538445967303961</v>
          </cell>
          <cell r="AG101">
            <v>6.6590895506643211</v>
          </cell>
          <cell r="AH101">
            <v>6.6642623871396856</v>
          </cell>
          <cell r="AI101">
            <v>6.6693677513723015</v>
          </cell>
        </row>
        <row r="102">
          <cell r="I102">
            <v>1.59076557657214</v>
          </cell>
          <cell r="J102">
            <v>2.721209709510545</v>
          </cell>
          <cell r="K102">
            <v>2.5304396692445614</v>
          </cell>
          <cell r="L102">
            <v>2.8368476723721763</v>
          </cell>
          <cell r="M102">
            <v>2.5262956181067149</v>
          </cell>
          <cell r="N102">
            <v>2.689982935747615</v>
          </cell>
          <cell r="O102">
            <v>3.4595119416282163</v>
          </cell>
          <cell r="P102">
            <v>2.9982496395354596</v>
          </cell>
          <cell r="Q102">
            <v>3.1457054486223379</v>
          </cell>
          <cell r="R102">
            <v>3.430370797006784</v>
          </cell>
          <cell r="S102">
            <v>4.0616178142886179</v>
          </cell>
          <cell r="T102">
            <v>4.8660922952152106</v>
          </cell>
          <cell r="U102">
            <v>4.9409759690189645</v>
          </cell>
          <cell r="V102">
            <v>5.1412786636166379</v>
          </cell>
          <cell r="W102">
            <v>5</v>
          </cell>
          <cell r="X102">
            <v>5</v>
          </cell>
          <cell r="Y102">
            <v>5</v>
          </cell>
          <cell r="Z102">
            <v>5</v>
          </cell>
          <cell r="AA102">
            <v>5</v>
          </cell>
          <cell r="AB102">
            <v>4.68</v>
          </cell>
          <cell r="AC102">
            <v>4.83</v>
          </cell>
          <cell r="AD102">
            <v>4.92</v>
          </cell>
          <cell r="AE102">
            <v>4.97</v>
          </cell>
          <cell r="AF102">
            <v>5</v>
          </cell>
          <cell r="AG102">
            <v>5.04</v>
          </cell>
          <cell r="AH102">
            <v>5.08</v>
          </cell>
          <cell r="AI102">
            <v>5.12</v>
          </cell>
        </row>
        <row r="103">
          <cell r="I103">
            <v>29.64405547389822</v>
          </cell>
          <cell r="J103">
            <v>8.2831143139220416</v>
          </cell>
          <cell r="K103">
            <v>-1.1346959173614124</v>
          </cell>
          <cell r="L103">
            <v>-2.3152808316990132</v>
          </cell>
          <cell r="M103">
            <v>-12.778965157313976</v>
          </cell>
          <cell r="N103">
            <v>1.0633690449054001</v>
          </cell>
          <cell r="O103">
            <v>6.0864073618801768</v>
          </cell>
          <cell r="P103">
            <v>15.278515998724345</v>
          </cell>
          <cell r="Q103">
            <v>13.366866919017156</v>
          </cell>
          <cell r="R103">
            <v>4.7686394893114823</v>
          </cell>
          <cell r="S103">
            <v>6.6837398188345247</v>
          </cell>
          <cell r="T103">
            <v>9.6385600841983461</v>
          </cell>
          <cell r="U103">
            <v>11.786366011832399</v>
          </cell>
          <cell r="V103">
            <v>11.233608462562074</v>
          </cell>
          <cell r="W103">
            <v>9.1203878688707078</v>
          </cell>
          <cell r="X103">
            <v>7.5243250397238199</v>
          </cell>
          <cell r="Y103">
            <v>7.5228885054384591</v>
          </cell>
          <cell r="Z103">
            <v>7.5635889132794176</v>
          </cell>
          <cell r="AA103">
            <v>7.6034015496454543</v>
          </cell>
          <cell r="AB103">
            <v>7.6423298166772042</v>
          </cell>
          <cell r="AC103">
            <v>7.6803785324307796</v>
          </cell>
          <cell r="AD103">
            <v>7.7175538368513372</v>
          </cell>
          <cell r="AE103">
            <v>7.753863097794266</v>
          </cell>
          <cell r="AF103">
            <v>7.7893148176966065</v>
          </cell>
          <cell r="AG103">
            <v>7.8239185414470001</v>
          </cell>
          <cell r="AH103">
            <v>7.857684765942679</v>
          </cell>
          <cell r="AI103">
            <v>7.8906248517637465</v>
          </cell>
        </row>
        <row r="104">
          <cell r="I104">
            <v>51.694935134223357</v>
          </cell>
          <cell r="J104">
            <v>-2.6900409118356379</v>
          </cell>
          <cell r="K104">
            <v>9.1247166725049453</v>
          </cell>
          <cell r="L104">
            <v>1.5466386359381801</v>
          </cell>
          <cell r="M104">
            <v>-13.329037116469294</v>
          </cell>
          <cell r="N104">
            <v>14.208035374995703</v>
          </cell>
          <cell r="O104">
            <v>4.716906938335967</v>
          </cell>
          <cell r="P104">
            <v>-3.0743468671524852</v>
          </cell>
          <cell r="Q104">
            <v>15.880597135221237</v>
          </cell>
          <cell r="R104">
            <v>13.677571383338943</v>
          </cell>
          <cell r="S104">
            <v>13.627802175446945</v>
          </cell>
          <cell r="T104">
            <v>8.546883287427832</v>
          </cell>
          <cell r="U104">
            <v>9.208948097640075</v>
          </cell>
          <cell r="V104">
            <v>11.500320425763277</v>
          </cell>
          <cell r="W104">
            <v>7.4943649935567294</v>
          </cell>
          <cell r="X104">
            <v>7.4709771041310091</v>
          </cell>
          <cell r="Y104">
            <v>7.4890755529563506</v>
          </cell>
          <cell r="Z104">
            <v>7.5118500123400054</v>
          </cell>
          <cell r="AA104">
            <v>7.5341094363473786</v>
          </cell>
          <cell r="AB104">
            <v>7.5414051912509734</v>
          </cell>
          <cell r="AC104">
            <v>7.5487187936541744</v>
          </cell>
          <cell r="AD104">
            <v>7.5688311347708321</v>
          </cell>
          <cell r="AE104">
            <v>7.5755449797180177</v>
          </cell>
          <cell r="AF104">
            <v>7.5821724818474507</v>
          </cell>
          <cell r="AG104">
            <v>7.588718814906187</v>
          </cell>
          <cell r="AH104">
            <v>7.5951888536477412</v>
          </cell>
          <cell r="AI104">
            <v>7.6015871896935465</v>
          </cell>
        </row>
        <row r="113">
          <cell r="I113">
            <v>-2.8024884925772118</v>
          </cell>
          <cell r="J113">
            <v>0.16552540662969362</v>
          </cell>
          <cell r="K113">
            <v>-2.882238770553518</v>
          </cell>
          <cell r="L113">
            <v>-3.5859408006745905</v>
          </cell>
          <cell r="M113">
            <v>-0.6524287033271301</v>
          </cell>
          <cell r="N113">
            <v>-2.4485827300479324</v>
          </cell>
          <cell r="O113">
            <v>-3.2922029698043884</v>
          </cell>
          <cell r="P113">
            <v>1.0890064544705791</v>
          </cell>
          <cell r="Q113">
            <v>-1.9624350034872506</v>
          </cell>
          <cell r="R113">
            <v>-3.7818744831732212</v>
          </cell>
          <cell r="S113">
            <v>-5.7202836940435429</v>
          </cell>
          <cell r="T113">
            <v>-5.739474590522601</v>
          </cell>
          <cell r="U113">
            <v>-5.5217933720658152</v>
          </cell>
          <cell r="V113">
            <v>-5.8739761238790491</v>
          </cell>
          <cell r="W113">
            <v>-5.2869708052947795</v>
          </cell>
          <cell r="X113">
            <v>-5.4021143347747342</v>
          </cell>
          <cell r="Y113">
            <v>-5.5032287887593485</v>
          </cell>
          <cell r="Z113">
            <v>-5.5915140550030005</v>
          </cell>
          <cell r="AA113">
            <v>-5.6663557682287689</v>
          </cell>
          <cell r="AB113">
            <v>-5.7287029837309289</v>
          </cell>
          <cell r="AC113">
            <v>-5.7680793014527936</v>
          </cell>
          <cell r="AD113">
            <v>-5.7098742141723484</v>
          </cell>
          <cell r="AE113">
            <v>-5.6501115191091591</v>
          </cell>
          <cell r="AF113">
            <v>-5.5882565696864628</v>
          </cell>
          <cell r="AG113">
            <v>-5.5205102088610483</v>
          </cell>
          <cell r="AH113">
            <v>-5.4466831925432473</v>
          </cell>
          <cell r="AI113">
            <v>-5.3677100372222935</v>
          </cell>
        </row>
        <row r="114">
          <cell r="I114">
            <v>116.93383235292333</v>
          </cell>
          <cell r="J114">
            <v>-3.3193184332817038</v>
          </cell>
          <cell r="K114">
            <v>21.88143739986268</v>
          </cell>
          <cell r="L114">
            <v>-2.6103286384976498</v>
          </cell>
          <cell r="M114">
            <v>22.464327034323173</v>
          </cell>
          <cell r="N114">
            <v>24.853786075069493</v>
          </cell>
          <cell r="O114">
            <v>-9.3763593156974583</v>
          </cell>
          <cell r="P114">
            <v>-16.323044732534143</v>
          </cell>
          <cell r="Q114">
            <v>-4.0000000000000036</v>
          </cell>
          <cell r="R114">
            <v>-2.0000000000000129</v>
          </cell>
          <cell r="S114">
            <v>0</v>
          </cell>
          <cell r="T114">
            <v>1.0000000000000009</v>
          </cell>
          <cell r="U114">
            <v>1.0000000000000009</v>
          </cell>
          <cell r="V114">
            <v>1.0000000000000009</v>
          </cell>
          <cell r="W114">
            <v>1.0000000000000009</v>
          </cell>
          <cell r="X114">
            <v>1.0000000000000009</v>
          </cell>
          <cell r="Y114">
            <v>1.0000000000000009</v>
          </cell>
          <cell r="Z114">
            <v>1.0000000000000009</v>
          </cell>
          <cell r="AA114">
            <v>1.0000000000000009</v>
          </cell>
          <cell r="AB114">
            <v>1.0000000000000009</v>
          </cell>
          <cell r="AC114">
            <v>1.0000000000000009</v>
          </cell>
          <cell r="AD114">
            <v>1.0000000000000009</v>
          </cell>
          <cell r="AE114">
            <v>1.0000000000000009</v>
          </cell>
          <cell r="AF114">
            <v>1.0000000000000009</v>
          </cell>
          <cell r="AG114">
            <v>1.0000000000000009</v>
          </cell>
          <cell r="AH114">
            <v>1.0000000000000009</v>
          </cell>
          <cell r="AI114">
            <v>1.0000000000000009</v>
          </cell>
        </row>
        <row r="115">
          <cell r="I115">
            <v>457.65</v>
          </cell>
          <cell r="J115">
            <v>854.8</v>
          </cell>
          <cell r="K115">
            <v>788</v>
          </cell>
          <cell r="L115">
            <v>783</v>
          </cell>
          <cell r="M115">
            <v>791</v>
          </cell>
          <cell r="N115">
            <v>897</v>
          </cell>
          <cell r="O115">
            <v>1063.8</v>
          </cell>
          <cell r="P115">
            <v>1067.28</v>
          </cell>
          <cell r="Q115">
            <v>1264</v>
          </cell>
          <cell r="R115">
            <v>1557.2599999999998</v>
          </cell>
          <cell r="S115">
            <v>2003.73</v>
          </cell>
          <cell r="T115">
            <v>2621</v>
          </cell>
          <cell r="U115">
            <v>2962</v>
          </cell>
          <cell r="V115">
            <v>3344</v>
          </cell>
          <cell r="W115">
            <v>3497.4892188610124</v>
          </cell>
          <cell r="X115">
            <v>3762.167983656464</v>
          </cell>
          <cell r="Y115">
            <v>4047.9196314828018</v>
          </cell>
          <cell r="Z115">
            <v>4356.5231888279231</v>
          </cell>
          <cell r="AA115">
            <v>4689.2960711868873</v>
          </cell>
          <cell r="AB115">
            <v>4725.1974436954224</v>
          </cell>
          <cell r="AC115">
            <v>5236.5446318641852</v>
          </cell>
          <cell r="AD115">
            <v>5728.8984690744146</v>
          </cell>
          <cell r="AE115">
            <v>6216.5975601518739</v>
          </cell>
          <cell r="AF115">
            <v>6719.485912808891</v>
          </cell>
          <cell r="AG115">
            <v>7278.5193800928255</v>
          </cell>
          <cell r="AH115">
            <v>7884.915074417283</v>
          </cell>
          <cell r="AI115">
            <v>8542.7179307424431</v>
          </cell>
        </row>
        <row r="116">
          <cell r="I116">
            <v>55.938899999999997</v>
          </cell>
          <cell r="J116">
            <v>55.02</v>
          </cell>
          <cell r="K116">
            <v>62.677799999999998</v>
          </cell>
          <cell r="L116">
            <v>61.79</v>
          </cell>
          <cell r="M116">
            <v>72.67</v>
          </cell>
          <cell r="N116">
            <v>78.959999999999994</v>
          </cell>
          <cell r="O116">
            <v>78.599999999999994</v>
          </cell>
          <cell r="P116">
            <v>77.069999999999993</v>
          </cell>
          <cell r="Q116">
            <v>71.5</v>
          </cell>
          <cell r="R116">
            <v>70.5</v>
          </cell>
          <cell r="S116">
            <v>69.5</v>
          </cell>
          <cell r="T116">
            <v>68.5</v>
          </cell>
          <cell r="U116">
            <v>67</v>
          </cell>
          <cell r="V116">
            <v>65</v>
          </cell>
          <cell r="W116">
            <v>64.470161199911132</v>
          </cell>
          <cell r="X116">
            <v>65.417391460792857</v>
          </cell>
          <cell r="Y116">
            <v>66.378538937801068</v>
          </cell>
          <cell r="Z116">
            <v>67.353808110155597</v>
          </cell>
          <cell r="AA116">
            <v>68.343406461394835</v>
          </cell>
          <cell r="AB116">
            <v>69.347544523516831</v>
          </cell>
          <cell r="AC116">
            <v>70.366435921768954</v>
          </cell>
          <cell r="AD116">
            <v>71.400297420095484</v>
          </cell>
          <cell r="AE116">
            <v>72.44934896725313</v>
          </cell>
          <cell r="AF116">
            <v>73.51381374360389</v>
          </cell>
          <cell r="AG116">
            <v>74.593918208595667</v>
          </cell>
          <cell r="AH116">
            <v>75.689892148940245</v>
          </cell>
          <cell r="AI116">
            <v>76.801968727499315</v>
          </cell>
        </row>
        <row r="117">
          <cell r="I117">
            <v>0</v>
          </cell>
          <cell r="J117">
            <v>0</v>
          </cell>
          <cell r="K117">
            <v>0</v>
          </cell>
          <cell r="L117" t="str">
            <v>...</v>
          </cell>
          <cell r="M117" t="str">
            <v>...</v>
          </cell>
          <cell r="N117" t="str">
            <v>…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222</v>
          </cell>
          <cell r="U117">
            <v>286</v>
          </cell>
          <cell r="V117">
            <v>400</v>
          </cell>
          <cell r="W117">
            <v>162</v>
          </cell>
          <cell r="X117">
            <v>175</v>
          </cell>
          <cell r="Y117">
            <v>184</v>
          </cell>
          <cell r="Z117">
            <v>200</v>
          </cell>
          <cell r="AA117">
            <v>200</v>
          </cell>
          <cell r="AB117">
            <v>200</v>
          </cell>
          <cell r="AC117">
            <v>200</v>
          </cell>
          <cell r="AD117">
            <v>200</v>
          </cell>
          <cell r="AE117">
            <v>200</v>
          </cell>
          <cell r="AF117">
            <v>200</v>
          </cell>
          <cell r="AG117">
            <v>200</v>
          </cell>
          <cell r="AH117">
            <v>200</v>
          </cell>
          <cell r="AI117">
            <v>200</v>
          </cell>
        </row>
        <row r="118">
          <cell r="I118">
            <v>92.241148413715621</v>
          </cell>
          <cell r="J118">
            <v>67.341148413715615</v>
          </cell>
          <cell r="K118">
            <v>104.34114841371562</v>
          </cell>
          <cell r="L118">
            <v>25.341148413715615</v>
          </cell>
          <cell r="M118">
            <v>112.74114841371562</v>
          </cell>
          <cell r="N118">
            <v>59.301148413715616</v>
          </cell>
          <cell r="O118">
            <v>107.00114841371561</v>
          </cell>
          <cell r="P118">
            <v>54.40114841371561</v>
          </cell>
          <cell r="Q118">
            <v>0.40114841371561027</v>
          </cell>
          <cell r="R118">
            <v>0.40114841371561027</v>
          </cell>
          <cell r="S118">
            <v>0.40114841371561027</v>
          </cell>
          <cell r="T118">
            <v>0.40114841371561027</v>
          </cell>
          <cell r="U118">
            <v>0.40114841371561027</v>
          </cell>
          <cell r="V118">
            <v>0.40114841371561027</v>
          </cell>
          <cell r="W118">
            <v>0.40114841371561027</v>
          </cell>
          <cell r="X118">
            <v>0.40114841371561027</v>
          </cell>
          <cell r="Y118">
            <v>0.40114841371561027</v>
          </cell>
          <cell r="Z118">
            <v>0.40114841371561027</v>
          </cell>
          <cell r="AA118">
            <v>0.40114841371561027</v>
          </cell>
          <cell r="AB118">
            <v>0.40114841371561027</v>
          </cell>
          <cell r="AC118">
            <v>0.40114841371561027</v>
          </cell>
          <cell r="AD118">
            <v>0.40114841371561027</v>
          </cell>
          <cell r="AE118">
            <v>0.40114841371561027</v>
          </cell>
          <cell r="AF118">
            <v>0.40114841371561027</v>
          </cell>
          <cell r="AG118">
            <v>0.40114841371561027</v>
          </cell>
          <cell r="AH118">
            <v>0.40114841371561027</v>
          </cell>
          <cell r="AI118">
            <v>0.40114841371561027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  <sheetName val="SimInp1"/>
      <sheetName val="ModD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  <sheetName val="Quarterly Program"/>
      <sheetName val="Uga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  <sheetName val="RES"/>
      <sheetName val="Uga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6188.5685354465459</v>
          </cell>
          <cell r="F14">
            <v>6920.492387598686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2718.5</v>
          </cell>
          <cell r="F15">
            <v>2247.5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8090.6538439568849</v>
          </cell>
          <cell r="F23">
            <v>8257.7790088887741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818.26993166125908</v>
          </cell>
          <cell r="F39">
            <v>302.01190168882636</v>
          </cell>
          <cell r="G39">
            <v>490.97347809159464</v>
          </cell>
          <cell r="H39">
            <v>619.71226685985562</v>
          </cell>
          <cell r="I39">
            <v>635.58262110378655</v>
          </cell>
          <cell r="J39">
            <v>538.34623124789891</v>
          </cell>
          <cell r="K39">
            <v>834.7342071714786</v>
          </cell>
          <cell r="L39">
            <v>834.7342071714786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268.14933166125934</v>
          </cell>
          <cell r="F40">
            <v>-404.64483176355873</v>
          </cell>
          <cell r="G40">
            <v>94.75616160086922</v>
          </cell>
          <cell r="H40">
            <v>288.78399145949885</v>
          </cell>
          <cell r="I40">
            <v>204.62123147671062</v>
          </cell>
          <cell r="J40">
            <v>243.82913214322204</v>
          </cell>
          <cell r="K40">
            <v>235.3245655785785</v>
          </cell>
          <cell r="L40">
            <v>235.3245655785785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550.12059999999974</v>
          </cell>
          <cell r="F42">
            <v>706.65673345238508</v>
          </cell>
          <cell r="G42">
            <v>396.21731649072541</v>
          </cell>
          <cell r="H42">
            <v>330.92827540035671</v>
          </cell>
          <cell r="I42">
            <v>430.96138962707596</v>
          </cell>
          <cell r="J42">
            <v>294.51709910467684</v>
          </cell>
          <cell r="K42">
            <v>599.40964159290013</v>
          </cell>
          <cell r="L42">
            <v>599.40964159290013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-240.7944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134.07466583062967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2668.7500000000005</v>
          </cell>
          <cell r="F51">
            <v>2604.9999999999991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3360.1</v>
          </cell>
          <cell r="F53">
            <v>2905.0000000000005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2718.5</v>
          </cell>
          <cell r="F54">
            <v>2247.5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244.3</v>
          </cell>
          <cell r="G56">
            <v>256.51500000000004</v>
          </cell>
          <cell r="H56">
            <v>269.34075000000007</v>
          </cell>
          <cell r="I56">
            <v>282.80778750000007</v>
          </cell>
          <cell r="J56">
            <v>296.94817687500012</v>
          </cell>
          <cell r="K56">
            <v>311.79558571875015</v>
          </cell>
          <cell r="L56">
            <v>327.38536500468769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176.9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30.4</v>
          </cell>
          <cell r="F58">
            <v>30.3</v>
          </cell>
          <cell r="G58">
            <v>30.3</v>
          </cell>
          <cell r="H58">
            <v>30.3</v>
          </cell>
          <cell r="I58">
            <v>30.3</v>
          </cell>
          <cell r="J58">
            <v>30.3</v>
          </cell>
          <cell r="K58">
            <v>30.3</v>
          </cell>
          <cell r="L58">
            <v>30.3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189.04999999999944</v>
          </cell>
          <cell r="F59">
            <v>1.3642420526593924E-12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-502.3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-502.3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502.3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283.90000000000003</v>
          </cell>
          <cell r="F65">
            <v>-304</v>
          </cell>
          <cell r="G65">
            <v>94.756161600869234</v>
          </cell>
          <cell r="H65">
            <v>288.78399145949879</v>
          </cell>
          <cell r="I65">
            <v>204.62123147671065</v>
          </cell>
          <cell r="J65">
            <v>243.82913214322207</v>
          </cell>
          <cell r="K65">
            <v>235.32456557857847</v>
          </cell>
          <cell r="L65">
            <v>235.32456557857847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142.1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0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76.3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-4.9641659737414419E-2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0.26866584112315567</v>
          </cell>
          <cell r="F73">
            <v>0.22206022208276491</v>
          </cell>
          <cell r="G73">
            <v>0.22206022208276491</v>
          </cell>
          <cell r="H73">
            <v>0.22206022208276491</v>
          </cell>
          <cell r="I73">
            <v>0.22206022208276491</v>
          </cell>
          <cell r="J73">
            <v>0.22206022208276491</v>
          </cell>
          <cell r="K73">
            <v>0.22206022208276491</v>
          </cell>
          <cell r="L73">
            <v>0.22206022208276491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9.9016481964792985E-2</v>
          </cell>
          <cell r="F75">
            <v>8.8893251082475519E-2</v>
          </cell>
          <cell r="G75">
            <v>8.8893251082475519E-2</v>
          </cell>
          <cell r="H75">
            <v>8.8893251082475519E-2</v>
          </cell>
          <cell r="I75">
            <v>8.8893251082475519E-2</v>
          </cell>
          <cell r="J75">
            <v>8.8893251082475519E-2</v>
          </cell>
          <cell r="K75">
            <v>8.8893251082475519E-2</v>
          </cell>
          <cell r="L75">
            <v>8.8893251082475519E-2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imInp1"/>
      <sheetName val="ModDef"/>
      <sheetName val="BoP"/>
      <sheetName val="RES"/>
      <sheetName val="Input"/>
      <sheetName val="OUTPUT"/>
      <sheetName val="Tr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Imp"/>
      <sheetName val="DSA output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ER"/>
      <sheetName val="WB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out_fiscal"/>
      <sheetName val="out_main"/>
      <sheetName val="Imp"/>
      <sheetName val="DSA output"/>
      <sheetName val="in-out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A 11"/>
      <sheetName val="GeoBop"/>
      <sheetName val="A-II.3"/>
      <sheetName val="CY BOT CASHFLOW"/>
      <sheetName val="Growth&amp;Price Assump"/>
      <sheetName val="GeoBop.xls"/>
      <sheetName val="Prg-A"/>
      <sheetName val="Control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\\data3\users3\Users\dsimard\Ap"/>
      <sheetName val="ER"/>
      <sheetName val="WB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  <sheetName val="IS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Ratio Metadata"/>
      <sheetName val="Financial Statement Metadata"/>
      <sheetName val="Main"/>
      <sheetName val="Input Forms"/>
      <sheetName val="Parameters"/>
      <sheetName val="Data"/>
      <sheetName val="Companies"/>
      <sheetName val="Risk Tables"/>
      <sheetName val="Ratios"/>
      <sheetName val="Aggregates"/>
      <sheetName val="Aggregate_Level"/>
      <sheetName val="SingleCompany_Level"/>
      <sheetName val="GDP"/>
      <sheetName val="Aggregate_BalanceSheet"/>
      <sheetName val="Company Summary"/>
      <sheetName val="PSBS_Input_NFFCT"/>
      <sheetName val="PSBS_Consolidation"/>
    </sheetNames>
    <sheetDataSet>
      <sheetData sheetId="0"/>
      <sheetData sheetId="1"/>
      <sheetData sheetId="2"/>
      <sheetData sheetId="3">
        <row r="12">
          <cell r="E12">
            <v>2017</v>
          </cell>
        </row>
      </sheetData>
      <sheetData sheetId="4"/>
      <sheetData sheetId="5"/>
      <sheetData sheetId="6"/>
      <sheetData sheetId="7">
        <row r="3">
          <cell r="W3">
            <v>2019</v>
          </cell>
        </row>
      </sheetData>
      <sheetData sheetId="8"/>
      <sheetData sheetId="9"/>
      <sheetData sheetId="10">
        <row r="19">
          <cell r="C19">
            <v>37824284.399999999</v>
          </cell>
          <cell r="D19">
            <v>59299280.050000004</v>
          </cell>
          <cell r="E19">
            <v>55067752.149999999</v>
          </cell>
          <cell r="F19">
            <v>0</v>
          </cell>
          <cell r="G19">
            <v>0</v>
          </cell>
        </row>
      </sheetData>
      <sheetData sheetId="11">
        <row r="1">
          <cell r="A1">
            <v>2</v>
          </cell>
        </row>
        <row r="5">
          <cell r="B5">
            <v>0.78024667607439835</v>
          </cell>
          <cell r="F5" t="e">
            <v>#N/A</v>
          </cell>
          <cell r="AI5" t="str">
            <v/>
          </cell>
          <cell r="AL5" t="str">
            <v>Water Utility</v>
          </cell>
          <cell r="AU5" t="str">
            <v>Electricity Generator</v>
          </cell>
          <cell r="AV5">
            <v>3.1181951182614621E-2</v>
          </cell>
          <cell r="AW5">
            <v>-0.2337043528121289</v>
          </cell>
          <cell r="AX5">
            <v>-0.20252240162951426</v>
          </cell>
          <cell r="AY5">
            <v>1</v>
          </cell>
        </row>
        <row r="6">
          <cell r="B6">
            <v>6.3379900857128788E-2</v>
          </cell>
          <cell r="F6" t="e">
            <v>#N/A</v>
          </cell>
          <cell r="AL6" t="str">
            <v>Airline</v>
          </cell>
          <cell r="AU6" t="str">
            <v>Rail Company</v>
          </cell>
        </row>
        <row r="7">
          <cell r="B7">
            <v>2.1055934919551135E-2</v>
          </cell>
          <cell r="F7" t="e">
            <v>#N/A</v>
          </cell>
          <cell r="AL7" t="str">
            <v>Electricity Generator</v>
          </cell>
          <cell r="AU7" t="str">
            <v>Airline</v>
          </cell>
        </row>
        <row r="8">
          <cell r="B8">
            <v>0.61740263341576951</v>
          </cell>
          <cell r="F8" t="e">
            <v>#N/A</v>
          </cell>
          <cell r="AL8" t="str">
            <v>Rail Company</v>
          </cell>
          <cell r="AU8" t="str">
            <v>Electricity GridCo</v>
          </cell>
        </row>
        <row r="9">
          <cell r="B9">
            <v>0.50067511195940939</v>
          </cell>
          <cell r="F9" t="e">
            <v>#N/A</v>
          </cell>
          <cell r="AL9" t="str">
            <v>Electricity GridCo</v>
          </cell>
          <cell r="AU9" t="str">
            <v>Post Office</v>
          </cell>
        </row>
        <row r="10">
          <cell r="B10">
            <v>5.7022754689762317E-3</v>
          </cell>
          <cell r="F10" t="e">
            <v>#N/A</v>
          </cell>
          <cell r="AL10" t="str">
            <v>Post Office</v>
          </cell>
          <cell r="AU10" t="str">
            <v>Airport</v>
          </cell>
        </row>
        <row r="11">
          <cell r="B11">
            <v>5.1634392586063137E-2</v>
          </cell>
          <cell r="F11" t="e">
            <v>#N/A</v>
          </cell>
          <cell r="AL11" t="str">
            <v>Port Company</v>
          </cell>
          <cell r="AU11" t="str">
            <v>Port Company</v>
          </cell>
        </row>
        <row r="12">
          <cell r="B12">
            <v>0.31857448413864536</v>
          </cell>
          <cell r="F12" t="e">
            <v>#N/A</v>
          </cell>
          <cell r="AL12" t="e">
            <v>#N/A</v>
          </cell>
          <cell r="AU12" t="str">
            <v>Water Utility</v>
          </cell>
        </row>
        <row r="13">
          <cell r="B13">
            <v>0.21193280486256635</v>
          </cell>
          <cell r="F13" t="e">
            <v>#N/A</v>
          </cell>
          <cell r="AL13" t="e">
            <v>#N/A</v>
          </cell>
          <cell r="AU13" t="str">
            <v>Oil Producer</v>
          </cell>
        </row>
        <row r="14">
          <cell r="B14">
            <v>9.5380868754750436E-2</v>
          </cell>
          <cell r="F14" t="e">
            <v>#N/A</v>
          </cell>
          <cell r="AL14" t="e">
            <v>#N/A</v>
          </cell>
          <cell r="AU14" t="e">
            <v>#N/A</v>
          </cell>
        </row>
        <row r="15">
          <cell r="B15">
            <v>0.20368592590305776</v>
          </cell>
          <cell r="F15" t="e">
            <v>#N/A</v>
          </cell>
          <cell r="AL15" t="e">
            <v>#N/A</v>
          </cell>
          <cell r="AU15" t="e">
            <v>#N/A</v>
          </cell>
        </row>
        <row r="16">
          <cell r="B16" t="e">
            <v>#N/A</v>
          </cell>
          <cell r="F16" t="e">
            <v>#N/A</v>
          </cell>
          <cell r="AL16" t="e">
            <v>#N/A</v>
          </cell>
          <cell r="AU16" t="e">
            <v>#N/A</v>
          </cell>
        </row>
        <row r="17">
          <cell r="B17" t="e">
            <v>#N/A</v>
          </cell>
          <cell r="F17" t="e">
            <v>#N/A</v>
          </cell>
          <cell r="AL17" t="e">
            <v>#N/A</v>
          </cell>
          <cell r="AU17" t="e">
            <v>#N/A</v>
          </cell>
        </row>
        <row r="18">
          <cell r="B18" t="e">
            <v>#N/A</v>
          </cell>
          <cell r="F18" t="e">
            <v>#N/A</v>
          </cell>
          <cell r="AL18" t="e">
            <v>#N/A</v>
          </cell>
          <cell r="AU18" t="e">
            <v>#N/A</v>
          </cell>
        </row>
        <row r="19">
          <cell r="B19" t="e">
            <v>#N/A</v>
          </cell>
          <cell r="F19" t="e">
            <v>#N/A</v>
          </cell>
          <cell r="AL19" t="e">
            <v>#N/A</v>
          </cell>
          <cell r="AU19" t="e">
            <v>#N/A</v>
          </cell>
        </row>
        <row r="20">
          <cell r="B20" t="e">
            <v>#N/A</v>
          </cell>
          <cell r="F20" t="e">
            <v>#N/A</v>
          </cell>
          <cell r="AL20" t="e">
            <v>#N/A</v>
          </cell>
          <cell r="AU20" t="e">
            <v>#N/A</v>
          </cell>
        </row>
        <row r="21">
          <cell r="B21" t="e">
            <v>#N/A</v>
          </cell>
          <cell r="F21" t="e">
            <v>#N/A</v>
          </cell>
          <cell r="AL21" t="e">
            <v>#N/A</v>
          </cell>
          <cell r="AU21" t="e">
            <v>#N/A</v>
          </cell>
        </row>
        <row r="22">
          <cell r="B22" t="e">
            <v>#N/A</v>
          </cell>
          <cell r="F22" t="e">
            <v>#N/A</v>
          </cell>
          <cell r="AL22" t="e">
            <v>#N/A</v>
          </cell>
          <cell r="AU22" t="e">
            <v>#N/A</v>
          </cell>
        </row>
        <row r="23">
          <cell r="B23" t="e">
            <v>#N/A</v>
          </cell>
          <cell r="F23" t="e">
            <v>#N/A</v>
          </cell>
          <cell r="AL23" t="e">
            <v>#N/A</v>
          </cell>
          <cell r="AU23" t="e">
            <v>#N/A</v>
          </cell>
        </row>
        <row r="24">
          <cell r="B24" t="e">
            <v>#N/A</v>
          </cell>
          <cell r="F24" t="e">
            <v>#N/A</v>
          </cell>
          <cell r="AL24" t="e">
            <v>#N/A</v>
          </cell>
          <cell r="AU24" t="e">
            <v>#N/A</v>
          </cell>
        </row>
        <row r="25">
          <cell r="B25" t="e">
            <v>#N/A</v>
          </cell>
          <cell r="F25" t="e">
            <v>#N/A</v>
          </cell>
          <cell r="AL25" t="e">
            <v>#N/A</v>
          </cell>
          <cell r="AU25" t="e">
            <v>#N/A</v>
          </cell>
        </row>
        <row r="26">
          <cell r="B26" t="e">
            <v>#N/A</v>
          </cell>
          <cell r="F26" t="e">
            <v>#N/A</v>
          </cell>
          <cell r="AL26" t="e">
            <v>#N/A</v>
          </cell>
          <cell r="AU26" t="e">
            <v>#N/A</v>
          </cell>
        </row>
        <row r="27">
          <cell r="B27" t="e">
            <v>#N/A</v>
          </cell>
          <cell r="F27" t="e">
            <v>#N/A</v>
          </cell>
          <cell r="AL27" t="e">
            <v>#N/A</v>
          </cell>
          <cell r="AU27" t="e">
            <v>#N/A</v>
          </cell>
        </row>
        <row r="28">
          <cell r="B28" t="e">
            <v>#N/A</v>
          </cell>
          <cell r="F28" t="e">
            <v>#N/A</v>
          </cell>
          <cell r="AL28" t="e">
            <v>#N/A</v>
          </cell>
          <cell r="AU28" t="e">
            <v>#N/A</v>
          </cell>
        </row>
        <row r="29">
          <cell r="B29" t="e">
            <v>#N/A</v>
          </cell>
          <cell r="F29" t="e">
            <v>#N/A</v>
          </cell>
          <cell r="AL29" t="e">
            <v>#N/A</v>
          </cell>
          <cell r="AU29" t="e">
            <v>#N/A</v>
          </cell>
        </row>
        <row r="30">
          <cell r="B30" t="e">
            <v>#N/A</v>
          </cell>
          <cell r="F30" t="e">
            <v>#N/A</v>
          </cell>
          <cell r="AL30" t="e">
            <v>#N/A</v>
          </cell>
          <cell r="AU30" t="e">
            <v>#N/A</v>
          </cell>
        </row>
        <row r="31">
          <cell r="B31" t="e">
            <v>#N/A</v>
          </cell>
          <cell r="F31" t="e">
            <v>#N/A</v>
          </cell>
          <cell r="AL31" t="e">
            <v>#N/A</v>
          </cell>
          <cell r="AU31" t="e">
            <v>#N/A</v>
          </cell>
        </row>
        <row r="32">
          <cell r="B32" t="e">
            <v>#N/A</v>
          </cell>
          <cell r="F32" t="e">
            <v>#N/A</v>
          </cell>
          <cell r="AL32" t="e">
            <v>#N/A</v>
          </cell>
          <cell r="AU32" t="e">
            <v>#N/A</v>
          </cell>
        </row>
        <row r="33">
          <cell r="B33" t="e">
            <v>#N/A</v>
          </cell>
          <cell r="F33" t="e">
            <v>#N/A</v>
          </cell>
          <cell r="AL33" t="e">
            <v>#N/A</v>
          </cell>
          <cell r="AU33" t="e">
            <v>#N/A</v>
          </cell>
        </row>
        <row r="34">
          <cell r="B34" t="e">
            <v>#N/A</v>
          </cell>
          <cell r="F34" t="e">
            <v>#N/A</v>
          </cell>
          <cell r="AL34" t="e">
            <v>#N/A</v>
          </cell>
          <cell r="AU34" t="e">
            <v>#N/A</v>
          </cell>
        </row>
        <row r="35">
          <cell r="B35" t="e">
            <v>#N/A</v>
          </cell>
          <cell r="F35" t="e">
            <v>#N/A</v>
          </cell>
          <cell r="AL35" t="e">
            <v>#N/A</v>
          </cell>
          <cell r="AU35" t="e">
            <v>#N/A</v>
          </cell>
        </row>
        <row r="36">
          <cell r="B36" t="e">
            <v>#N/A</v>
          </cell>
          <cell r="F36" t="e">
            <v>#N/A</v>
          </cell>
          <cell r="AL36" t="e">
            <v>#N/A</v>
          </cell>
          <cell r="AU36" t="e">
            <v>#N/A</v>
          </cell>
        </row>
        <row r="37">
          <cell r="B37" t="e">
            <v>#N/A</v>
          </cell>
          <cell r="F37" t="e">
            <v>#N/A</v>
          </cell>
          <cell r="AL37" t="e">
            <v>#N/A</v>
          </cell>
          <cell r="AU37" t="e">
            <v>#N/A</v>
          </cell>
        </row>
        <row r="38">
          <cell r="B38" t="e">
            <v>#N/A</v>
          </cell>
          <cell r="F38" t="e">
            <v>#N/A</v>
          </cell>
          <cell r="AL38" t="e">
            <v>#N/A</v>
          </cell>
          <cell r="AU38" t="e">
            <v>#N/A</v>
          </cell>
        </row>
        <row r="39">
          <cell r="B39" t="e">
            <v>#N/A</v>
          </cell>
          <cell r="F39" t="e">
            <v>#N/A</v>
          </cell>
          <cell r="AL39" t="e">
            <v>#N/A</v>
          </cell>
          <cell r="AU39" t="e">
            <v>#N/A</v>
          </cell>
        </row>
        <row r="40">
          <cell r="B40" t="e">
            <v>#N/A</v>
          </cell>
          <cell r="F40" t="e">
            <v>#N/A</v>
          </cell>
          <cell r="AL40" t="e">
            <v>#N/A</v>
          </cell>
          <cell r="AU40" t="e">
            <v>#N/A</v>
          </cell>
        </row>
        <row r="41">
          <cell r="B41" t="e">
            <v>#N/A</v>
          </cell>
          <cell r="F41" t="e">
            <v>#N/A</v>
          </cell>
          <cell r="AL41" t="e">
            <v>#N/A</v>
          </cell>
          <cell r="AU41" t="e">
            <v>#N/A</v>
          </cell>
        </row>
        <row r="42">
          <cell r="B42" t="e">
            <v>#N/A</v>
          </cell>
          <cell r="F42" t="e">
            <v>#N/A</v>
          </cell>
          <cell r="AL42" t="e">
            <v>#N/A</v>
          </cell>
          <cell r="AU42" t="e">
            <v>#N/A</v>
          </cell>
        </row>
        <row r="43">
          <cell r="B43" t="e">
            <v>#N/A</v>
          </cell>
          <cell r="F43" t="e">
            <v>#N/A</v>
          </cell>
          <cell r="AL43" t="e">
            <v>#N/A</v>
          </cell>
          <cell r="AU43" t="e">
            <v>#N/A</v>
          </cell>
        </row>
        <row r="44">
          <cell r="B44" t="e">
            <v>#N/A</v>
          </cell>
          <cell r="F44" t="e">
            <v>#N/A</v>
          </cell>
          <cell r="AL44" t="e">
            <v>#N/A</v>
          </cell>
          <cell r="AU44" t="e">
            <v>#N/A</v>
          </cell>
        </row>
        <row r="47">
          <cell r="B47" t="str">
            <v>--</v>
          </cell>
          <cell r="C47" t="str">
            <v>--</v>
          </cell>
          <cell r="D47">
            <v>1.1481290219810718</v>
          </cell>
          <cell r="E47">
            <v>1.2187215164960818</v>
          </cell>
          <cell r="F47">
            <v>1.3012403255419849</v>
          </cell>
          <cell r="AL47">
            <v>2018</v>
          </cell>
        </row>
        <row r="48">
          <cell r="B48" t="str">
            <v>--</v>
          </cell>
          <cell r="C48" t="str">
            <v>--</v>
          </cell>
          <cell r="D48">
            <v>0.44002269509235475</v>
          </cell>
          <cell r="E48">
            <v>0.47068544715652078</v>
          </cell>
          <cell r="F48">
            <v>0.52040847862628004</v>
          </cell>
          <cell r="AL48">
            <v>28824.366850433744</v>
          </cell>
        </row>
        <row r="49">
          <cell r="B49" t="str">
            <v>--</v>
          </cell>
          <cell r="C49" t="str">
            <v>--</v>
          </cell>
          <cell r="D49">
            <v>0.23534852780047177</v>
          </cell>
          <cell r="E49">
            <v>0.22834553623164694</v>
          </cell>
          <cell r="F49">
            <v>0.26065893080967856</v>
          </cell>
        </row>
        <row r="50">
          <cell r="B50" t="str">
            <v>--</v>
          </cell>
          <cell r="C50" t="str">
            <v>--</v>
          </cell>
          <cell r="D50">
            <v>5.8253459287443597E-2</v>
          </cell>
          <cell r="E50">
            <v>8.638770047996841E-2</v>
          </cell>
          <cell r="F50">
            <v>7.2963993568807659E-2</v>
          </cell>
        </row>
        <row r="51">
          <cell r="B51" t="str">
            <v>--</v>
          </cell>
          <cell r="C51" t="str">
            <v>--</v>
          </cell>
          <cell r="D51">
            <v>0</v>
          </cell>
          <cell r="E51">
            <v>0.11196853054038322</v>
          </cell>
          <cell r="F51">
            <v>0.12109785769492019</v>
          </cell>
        </row>
        <row r="52">
          <cell r="B52" t="str">
            <v>--</v>
          </cell>
          <cell r="C52" t="str">
            <v>--</v>
          </cell>
          <cell r="D52">
            <v>0.40716833628464894</v>
          </cell>
          <cell r="E52">
            <v>0.43210566999193517</v>
          </cell>
          <cell r="F52">
            <v>0.49413924203111065</v>
          </cell>
        </row>
        <row r="53">
          <cell r="B53" t="str">
            <v>--</v>
          </cell>
          <cell r="C53" t="str">
            <v>--</v>
          </cell>
          <cell r="D53">
            <v>2.2889220404459905</v>
          </cell>
          <cell r="E53">
            <v>2.5482144008965362</v>
          </cell>
          <cell r="F53">
            <v>2.7705088282727823</v>
          </cell>
        </row>
        <row r="59">
          <cell r="Q59" t="str">
            <v>--</v>
          </cell>
          <cell r="R59" t="str">
            <v>--</v>
          </cell>
          <cell r="S59">
            <v>0</v>
          </cell>
          <cell r="T59">
            <v>0</v>
          </cell>
          <cell r="U59">
            <v>0</v>
          </cell>
        </row>
        <row r="60">
          <cell r="Q60" t="str">
            <v>--</v>
          </cell>
          <cell r="R60" t="str">
            <v>--</v>
          </cell>
          <cell r="S60">
            <v>0</v>
          </cell>
          <cell r="T60">
            <v>0</v>
          </cell>
          <cell r="U60">
            <v>0</v>
          </cell>
        </row>
        <row r="61">
          <cell r="Q61" t="str">
            <v>--</v>
          </cell>
          <cell r="R61" t="str">
            <v>--</v>
          </cell>
          <cell r="S61">
            <v>0</v>
          </cell>
          <cell r="T61">
            <v>0</v>
          </cell>
          <cell r="U61">
            <v>0</v>
          </cell>
        </row>
        <row r="63">
          <cell r="Q63" t="str">
            <v>--</v>
          </cell>
          <cell r="R63" t="str">
            <v>--</v>
          </cell>
          <cell r="S63">
            <v>0</v>
          </cell>
          <cell r="T63">
            <v>0</v>
          </cell>
          <cell r="U63">
            <v>0</v>
          </cell>
        </row>
        <row r="64">
          <cell r="Q64" t="str">
            <v>--</v>
          </cell>
          <cell r="R64" t="str">
            <v>--</v>
          </cell>
          <cell r="S64">
            <v>0</v>
          </cell>
          <cell r="T64">
            <v>0</v>
          </cell>
          <cell r="U64">
            <v>0</v>
          </cell>
        </row>
        <row r="65">
          <cell r="Q65" t="str">
            <v>--</v>
          </cell>
          <cell r="R65" t="str">
            <v>--</v>
          </cell>
          <cell r="S65">
            <v>0</v>
          </cell>
          <cell r="T65">
            <v>0</v>
          </cell>
          <cell r="U65">
            <v>0</v>
          </cell>
        </row>
        <row r="67">
          <cell r="Q67" t="str">
            <v>--</v>
          </cell>
          <cell r="R67" t="str">
            <v>--</v>
          </cell>
          <cell r="S67">
            <v>0</v>
          </cell>
          <cell r="T67">
            <v>0</v>
          </cell>
          <cell r="U67">
            <v>0</v>
          </cell>
        </row>
        <row r="68">
          <cell r="Q68" t="str">
            <v>--</v>
          </cell>
          <cell r="R68" t="str">
            <v>--</v>
          </cell>
          <cell r="S68">
            <v>0</v>
          </cell>
          <cell r="T68">
            <v>0</v>
          </cell>
          <cell r="U68">
            <v>0</v>
          </cell>
        </row>
        <row r="69">
          <cell r="Q69" t="str">
            <v>--</v>
          </cell>
          <cell r="R69" t="str">
            <v>--</v>
          </cell>
          <cell r="S69">
            <v>0</v>
          </cell>
          <cell r="T69">
            <v>0</v>
          </cell>
          <cell r="U69">
            <v>0</v>
          </cell>
        </row>
        <row r="71">
          <cell r="Q71" t="str">
            <v>--</v>
          </cell>
          <cell r="R71" t="str">
            <v>--</v>
          </cell>
          <cell r="S71">
            <v>0</v>
          </cell>
          <cell r="T71">
            <v>0</v>
          </cell>
          <cell r="U71">
            <v>0</v>
          </cell>
        </row>
        <row r="72">
          <cell r="Q72" t="str">
            <v>--</v>
          </cell>
          <cell r="R72" t="str">
            <v>--</v>
          </cell>
          <cell r="S72">
            <v>0</v>
          </cell>
          <cell r="T72">
            <v>0</v>
          </cell>
          <cell r="U72">
            <v>0</v>
          </cell>
        </row>
        <row r="73">
          <cell r="Q73" t="str">
            <v>--</v>
          </cell>
          <cell r="R73" t="str">
            <v>--</v>
          </cell>
          <cell r="S73">
            <v>0</v>
          </cell>
          <cell r="T73">
            <v>0</v>
          </cell>
          <cell r="U73">
            <v>0</v>
          </cell>
        </row>
        <row r="86">
          <cell r="Q86" t="str">
            <v>--</v>
          </cell>
          <cell r="R86" t="str">
            <v>--</v>
          </cell>
          <cell r="S86">
            <v>14.012305085937996</v>
          </cell>
          <cell r="T86">
            <v>21.218776971283546</v>
          </cell>
          <cell r="U86">
            <v>34.121524048533239</v>
          </cell>
        </row>
        <row r="87">
          <cell r="Q87" t="str">
            <v>--</v>
          </cell>
          <cell r="R87" t="str">
            <v>--</v>
          </cell>
          <cell r="S87">
            <v>8.6183056795317956</v>
          </cell>
          <cell r="T87">
            <v>7.1162401916802747</v>
          </cell>
          <cell r="U87">
            <v>18.804360133147096</v>
          </cell>
        </row>
        <row r="88">
          <cell r="Q88" t="str">
            <v>--</v>
          </cell>
          <cell r="R88" t="str">
            <v>--</v>
          </cell>
          <cell r="S88">
            <v>1.5936364934133085</v>
          </cell>
          <cell r="T88">
            <v>1.6382074889105265</v>
          </cell>
          <cell r="U88">
            <v>5.29587863273174</v>
          </cell>
        </row>
        <row r="89">
          <cell r="Q89" t="str">
            <v>--</v>
          </cell>
          <cell r="R89" t="str">
            <v>--</v>
          </cell>
          <cell r="S89">
            <v>2.7439355376135657</v>
          </cell>
          <cell r="T89">
            <v>3.2981917165294985</v>
          </cell>
          <cell r="U89">
            <v>10.781407738793234</v>
          </cell>
        </row>
        <row r="92">
          <cell r="Q92" t="str">
            <v>--</v>
          </cell>
          <cell r="R92" t="str">
            <v>--</v>
          </cell>
          <cell r="S92">
            <v>1.3774886347737678</v>
          </cell>
          <cell r="T92">
            <v>1.0999739021013872</v>
          </cell>
          <cell r="U92">
            <v>1.0654002628371126</v>
          </cell>
        </row>
        <row r="97">
          <cell r="Q97" t="str">
            <v>--</v>
          </cell>
          <cell r="R97" t="str">
            <v>--</v>
          </cell>
          <cell r="S97">
            <v>0.41921503928648651</v>
          </cell>
          <cell r="T97">
            <v>0.50330131486888841</v>
          </cell>
          <cell r="U97">
            <v>0.50878596743936033</v>
          </cell>
        </row>
        <row r="98">
          <cell r="Q98" t="str">
            <v>--</v>
          </cell>
          <cell r="R98" t="str">
            <v>--</v>
          </cell>
          <cell r="S98">
            <v>0.72180767003929813</v>
          </cell>
          <cell r="T98">
            <v>1.0132930284203063</v>
          </cell>
          <cell r="U98">
            <v>1.0357920464485055</v>
          </cell>
        </row>
        <row r="100">
          <cell r="Q100" t="str">
            <v>--</v>
          </cell>
          <cell r="R100" t="str">
            <v>--</v>
          </cell>
          <cell r="S100">
            <v>1.477658268586302</v>
          </cell>
          <cell r="T100">
            <v>1.8675415044422519</v>
          </cell>
          <cell r="U100">
            <v>2.9012933711984625</v>
          </cell>
        </row>
        <row r="101">
          <cell r="Q101" t="str">
            <v>--</v>
          </cell>
          <cell r="R101" t="str">
            <v>--</v>
          </cell>
          <cell r="S101">
            <v>2.8655684997049335</v>
          </cell>
          <cell r="T101">
            <v>2.7221940945052276</v>
          </cell>
          <cell r="U101">
            <v>3.534258854655834</v>
          </cell>
        </row>
        <row r="105">
          <cell r="Q105" t="str">
            <v>--</v>
          </cell>
          <cell r="R105" t="str">
            <v>--</v>
          </cell>
          <cell r="S105">
            <v>3.8790613579258441E-2</v>
          </cell>
          <cell r="T105">
            <v>5.6407377485159955E-2</v>
          </cell>
          <cell r="U105">
            <v>4.7457157438909485E-2</v>
          </cell>
        </row>
        <row r="136">
          <cell r="Q136" t="str">
            <v>--</v>
          </cell>
          <cell r="R136" t="str">
            <v>--</v>
          </cell>
          <cell r="S136">
            <v>56509875.871999986</v>
          </cell>
          <cell r="T136">
            <v>105290748.65000001</v>
          </cell>
          <cell r="U136">
            <v>181251686.54999998</v>
          </cell>
        </row>
        <row r="137">
          <cell r="Q137" t="str">
            <v>-</v>
          </cell>
          <cell r="R137" t="str">
            <v>-</v>
          </cell>
          <cell r="S137">
            <v>0.19802926806744742</v>
          </cell>
          <cell r="T137">
            <v>0.36528382113765534</v>
          </cell>
          <cell r="U137">
            <v>0.66025481796362917</v>
          </cell>
        </row>
        <row r="138">
          <cell r="Q138" t="str">
            <v>--</v>
          </cell>
          <cell r="R138" t="str">
            <v>--</v>
          </cell>
          <cell r="S138">
            <v>17757970.776999995</v>
          </cell>
          <cell r="T138">
            <v>24034602.822000004</v>
          </cell>
          <cell r="U138">
            <v>81718030.806000009</v>
          </cell>
        </row>
        <row r="139">
          <cell r="Q139" t="str">
            <v>-</v>
          </cell>
          <cell r="R139" t="str">
            <v>-</v>
          </cell>
          <cell r="S139">
            <v>6.2229794369002757E-2</v>
          </cell>
          <cell r="T139">
            <v>8.3382934122066724E-2</v>
          </cell>
          <cell r="U139">
            <v>0.29767846347337501</v>
          </cell>
        </row>
        <row r="140">
          <cell r="Q140" t="str">
            <v>--</v>
          </cell>
          <cell r="R140" t="str">
            <v>--</v>
          </cell>
          <cell r="S140">
            <v>1124632449.5</v>
          </cell>
          <cell r="T140">
            <v>1478777152.0999999</v>
          </cell>
          <cell r="U140">
            <v>1548344026.3</v>
          </cell>
        </row>
        <row r="141">
          <cell r="Q141" t="str">
            <v>-</v>
          </cell>
          <cell r="R141" t="str">
            <v>-</v>
          </cell>
          <cell r="S141">
            <v>3.9410835253619076</v>
          </cell>
          <cell r="T141">
            <v>5.1303022882452236</v>
          </cell>
          <cell r="U141">
            <v>5.6402322245303225</v>
          </cell>
        </row>
        <row r="142">
          <cell r="Q142" t="str">
            <v>--</v>
          </cell>
          <cell r="R142" t="str">
            <v>--</v>
          </cell>
          <cell r="S142">
            <v>195598080.52000001</v>
          </cell>
          <cell r="T142">
            <v>220843231.10000002</v>
          </cell>
          <cell r="U142">
            <v>219571742.95000002</v>
          </cell>
        </row>
        <row r="143">
          <cell r="Q143" t="str">
            <v>-</v>
          </cell>
          <cell r="R143" t="str">
            <v>-</v>
          </cell>
          <cell r="S143">
            <v>0.68544027257305629</v>
          </cell>
          <cell r="T143">
            <v>0.76616854151881164</v>
          </cell>
          <cell r="U143">
            <v>0.79984525347529278</v>
          </cell>
        </row>
        <row r="144">
          <cell r="Q144" t="str">
            <v>--</v>
          </cell>
          <cell r="R144" t="str">
            <v>--</v>
          </cell>
          <cell r="S144">
            <v>471462836.50000006</v>
          </cell>
          <cell r="T144">
            <v>744270485.05000007</v>
          </cell>
          <cell r="U144">
            <v>787775713.3499999</v>
          </cell>
        </row>
        <row r="145">
          <cell r="Q145" t="str">
            <v>-</v>
          </cell>
          <cell r="R145" t="str">
            <v>-</v>
          </cell>
          <cell r="S145">
            <v>1.6521614849159167</v>
          </cell>
          <cell r="T145">
            <v>2.5820878873486879</v>
          </cell>
          <cell r="U145">
            <v>2.8696710089403159</v>
          </cell>
        </row>
        <row r="146">
          <cell r="Q146" t="str">
            <v>--</v>
          </cell>
          <cell r="R146" t="str">
            <v>--</v>
          </cell>
          <cell r="S146">
            <v>141996148.34</v>
          </cell>
          <cell r="T146">
            <v>200771337.09999999</v>
          </cell>
          <cell r="U146">
            <v>206093193.90000001</v>
          </cell>
        </row>
        <row r="147">
          <cell r="Q147" t="str">
            <v>-</v>
          </cell>
          <cell r="R147" t="str">
            <v>-</v>
          </cell>
          <cell r="S147">
            <v>0.49760139958296623</v>
          </cell>
          <cell r="T147">
            <v>0.69653338143307331</v>
          </cell>
          <cell r="U147">
            <v>0.75074625131529549</v>
          </cell>
        </row>
        <row r="148">
          <cell r="Q148" t="str">
            <v>--</v>
          </cell>
          <cell r="R148" t="str">
            <v>--</v>
          </cell>
          <cell r="S148">
            <v>653169613</v>
          </cell>
          <cell r="T148">
            <v>734506667.04999995</v>
          </cell>
          <cell r="U148">
            <v>760553931.69999993</v>
          </cell>
        </row>
        <row r="149">
          <cell r="Q149" t="str">
            <v>-</v>
          </cell>
          <cell r="R149" t="str">
            <v>-</v>
          </cell>
          <cell r="S149">
            <v>2.2889220404459909</v>
          </cell>
          <cell r="T149">
            <v>2.5482144008965366</v>
          </cell>
          <cell r="U149">
            <v>2.7705088282727814</v>
          </cell>
        </row>
      </sheetData>
      <sheetData sheetId="12">
        <row r="15">
          <cell r="X15">
            <v>75.739623337194189</v>
          </cell>
        </row>
        <row r="16">
          <cell r="X16">
            <v>4.9437284966080748</v>
          </cell>
        </row>
        <row r="17">
          <cell r="T17" t="str">
            <v>--</v>
          </cell>
          <cell r="U17" t="str">
            <v>--</v>
          </cell>
          <cell r="V17" t="str">
            <v>--</v>
          </cell>
          <cell r="W17">
            <v>0.80760381248680191</v>
          </cell>
          <cell r="X17">
            <v>0.51370440167947062</v>
          </cell>
        </row>
        <row r="18">
          <cell r="T18" t="str">
            <v>--</v>
          </cell>
          <cell r="U18" t="str">
            <v>--</v>
          </cell>
          <cell r="V18" t="str">
            <v>--</v>
          </cell>
          <cell r="W18">
            <v>5.6854975890974284</v>
          </cell>
          <cell r="X18">
            <v>3.8235577675826393</v>
          </cell>
        </row>
        <row r="19">
          <cell r="T19" t="str">
            <v>--</v>
          </cell>
          <cell r="U19" t="str">
            <v>--</v>
          </cell>
          <cell r="V19" t="str">
            <v>--</v>
          </cell>
          <cell r="W19">
            <v>4.0809514194127647</v>
          </cell>
          <cell r="X19">
            <v>4.1219475439271518</v>
          </cell>
        </row>
        <row r="21">
          <cell r="T21" t="str">
            <v>--</v>
          </cell>
          <cell r="U21" t="str">
            <v>--</v>
          </cell>
          <cell r="V21" t="str">
            <v>--</v>
          </cell>
          <cell r="W21">
            <v>0.47601770402960125</v>
          </cell>
          <cell r="X21">
            <v>0.61109906059504149</v>
          </cell>
        </row>
        <row r="22">
          <cell r="T22" t="str">
            <v>--</v>
          </cell>
          <cell r="U22" t="str">
            <v>--</v>
          </cell>
          <cell r="V22" t="str">
            <v>--</v>
          </cell>
          <cell r="W22" t="str">
            <v/>
          </cell>
          <cell r="X22" t="str">
            <v/>
          </cell>
        </row>
        <row r="26">
          <cell r="T26" t="str">
            <v>--</v>
          </cell>
          <cell r="U26" t="str">
            <v>--</v>
          </cell>
          <cell r="V26" t="str">
            <v>--</v>
          </cell>
          <cell r="W26">
            <v>0.85795371472226623</v>
          </cell>
          <cell r="X26">
            <v>0.86564753747548351</v>
          </cell>
        </row>
        <row r="27">
          <cell r="T27" t="str">
            <v>--</v>
          </cell>
          <cell r="U27" t="str">
            <v>--</v>
          </cell>
          <cell r="V27" t="str">
            <v>--</v>
          </cell>
          <cell r="W27">
            <v>6.0399588278198513</v>
          </cell>
          <cell r="X27">
            <v>6.443108828894899</v>
          </cell>
        </row>
        <row r="29">
          <cell r="X29">
            <v>1.0914668288349387</v>
          </cell>
        </row>
        <row r="30">
          <cell r="X30">
            <v>1.0914668288349387</v>
          </cell>
        </row>
        <row r="33">
          <cell r="T33" t="str">
            <v>--</v>
          </cell>
          <cell r="U33" t="str">
            <v>--</v>
          </cell>
          <cell r="V33" t="str">
            <v>--</v>
          </cell>
          <cell r="W33">
            <v>0</v>
          </cell>
          <cell r="X33">
            <v>0</v>
          </cell>
        </row>
        <row r="50">
          <cell r="AN50">
            <v>2019</v>
          </cell>
        </row>
        <row r="53">
          <cell r="AJ53" t="e">
            <v>#VALUE!</v>
          </cell>
          <cell r="AK53" t="e">
            <v>#VALUE!</v>
          </cell>
          <cell r="AL53" t="e">
            <v>#VALUE!</v>
          </cell>
          <cell r="AM53">
            <v>20743195</v>
          </cell>
          <cell r="AN53">
            <v>29263320</v>
          </cell>
        </row>
        <row r="54">
          <cell r="AJ54" t="e">
            <v>#VALUE!</v>
          </cell>
          <cell r="AK54" t="e">
            <v>#VALUE!</v>
          </cell>
          <cell r="AL54" t="e">
            <v>#VALUE!</v>
          </cell>
          <cell r="AM54">
            <v>-43576520</v>
          </cell>
          <cell r="AN54">
            <v>-47886377</v>
          </cell>
        </row>
        <row r="55">
          <cell r="AJ55" t="e">
            <v>#VALUE!</v>
          </cell>
          <cell r="AK55" t="e">
            <v>#VALUE!</v>
          </cell>
          <cell r="AL55" t="e">
            <v>#VALUE!</v>
          </cell>
          <cell r="AM55">
            <v>-22833325</v>
          </cell>
          <cell r="AN55">
            <v>-18623057</v>
          </cell>
        </row>
        <row r="56">
          <cell r="AJ56">
            <v>1</v>
          </cell>
          <cell r="AK56">
            <v>2</v>
          </cell>
          <cell r="AL56">
            <v>3</v>
          </cell>
          <cell r="AM56">
            <v>4</v>
          </cell>
          <cell r="AN56">
            <v>5</v>
          </cell>
        </row>
        <row r="58">
          <cell r="AJ58" t="str">
            <v/>
          </cell>
          <cell r="AK58" t="str">
            <v/>
          </cell>
          <cell r="AL58" t="str">
            <v/>
          </cell>
          <cell r="AM58">
            <v>0</v>
          </cell>
          <cell r="AN58">
            <v>0</v>
          </cell>
        </row>
        <row r="59">
          <cell r="AJ59" t="str">
            <v/>
          </cell>
          <cell r="AK59" t="str">
            <v/>
          </cell>
          <cell r="AL59" t="str">
            <v/>
          </cell>
          <cell r="AM59">
            <v>0</v>
          </cell>
          <cell r="AN59">
            <v>0</v>
          </cell>
        </row>
        <row r="61">
          <cell r="AK61" t="e">
            <v>#VALUE!</v>
          </cell>
          <cell r="AL61" t="e">
            <v>#VALUE!</v>
          </cell>
          <cell r="AM61" t="e">
            <v>#VALUE!</v>
          </cell>
          <cell r="AN61">
            <v>13.86451607446757</v>
          </cell>
        </row>
        <row r="62">
          <cell r="AK62" t="e">
            <v>#VALUE!</v>
          </cell>
          <cell r="AL62" t="e">
            <v>#VALUE!</v>
          </cell>
          <cell r="AM62" t="e">
            <v>#VALUE!</v>
          </cell>
          <cell r="AN62">
            <v>12.45686593373312</v>
          </cell>
        </row>
        <row r="64">
          <cell r="AJ64" t="e">
            <v>#VALUE!</v>
          </cell>
          <cell r="AK64" t="e">
            <v>#VALUE!</v>
          </cell>
          <cell r="AL64" t="e">
            <v>#VALUE!</v>
          </cell>
          <cell r="AM64">
            <v>3.8370514868407302</v>
          </cell>
          <cell r="AN64">
            <v>3.8850808003078106</v>
          </cell>
        </row>
        <row r="66">
          <cell r="T66" t="str">
            <v/>
          </cell>
          <cell r="U66" t="str">
            <v/>
          </cell>
          <cell r="V66" t="str">
            <v/>
          </cell>
          <cell r="W66">
            <v>21282820</v>
          </cell>
          <cell r="X66">
            <v>24233580</v>
          </cell>
        </row>
        <row r="72">
          <cell r="T72" t="str">
            <v/>
          </cell>
          <cell r="U72" t="str">
            <v/>
          </cell>
          <cell r="V72" t="str">
            <v/>
          </cell>
          <cell r="W72">
            <v>17088990</v>
          </cell>
          <cell r="X72">
            <v>19473460</v>
          </cell>
        </row>
        <row r="73">
          <cell r="T73" t="str">
            <v/>
          </cell>
          <cell r="U73" t="str">
            <v/>
          </cell>
          <cell r="V73" t="str">
            <v/>
          </cell>
          <cell r="W73">
            <v>15216085</v>
          </cell>
          <cell r="X73">
            <v>17841550</v>
          </cell>
        </row>
        <row r="85">
          <cell r="T85" t="str">
            <v/>
          </cell>
          <cell r="U85" t="str">
            <v/>
          </cell>
          <cell r="V85" t="str">
            <v/>
          </cell>
          <cell r="W85">
            <v>17088990</v>
          </cell>
          <cell r="X85">
            <v>19473460</v>
          </cell>
        </row>
        <row r="90">
          <cell r="T90" t="str">
            <v/>
          </cell>
          <cell r="U90" t="str">
            <v/>
          </cell>
          <cell r="V90" t="str">
            <v/>
          </cell>
          <cell r="W90">
            <v>227209179.99999997</v>
          </cell>
          <cell r="X90">
            <v>247435100</v>
          </cell>
        </row>
        <row r="91">
          <cell r="T91" t="str">
            <v/>
          </cell>
          <cell r="U91" t="str">
            <v/>
          </cell>
          <cell r="V91" t="str">
            <v/>
          </cell>
          <cell r="W91">
            <v>20743195</v>
          </cell>
          <cell r="X91">
            <v>29263320</v>
          </cell>
        </row>
        <row r="101">
          <cell r="T101" t="str">
            <v/>
          </cell>
          <cell r="U101" t="str">
            <v/>
          </cell>
          <cell r="V101" t="str">
            <v/>
          </cell>
          <cell r="W101">
            <v>194934960</v>
          </cell>
          <cell r="X101">
            <v>214191585</v>
          </cell>
        </row>
        <row r="105">
          <cell r="T105" t="str">
            <v/>
          </cell>
          <cell r="U105" t="str">
            <v/>
          </cell>
          <cell r="V105" t="str">
            <v/>
          </cell>
          <cell r="W105">
            <v>43576520</v>
          </cell>
          <cell r="X105">
            <v>47886377</v>
          </cell>
        </row>
        <row r="110">
          <cell r="T110" t="str">
            <v/>
          </cell>
          <cell r="U110" t="str">
            <v/>
          </cell>
          <cell r="V110" t="str">
            <v/>
          </cell>
          <cell r="W110">
            <v>32274219.99999997</v>
          </cell>
          <cell r="X110">
            <v>33243515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წმინდა_ამოღება"/>
      <sheetName val="დაგეგმილი_ამოღება(თებერვალი)"/>
      <sheetName val="AbsorptionGraph"/>
      <sheetName val="Graphs"/>
      <sheetName val="PlannedAbsorption"/>
      <sheetName val="Copy of CD_Issue_CalendarUPD 2 "/>
    </sheetNames>
    <sheetDataSet>
      <sheetData sheetId="0" refreshError="1">
        <row r="1">
          <cell r="C1" t="str">
            <v xml:space="preserve">sadepozito sertifikatebis auqcionebis dinamika da saemisio kalendari </v>
          </cell>
        </row>
        <row r="3">
          <cell r="B3" t="str">
            <v>dafarvis TariRi</v>
          </cell>
          <cell r="C3" t="str">
            <v>განთავსება (ნომინალში)</v>
          </cell>
          <cell r="D3" t="str">
            <v>saangariSsworebo fasi</v>
          </cell>
        </row>
        <row r="5">
          <cell r="B5">
            <v>39006</v>
          </cell>
          <cell r="C5">
            <v>1100000</v>
          </cell>
          <cell r="D5">
            <v>1090737.398247648</v>
          </cell>
        </row>
        <row r="6">
          <cell r="B6">
            <v>39070</v>
          </cell>
          <cell r="C6">
            <v>412000</v>
          </cell>
          <cell r="D6">
            <v>400283.8560340968</v>
          </cell>
        </row>
        <row r="7">
          <cell r="B7">
            <v>39008</v>
          </cell>
          <cell r="C7">
            <v>600000</v>
          </cell>
          <cell r="D7">
            <v>594649.13528783736</v>
          </cell>
        </row>
        <row r="8">
          <cell r="B8">
            <v>39072</v>
          </cell>
          <cell r="C8">
            <v>400000</v>
          </cell>
          <cell r="D8">
            <v>388389.90835328266</v>
          </cell>
        </row>
        <row r="9">
          <cell r="B9">
            <v>39010</v>
          </cell>
          <cell r="C9">
            <v>1600000</v>
          </cell>
          <cell r="D9">
            <v>1585453.7872798825</v>
          </cell>
        </row>
        <row r="10">
          <cell r="C10">
            <v>4112000</v>
          </cell>
          <cell r="D10">
            <v>4059514.0852027475</v>
          </cell>
        </row>
        <row r="11">
          <cell r="C11">
            <v>4112000</v>
          </cell>
          <cell r="D11">
            <v>4059514.0852027475</v>
          </cell>
        </row>
        <row r="12">
          <cell r="B12">
            <v>39013</v>
          </cell>
          <cell r="C12">
            <v>1500000</v>
          </cell>
          <cell r="D12">
            <v>1486329.0306257077</v>
          </cell>
        </row>
        <row r="13">
          <cell r="B13">
            <v>39077</v>
          </cell>
          <cell r="C13">
            <v>525000</v>
          </cell>
          <cell r="D13">
            <v>509749.41476909985</v>
          </cell>
        </row>
        <row r="14">
          <cell r="B14">
            <v>39015</v>
          </cell>
          <cell r="C14">
            <v>2000000</v>
          </cell>
          <cell r="D14">
            <v>1981787.105027115</v>
          </cell>
        </row>
        <row r="15">
          <cell r="B15">
            <v>39079</v>
          </cell>
          <cell r="C15">
            <v>1000000</v>
          </cell>
          <cell r="D15">
            <v>971586.29163613264</v>
          </cell>
        </row>
        <row r="16">
          <cell r="B16">
            <v>39017</v>
          </cell>
          <cell r="C16">
            <v>2005000</v>
          </cell>
          <cell r="D16">
            <v>1986726.4709363626</v>
          </cell>
        </row>
        <row r="17">
          <cell r="C17">
            <v>7030000</v>
          </cell>
          <cell r="D17">
            <v>6936178.3129944177</v>
          </cell>
        </row>
        <row r="18">
          <cell r="C18">
            <v>11142000</v>
          </cell>
          <cell r="D18">
            <v>10995692.398197165</v>
          </cell>
        </row>
        <row r="19">
          <cell r="B19">
            <v>38992</v>
          </cell>
        </row>
        <row r="21">
          <cell r="B21">
            <v>38994</v>
          </cell>
          <cell r="C21">
            <v>0</v>
          </cell>
          <cell r="D21">
            <v>0</v>
          </cell>
        </row>
        <row r="23">
          <cell r="B23">
            <v>38996</v>
          </cell>
        </row>
        <row r="24">
          <cell r="C24">
            <v>0</v>
          </cell>
          <cell r="D24">
            <v>0</v>
          </cell>
        </row>
        <row r="25">
          <cell r="C25">
            <v>11142000</v>
          </cell>
          <cell r="D25">
            <v>10995692.398197165</v>
          </cell>
        </row>
        <row r="26">
          <cell r="B26">
            <v>39027</v>
          </cell>
          <cell r="C26">
            <v>1000000</v>
          </cell>
          <cell r="D26">
            <v>990878.48843522638</v>
          </cell>
        </row>
        <row r="27">
          <cell r="C27">
            <v>0</v>
          </cell>
          <cell r="D27">
            <v>0</v>
          </cell>
        </row>
        <row r="28">
          <cell r="B28">
            <v>39092</v>
          </cell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B30">
            <v>39031</v>
          </cell>
          <cell r="C30">
            <v>0</v>
          </cell>
          <cell r="D30">
            <v>0</v>
          </cell>
        </row>
        <row r="31">
          <cell r="C31">
            <v>1000000</v>
          </cell>
          <cell r="D31">
            <v>990878.48843522638</v>
          </cell>
        </row>
        <row r="32">
          <cell r="C32">
            <v>12142000</v>
          </cell>
          <cell r="D32">
            <v>11986570.88663239</v>
          </cell>
        </row>
        <row r="33">
          <cell r="B33">
            <v>39034</v>
          </cell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B35">
            <v>39099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B37">
            <v>39038</v>
          </cell>
          <cell r="C37">
            <v>1000000</v>
          </cell>
          <cell r="D37">
            <v>990878.48843522638</v>
          </cell>
        </row>
        <row r="38">
          <cell r="C38">
            <v>1000000</v>
          </cell>
          <cell r="D38">
            <v>990878.48843522638</v>
          </cell>
        </row>
        <row r="39">
          <cell r="C39">
            <v>13142000</v>
          </cell>
          <cell r="D39">
            <v>12977449.375067616</v>
          </cell>
        </row>
        <row r="40">
          <cell r="B40">
            <v>39041</v>
          </cell>
          <cell r="C40">
            <v>1000000</v>
          </cell>
          <cell r="D40">
            <v>990886.02041713847</v>
          </cell>
        </row>
        <row r="41">
          <cell r="C41">
            <v>0</v>
          </cell>
          <cell r="D41">
            <v>0</v>
          </cell>
        </row>
        <row r="42">
          <cell r="B42">
            <v>39106</v>
          </cell>
          <cell r="C42">
            <v>0</v>
          </cell>
          <cell r="D42">
            <v>0</v>
          </cell>
        </row>
        <row r="43">
          <cell r="C43">
            <v>0</v>
          </cell>
          <cell r="D43">
            <v>0</v>
          </cell>
        </row>
        <row r="44">
          <cell r="B44">
            <v>39045</v>
          </cell>
          <cell r="C44">
            <v>1000000</v>
          </cell>
          <cell r="D44">
            <v>990886.02041713847</v>
          </cell>
        </row>
        <row r="45">
          <cell r="C45">
            <v>2000000</v>
          </cell>
          <cell r="D45">
            <v>1981772.0408342769</v>
          </cell>
        </row>
        <row r="46">
          <cell r="C46">
            <v>15142000</v>
          </cell>
          <cell r="D46">
            <v>14959221.415901892</v>
          </cell>
        </row>
        <row r="47">
          <cell r="B47">
            <v>39048</v>
          </cell>
          <cell r="C47">
            <v>1000000</v>
          </cell>
          <cell r="D47">
            <v>990886.02041713847</v>
          </cell>
        </row>
        <row r="48">
          <cell r="B48">
            <v>39021</v>
          </cell>
          <cell r="C48">
            <v>0</v>
          </cell>
          <cell r="D48">
            <v>0</v>
          </cell>
        </row>
        <row r="49">
          <cell r="B49">
            <v>39113</v>
          </cell>
          <cell r="C49">
            <v>0</v>
          </cell>
          <cell r="D49">
            <v>0</v>
          </cell>
        </row>
        <row r="50">
          <cell r="B50">
            <v>39023</v>
          </cell>
          <cell r="C50">
            <v>0</v>
          </cell>
          <cell r="D50">
            <v>0</v>
          </cell>
        </row>
        <row r="51">
          <cell r="B51">
            <v>39052</v>
          </cell>
          <cell r="C51">
            <v>0</v>
          </cell>
          <cell r="D51">
            <v>0</v>
          </cell>
        </row>
        <row r="52">
          <cell r="C52">
            <v>1000000</v>
          </cell>
          <cell r="D52">
            <v>990886.02041713847</v>
          </cell>
        </row>
        <row r="53">
          <cell r="C53">
            <v>16142000</v>
          </cell>
          <cell r="D53">
            <v>15950107.436319031</v>
          </cell>
        </row>
        <row r="54">
          <cell r="B54">
            <v>39055</v>
          </cell>
          <cell r="C54">
            <v>1000000</v>
          </cell>
          <cell r="D54">
            <v>990886.02041713847</v>
          </cell>
        </row>
        <row r="55">
          <cell r="B55">
            <v>39028</v>
          </cell>
          <cell r="C55">
            <v>0</v>
          </cell>
          <cell r="D55">
            <v>0</v>
          </cell>
        </row>
        <row r="56">
          <cell r="B56">
            <v>39120</v>
          </cell>
          <cell r="C56">
            <v>0</v>
          </cell>
          <cell r="D56">
            <v>0</v>
          </cell>
        </row>
        <row r="57">
          <cell r="B57">
            <v>39030</v>
          </cell>
          <cell r="C57">
            <v>0</v>
          </cell>
          <cell r="D57">
            <v>0</v>
          </cell>
        </row>
        <row r="58">
          <cell r="B58">
            <v>39059</v>
          </cell>
          <cell r="C58">
            <v>0</v>
          </cell>
          <cell r="D58">
            <v>0</v>
          </cell>
        </row>
        <row r="59">
          <cell r="C59">
            <v>1000000</v>
          </cell>
          <cell r="D59">
            <v>990886.02041713847</v>
          </cell>
        </row>
        <row r="60">
          <cell r="C60">
            <v>17142000</v>
          </cell>
          <cell r="D60">
            <v>16940993.45673617</v>
          </cell>
        </row>
        <row r="61">
          <cell r="B61">
            <v>39062</v>
          </cell>
          <cell r="C61">
            <v>0</v>
          </cell>
          <cell r="D61">
            <v>0</v>
          </cell>
        </row>
        <row r="62">
          <cell r="B62">
            <v>39035</v>
          </cell>
          <cell r="C62">
            <v>0</v>
          </cell>
          <cell r="D62">
            <v>0</v>
          </cell>
        </row>
        <row r="63">
          <cell r="B63">
            <v>39127</v>
          </cell>
          <cell r="C63">
            <v>0</v>
          </cell>
          <cell r="D63">
            <v>0</v>
          </cell>
        </row>
        <row r="64">
          <cell r="B64">
            <v>39037</v>
          </cell>
          <cell r="C64">
            <v>0</v>
          </cell>
          <cell r="D64">
            <v>0</v>
          </cell>
        </row>
        <row r="65">
          <cell r="B65">
            <v>39066</v>
          </cell>
          <cell r="C65">
            <v>1000000</v>
          </cell>
          <cell r="D65">
            <v>990886.02041713847</v>
          </cell>
        </row>
        <row r="66">
          <cell r="C66">
            <v>1000000</v>
          </cell>
          <cell r="D66">
            <v>990886.02041713847</v>
          </cell>
        </row>
        <row r="67">
          <cell r="C67">
            <v>18142000</v>
          </cell>
          <cell r="D67">
            <v>17931879.477153309</v>
          </cell>
        </row>
        <row r="68">
          <cell r="B68">
            <v>39069</v>
          </cell>
          <cell r="C68">
            <v>1000000</v>
          </cell>
          <cell r="D68">
            <v>990886.02041713847</v>
          </cell>
        </row>
        <row r="69">
          <cell r="B69">
            <v>39042</v>
          </cell>
          <cell r="C69">
            <v>0</v>
          </cell>
          <cell r="D69">
            <v>0</v>
          </cell>
        </row>
        <row r="70">
          <cell r="B70">
            <v>39134</v>
          </cell>
          <cell r="C70">
            <v>0</v>
          </cell>
          <cell r="D70">
            <v>0</v>
          </cell>
        </row>
        <row r="71">
          <cell r="B71">
            <v>39044</v>
          </cell>
          <cell r="C71">
            <v>0</v>
          </cell>
          <cell r="D71">
            <v>0</v>
          </cell>
        </row>
        <row r="72">
          <cell r="B72">
            <v>39073</v>
          </cell>
          <cell r="C72">
            <v>1000000</v>
          </cell>
          <cell r="D72">
            <v>990886.02041713847</v>
          </cell>
        </row>
        <row r="73">
          <cell r="C73">
            <v>2000000</v>
          </cell>
          <cell r="D73">
            <v>1981772.0408342769</v>
          </cell>
        </row>
        <row r="74">
          <cell r="C74">
            <v>20142000</v>
          </cell>
          <cell r="D74">
            <v>19913651.517987587</v>
          </cell>
        </row>
        <row r="75">
          <cell r="B75">
            <v>39076</v>
          </cell>
          <cell r="C75">
            <v>1000000</v>
          </cell>
          <cell r="D75">
            <v>990893.55251355749</v>
          </cell>
        </row>
        <row r="76">
          <cell r="B76">
            <v>39049</v>
          </cell>
          <cell r="C76">
            <v>0</v>
          </cell>
          <cell r="D76">
            <v>0</v>
          </cell>
        </row>
        <row r="77">
          <cell r="B77">
            <v>39141</v>
          </cell>
          <cell r="C77">
            <v>0</v>
          </cell>
          <cell r="D77">
            <v>0</v>
          </cell>
        </row>
        <row r="78">
          <cell r="B78">
            <v>39177</v>
          </cell>
          <cell r="C78">
            <v>5000000</v>
          </cell>
          <cell r="D78">
            <v>4801115.4372303486</v>
          </cell>
        </row>
        <row r="79">
          <cell r="B79">
            <v>39206</v>
          </cell>
          <cell r="C79">
            <v>5000000</v>
          </cell>
          <cell r="D79">
            <v>4759048.7117972253</v>
          </cell>
        </row>
        <row r="80">
          <cell r="C80">
            <v>11000000</v>
          </cell>
          <cell r="D80">
            <v>10551057.701541131</v>
          </cell>
        </row>
        <row r="81">
          <cell r="C81">
            <v>31142000</v>
          </cell>
          <cell r="D81">
            <v>30464709.21952872</v>
          </cell>
        </row>
        <row r="82">
          <cell r="B82">
            <v>39086</v>
          </cell>
          <cell r="C82">
            <v>5000000</v>
          </cell>
          <cell r="D82">
            <v>4949638.4458623463</v>
          </cell>
        </row>
        <row r="83">
          <cell r="B83">
            <v>39112</v>
          </cell>
          <cell r="C83">
            <v>5000000</v>
          </cell>
          <cell r="D83">
            <v>4909609.3834068654</v>
          </cell>
        </row>
        <row r="84">
          <cell r="B84">
            <v>39148</v>
          </cell>
          <cell r="C84">
            <v>5000000</v>
          </cell>
          <cell r="D84">
            <v>4854756.3311342839</v>
          </cell>
        </row>
        <row r="85">
          <cell r="B85">
            <v>39184</v>
          </cell>
          <cell r="C85">
            <v>4800000</v>
          </cell>
          <cell r="D85">
            <v>4609070.8197411345</v>
          </cell>
        </row>
        <row r="86">
          <cell r="B86">
            <v>39213</v>
          </cell>
          <cell r="C86">
            <v>4600000</v>
          </cell>
          <cell r="D86">
            <v>4378324.8148534475</v>
          </cell>
        </row>
        <row r="87">
          <cell r="C87">
            <v>24400000</v>
          </cell>
          <cell r="D87">
            <v>23701399.79499808</v>
          </cell>
        </row>
        <row r="88">
          <cell r="C88">
            <v>55542000</v>
          </cell>
          <cell r="D88">
            <v>54166109.014526799</v>
          </cell>
        </row>
        <row r="89">
          <cell r="B89">
            <v>39090</v>
          </cell>
          <cell r="C89">
            <v>5000000</v>
          </cell>
          <cell r="D89">
            <v>4955145.7491637347</v>
          </cell>
        </row>
        <row r="90">
          <cell r="B90">
            <v>39119</v>
          </cell>
          <cell r="C90">
            <v>5000000</v>
          </cell>
          <cell r="D90">
            <v>4909609.3834068654</v>
          </cell>
        </row>
        <row r="91">
          <cell r="B91">
            <v>39155</v>
          </cell>
          <cell r="C91">
            <v>5000000</v>
          </cell>
          <cell r="D91">
            <v>4854991.3833878953</v>
          </cell>
        </row>
        <row r="92">
          <cell r="B92">
            <v>39191</v>
          </cell>
          <cell r="C92">
            <v>4800000</v>
          </cell>
          <cell r="D92">
            <v>4609070.8197411345</v>
          </cell>
        </row>
        <row r="93">
          <cell r="B93">
            <v>39220</v>
          </cell>
          <cell r="C93">
            <v>4900000</v>
          </cell>
          <cell r="D93">
            <v>4663867.7375612808</v>
          </cell>
        </row>
        <row r="94">
          <cell r="C94">
            <v>24700000</v>
          </cell>
          <cell r="D94">
            <v>23992685.073260911</v>
          </cell>
        </row>
        <row r="95">
          <cell r="C95">
            <v>80242000</v>
          </cell>
          <cell r="D95">
            <v>78158794.087787718</v>
          </cell>
        </row>
        <row r="96">
          <cell r="B96">
            <v>39097</v>
          </cell>
          <cell r="C96">
            <v>10000000</v>
          </cell>
          <cell r="D96">
            <v>9911044.9771367125</v>
          </cell>
        </row>
        <row r="97">
          <cell r="B97">
            <v>39126</v>
          </cell>
          <cell r="C97">
            <v>5000000</v>
          </cell>
          <cell r="D97">
            <v>4909609.3834068654</v>
          </cell>
        </row>
        <row r="98">
          <cell r="B98">
            <v>39162</v>
          </cell>
          <cell r="C98">
            <v>5000000</v>
          </cell>
          <cell r="D98">
            <v>4854756.3311342839</v>
          </cell>
        </row>
        <row r="99">
          <cell r="B99">
            <v>39198</v>
          </cell>
          <cell r="C99">
            <v>5000000</v>
          </cell>
          <cell r="D99">
            <v>4801115.4372303486</v>
          </cell>
        </row>
        <row r="100">
          <cell r="B100">
            <v>39227</v>
          </cell>
          <cell r="C100">
            <v>5000000</v>
          </cell>
          <cell r="D100">
            <v>4759048.7117972253</v>
          </cell>
        </row>
        <row r="101">
          <cell r="C101">
            <v>30000000</v>
          </cell>
          <cell r="D101">
            <v>29235574.840705436</v>
          </cell>
        </row>
        <row r="102">
          <cell r="C102">
            <v>110242000</v>
          </cell>
          <cell r="D102">
            <v>107394368.92849316</v>
          </cell>
        </row>
        <row r="103">
          <cell r="B103">
            <v>39090</v>
          </cell>
          <cell r="C103">
            <v>10000000</v>
          </cell>
          <cell r="D103">
            <v>9959050.5668746158</v>
          </cell>
        </row>
        <row r="104">
          <cell r="B104">
            <v>39104</v>
          </cell>
          <cell r="C104">
            <v>10000000</v>
          </cell>
          <cell r="D104">
            <v>9914135.4384981375</v>
          </cell>
        </row>
        <row r="105">
          <cell r="B105">
            <v>39091</v>
          </cell>
          <cell r="C105">
            <v>30000000</v>
          </cell>
          <cell r="D105">
            <v>29875325.763826139</v>
          </cell>
        </row>
        <row r="106">
          <cell r="B106">
            <v>39168</v>
          </cell>
          <cell r="C106">
            <v>15000000</v>
          </cell>
          <cell r="D106">
            <v>14566032.013344878</v>
          </cell>
        </row>
        <row r="107">
          <cell r="B107">
            <v>39092</v>
          </cell>
          <cell r="C107">
            <v>15000000</v>
          </cell>
          <cell r="D107">
            <v>14937206.439559286</v>
          </cell>
        </row>
        <row r="108">
          <cell r="B108">
            <v>39106</v>
          </cell>
          <cell r="C108">
            <v>15000000</v>
          </cell>
          <cell r="D108">
            <v>14863403.287703363</v>
          </cell>
        </row>
        <row r="109">
          <cell r="B109">
            <v>39086</v>
          </cell>
          <cell r="C109">
            <v>30000000</v>
          </cell>
          <cell r="D109">
            <v>29933277.494330443</v>
          </cell>
        </row>
        <row r="110">
          <cell r="B110">
            <v>39086</v>
          </cell>
          <cell r="C110">
            <v>6274000</v>
          </cell>
          <cell r="D110">
            <v>6260936.0851439852</v>
          </cell>
        </row>
        <row r="111">
          <cell r="B111">
            <v>39093</v>
          </cell>
          <cell r="C111">
            <v>5000000</v>
          </cell>
          <cell r="D111">
            <v>4979125.8673910089</v>
          </cell>
        </row>
        <row r="112">
          <cell r="B112">
            <v>39107</v>
          </cell>
          <cell r="C112">
            <v>15000000</v>
          </cell>
          <cell r="D112">
            <v>14863177.326528395</v>
          </cell>
        </row>
        <row r="113">
          <cell r="B113">
            <v>39094</v>
          </cell>
          <cell r="C113">
            <v>5000000</v>
          </cell>
          <cell r="D113">
            <v>4979144.8857497685</v>
          </cell>
        </row>
        <row r="114">
          <cell r="B114">
            <v>39108</v>
          </cell>
          <cell r="C114">
            <v>5400000</v>
          </cell>
          <cell r="D114">
            <v>5351028.5594520727</v>
          </cell>
        </row>
        <row r="115">
          <cell r="B115">
            <v>39087</v>
          </cell>
          <cell r="C115">
            <v>10900000</v>
          </cell>
          <cell r="D115">
            <v>10878073.975277774</v>
          </cell>
        </row>
        <row r="116">
          <cell r="B116">
            <v>39086</v>
          </cell>
          <cell r="C116">
            <v>15928000</v>
          </cell>
          <cell r="D116">
            <v>15904165.538220802</v>
          </cell>
        </row>
        <row r="117">
          <cell r="C117">
            <v>188502000</v>
          </cell>
          <cell r="D117">
            <v>187264083.24190068</v>
          </cell>
        </row>
        <row r="118">
          <cell r="C118">
            <v>298744000</v>
          </cell>
          <cell r="D118">
            <v>294658452.17039382</v>
          </cell>
        </row>
        <row r="119">
          <cell r="B119">
            <v>39083</v>
          </cell>
        </row>
        <row r="120">
          <cell r="B120">
            <v>39084</v>
          </cell>
        </row>
        <row r="121">
          <cell r="B121">
            <v>39085</v>
          </cell>
        </row>
        <row r="122">
          <cell r="B122">
            <v>39086</v>
          </cell>
        </row>
        <row r="123">
          <cell r="B123">
            <v>39094</v>
          </cell>
          <cell r="C123">
            <v>5000000</v>
          </cell>
          <cell r="D123">
            <v>4990257.3769675968</v>
          </cell>
        </row>
        <row r="124">
          <cell r="B124">
            <v>39115</v>
          </cell>
          <cell r="C124">
            <v>2000000</v>
          </cell>
          <cell r="D124">
            <v>1983415.3869561909</v>
          </cell>
        </row>
        <row r="125">
          <cell r="C125">
            <v>7000000</v>
          </cell>
          <cell r="D125">
            <v>6973672.7639237875</v>
          </cell>
        </row>
        <row r="127">
          <cell r="B127">
            <v>39118</v>
          </cell>
          <cell r="C127">
            <v>2000000</v>
          </cell>
          <cell r="D127">
            <v>1983822.8755974569</v>
          </cell>
        </row>
        <row r="128">
          <cell r="B128">
            <v>39098</v>
          </cell>
          <cell r="C128">
            <v>5000000</v>
          </cell>
          <cell r="D128">
            <v>4991671.4304078948</v>
          </cell>
        </row>
        <row r="129">
          <cell r="B129">
            <v>39183</v>
          </cell>
          <cell r="C129">
            <v>4000000</v>
          </cell>
          <cell r="D129">
            <v>3898527.2111858893</v>
          </cell>
        </row>
        <row r="130">
          <cell r="B130">
            <v>39100</v>
          </cell>
          <cell r="C130">
            <v>5000000</v>
          </cell>
          <cell r="D130">
            <v>4993296.670223535</v>
          </cell>
        </row>
        <row r="131">
          <cell r="B131">
            <v>39122</v>
          </cell>
          <cell r="C131">
            <v>2000000</v>
          </cell>
          <cell r="D131">
            <v>1988225.3481845597</v>
          </cell>
        </row>
        <row r="132">
          <cell r="C132">
            <v>18000000</v>
          </cell>
          <cell r="D132">
            <v>17855543.535599336</v>
          </cell>
        </row>
        <row r="133">
          <cell r="C133">
            <v>25000000</v>
          </cell>
          <cell r="D133">
            <v>24829216.299523123</v>
          </cell>
        </row>
        <row r="134">
          <cell r="B134">
            <v>39125</v>
          </cell>
          <cell r="C134">
            <v>2000000</v>
          </cell>
          <cell r="D134">
            <v>1989332.8159251269</v>
          </cell>
        </row>
        <row r="135">
          <cell r="B135">
            <v>39105</v>
          </cell>
          <cell r="C135">
            <v>5000000</v>
          </cell>
          <cell r="D135">
            <v>4994482.8069376508</v>
          </cell>
        </row>
        <row r="136">
          <cell r="B136">
            <v>39190</v>
          </cell>
          <cell r="C136">
            <v>4000000</v>
          </cell>
          <cell r="D136">
            <v>3903649.3774213986</v>
          </cell>
        </row>
        <row r="137">
          <cell r="B137">
            <v>39107</v>
          </cell>
          <cell r="C137">
            <v>5000000</v>
          </cell>
          <cell r="D137">
            <v>4995344.0656133648</v>
          </cell>
        </row>
        <row r="138">
          <cell r="B138">
            <v>39101</v>
          </cell>
          <cell r="C138">
            <v>0</v>
          </cell>
          <cell r="D138">
            <v>0</v>
          </cell>
        </row>
        <row r="139">
          <cell r="C139">
            <v>16000000</v>
          </cell>
          <cell r="D139">
            <v>15882809.065897541</v>
          </cell>
        </row>
        <row r="140">
          <cell r="C140">
            <v>41000000</v>
          </cell>
          <cell r="D140">
            <v>40712025.365420662</v>
          </cell>
        </row>
        <row r="141">
          <cell r="B141">
            <v>39132</v>
          </cell>
          <cell r="C141">
            <v>2000000</v>
          </cell>
          <cell r="D141">
            <v>1991673.1691612599</v>
          </cell>
        </row>
        <row r="142">
          <cell r="B142">
            <v>39112</v>
          </cell>
          <cell r="C142">
            <v>5000000</v>
          </cell>
          <cell r="D142">
            <v>4996665.2393087791</v>
          </cell>
        </row>
        <row r="143">
          <cell r="B143">
            <v>39197</v>
          </cell>
          <cell r="C143">
            <v>4000000</v>
          </cell>
          <cell r="D143">
            <v>3934763.7726838454</v>
          </cell>
        </row>
        <row r="144">
          <cell r="B144">
            <v>39114</v>
          </cell>
          <cell r="C144">
            <v>5000000</v>
          </cell>
          <cell r="D144">
            <v>4997134.5198493032</v>
          </cell>
        </row>
        <row r="145">
          <cell r="B145">
            <v>39136</v>
          </cell>
          <cell r="C145">
            <v>2000000</v>
          </cell>
          <cell r="D145">
            <v>1992784.4822691318</v>
          </cell>
        </row>
        <row r="146">
          <cell r="C146">
            <v>18000000</v>
          </cell>
          <cell r="D146">
            <v>17913021.183272317</v>
          </cell>
        </row>
        <row r="147">
          <cell r="C147">
            <v>59000000</v>
          </cell>
          <cell r="D147">
            <v>58625046.548692979</v>
          </cell>
        </row>
        <row r="148">
          <cell r="B148">
            <v>39139</v>
          </cell>
          <cell r="C148">
            <v>2000000</v>
          </cell>
          <cell r="D148">
            <v>1993180.5919910183</v>
          </cell>
        </row>
        <row r="149">
          <cell r="B149">
            <v>39119</v>
          </cell>
          <cell r="C149">
            <v>5000000</v>
          </cell>
          <cell r="D149">
            <v>4997517.671359404</v>
          </cell>
        </row>
        <row r="150">
          <cell r="B150">
            <v>39204</v>
          </cell>
          <cell r="C150">
            <v>2000000</v>
          </cell>
          <cell r="D150">
            <v>1969555.5279757828</v>
          </cell>
        </row>
        <row r="151">
          <cell r="B151">
            <v>39121</v>
          </cell>
          <cell r="C151">
            <v>5000000</v>
          </cell>
          <cell r="D151">
            <v>4997747.5904695</v>
          </cell>
        </row>
        <row r="152">
          <cell r="B152">
            <v>39143</v>
          </cell>
          <cell r="C152">
            <v>6000000</v>
          </cell>
          <cell r="D152">
            <v>5981050.7204025388</v>
          </cell>
        </row>
        <row r="153">
          <cell r="C153">
            <v>20000000</v>
          </cell>
          <cell r="D153">
            <v>19939052.102198243</v>
          </cell>
        </row>
        <row r="154">
          <cell r="C154">
            <v>79000000</v>
          </cell>
          <cell r="D154">
            <v>78564098.650891215</v>
          </cell>
        </row>
        <row r="155">
          <cell r="B155">
            <v>39146</v>
          </cell>
          <cell r="C155">
            <v>6000000</v>
          </cell>
          <cell r="D155">
            <v>5980913.5121671995</v>
          </cell>
        </row>
        <row r="156">
          <cell r="B156">
            <v>39210</v>
          </cell>
          <cell r="C156">
            <v>4000000</v>
          </cell>
          <cell r="D156">
            <v>3934281.3334519011</v>
          </cell>
        </row>
        <row r="157">
          <cell r="B157">
            <v>39126</v>
          </cell>
          <cell r="C157">
            <v>5000000</v>
          </cell>
          <cell r="D157">
            <v>4997642.2082513394</v>
          </cell>
        </row>
        <row r="158">
          <cell r="B158">
            <v>39148</v>
          </cell>
          <cell r="C158">
            <v>6000000</v>
          </cell>
          <cell r="D158">
            <v>5980776.3102269638</v>
          </cell>
        </row>
        <row r="159">
          <cell r="B159">
            <v>39212</v>
          </cell>
          <cell r="C159">
            <v>4000000</v>
          </cell>
          <cell r="D159">
            <v>3928212.7197142201</v>
          </cell>
        </row>
        <row r="160">
          <cell r="B160">
            <v>39128</v>
          </cell>
          <cell r="C160">
            <v>5000000</v>
          </cell>
          <cell r="D160">
            <v>4997603.888546587</v>
          </cell>
        </row>
        <row r="161">
          <cell r="B161">
            <v>39150</v>
          </cell>
          <cell r="C161">
            <v>6000000</v>
          </cell>
          <cell r="D161">
            <v>5980639.1145813996</v>
          </cell>
        </row>
        <row r="162">
          <cell r="C162">
            <v>36000000</v>
          </cell>
          <cell r="D162">
            <v>35800069.086939611</v>
          </cell>
        </row>
        <row r="163">
          <cell r="C163">
            <v>115000000</v>
          </cell>
          <cell r="D163">
            <v>114364167.73783082</v>
          </cell>
        </row>
        <row r="164">
          <cell r="B164">
            <v>39153</v>
          </cell>
          <cell r="C164">
            <v>6000000</v>
          </cell>
          <cell r="D164">
            <v>5979038.9636769285</v>
          </cell>
        </row>
        <row r="165">
          <cell r="B165">
            <v>39217</v>
          </cell>
          <cell r="C165">
            <v>1130000</v>
          </cell>
          <cell r="D165">
            <v>1107442.4590404709</v>
          </cell>
        </row>
        <row r="166">
          <cell r="B166">
            <v>39133</v>
          </cell>
          <cell r="C166">
            <v>5000000</v>
          </cell>
          <cell r="D166">
            <v>4997402.7197371665</v>
          </cell>
        </row>
        <row r="167">
          <cell r="B167">
            <v>39155</v>
          </cell>
          <cell r="C167">
            <v>4000000</v>
          </cell>
          <cell r="D167">
            <v>3981065.3985428209</v>
          </cell>
        </row>
        <row r="168">
          <cell r="B168">
            <v>39219</v>
          </cell>
          <cell r="C168">
            <v>2900000</v>
          </cell>
          <cell r="D168">
            <v>2837948.4514882406</v>
          </cell>
        </row>
        <row r="169">
          <cell r="B169">
            <v>39135</v>
          </cell>
          <cell r="C169">
            <v>5000000</v>
          </cell>
          <cell r="D169">
            <v>4997029.1634836281</v>
          </cell>
        </row>
        <row r="170">
          <cell r="B170">
            <v>39157</v>
          </cell>
          <cell r="C170">
            <v>5000000</v>
          </cell>
          <cell r="D170">
            <v>4975420.0617660917</v>
          </cell>
        </row>
        <row r="171">
          <cell r="C171">
            <v>29030000</v>
          </cell>
          <cell r="D171">
            <v>28875347.217735346</v>
          </cell>
        </row>
        <row r="172">
          <cell r="C172">
            <v>144030000</v>
          </cell>
          <cell r="D172">
            <v>143239514.95556617</v>
          </cell>
        </row>
        <row r="173">
          <cell r="B173">
            <v>39160</v>
          </cell>
          <cell r="C173">
            <v>1500000</v>
          </cell>
          <cell r="D173">
            <v>1492067.9216570319</v>
          </cell>
        </row>
        <row r="174">
          <cell r="B174">
            <v>39224</v>
          </cell>
          <cell r="C174">
            <v>750000</v>
          </cell>
          <cell r="D174">
            <v>733558.44310359936</v>
          </cell>
        </row>
        <row r="175">
          <cell r="B175">
            <v>39140</v>
          </cell>
          <cell r="C175">
            <v>5000000</v>
          </cell>
          <cell r="D175">
            <v>4996569.4785990762</v>
          </cell>
        </row>
        <row r="176">
          <cell r="B176">
            <v>39162</v>
          </cell>
          <cell r="C176">
            <v>6000000</v>
          </cell>
          <cell r="D176">
            <v>5968727.1403201418</v>
          </cell>
        </row>
        <row r="177">
          <cell r="B177">
            <v>39226</v>
          </cell>
          <cell r="C177">
            <v>2250000</v>
          </cell>
          <cell r="D177">
            <v>2200675.3293107981</v>
          </cell>
        </row>
        <row r="178">
          <cell r="B178">
            <v>39142</v>
          </cell>
          <cell r="C178">
            <v>1950000</v>
          </cell>
          <cell r="D178">
            <v>1948598.6105882756</v>
          </cell>
        </row>
        <row r="179">
          <cell r="B179">
            <v>39164</v>
          </cell>
          <cell r="C179">
            <v>6000000</v>
          </cell>
          <cell r="D179">
            <v>5968089.5246130545</v>
          </cell>
        </row>
        <row r="180">
          <cell r="C180">
            <v>23450000</v>
          </cell>
          <cell r="D180">
            <v>23308286.448191978</v>
          </cell>
        </row>
        <row r="181">
          <cell r="C181">
            <v>167480000</v>
          </cell>
          <cell r="D181">
            <v>166547801.40375814</v>
          </cell>
        </row>
        <row r="182">
          <cell r="B182">
            <v>39167</v>
          </cell>
          <cell r="C182">
            <v>6000000</v>
          </cell>
          <cell r="D182">
            <v>5968089.5246130545</v>
          </cell>
        </row>
        <row r="183">
          <cell r="B183">
            <v>39231</v>
          </cell>
          <cell r="C183">
            <v>4000000</v>
          </cell>
          <cell r="D183">
            <v>3912216.2973284386</v>
          </cell>
        </row>
        <row r="184">
          <cell r="B184">
            <v>39147</v>
          </cell>
          <cell r="C184">
            <v>5000000</v>
          </cell>
          <cell r="D184">
            <v>4995640.7901598187</v>
          </cell>
        </row>
        <row r="185">
          <cell r="B185">
            <v>39169</v>
          </cell>
          <cell r="C185">
            <v>6000000</v>
          </cell>
          <cell r="D185">
            <v>5968043.9858467421</v>
          </cell>
        </row>
        <row r="186">
          <cell r="B186">
            <v>39233</v>
          </cell>
          <cell r="C186">
            <v>4000000</v>
          </cell>
          <cell r="D186">
            <v>3912216.2973284386</v>
          </cell>
        </row>
        <row r="187">
          <cell r="B187">
            <v>39149</v>
          </cell>
          <cell r="C187">
            <v>5000000</v>
          </cell>
          <cell r="D187">
            <v>4995210.0725331875</v>
          </cell>
        </row>
        <row r="188">
          <cell r="B188">
            <v>39171</v>
          </cell>
          <cell r="C188">
            <v>9000000</v>
          </cell>
          <cell r="D188">
            <v>8951929.365598429</v>
          </cell>
        </row>
        <row r="189">
          <cell r="C189">
            <v>39000000</v>
          </cell>
          <cell r="D189">
            <v>38703346.33340811</v>
          </cell>
        </row>
        <row r="190">
          <cell r="C190">
            <v>206480000</v>
          </cell>
          <cell r="D190">
            <v>205251147.73716626</v>
          </cell>
        </row>
        <row r="191">
          <cell r="B191">
            <v>39174</v>
          </cell>
          <cell r="C191">
            <v>9000000</v>
          </cell>
          <cell r="D191">
            <v>8952065.9787701145</v>
          </cell>
        </row>
        <row r="192">
          <cell r="B192">
            <v>39238</v>
          </cell>
          <cell r="C192">
            <v>7000000</v>
          </cell>
          <cell r="D192">
            <v>6846378.5203247676</v>
          </cell>
        </row>
        <row r="193">
          <cell r="B193">
            <v>39154</v>
          </cell>
          <cell r="C193">
            <v>5000000</v>
          </cell>
          <cell r="D193">
            <v>4995267.497258761</v>
          </cell>
        </row>
        <row r="194">
          <cell r="B194">
            <v>39176</v>
          </cell>
          <cell r="C194">
            <v>9000000</v>
          </cell>
          <cell r="D194">
            <v>8951929.365598429</v>
          </cell>
        </row>
        <row r="195">
          <cell r="B195">
            <v>39149</v>
          </cell>
        </row>
        <row r="196">
          <cell r="B196">
            <v>39149</v>
          </cell>
        </row>
        <row r="197">
          <cell r="B197">
            <v>39177</v>
          </cell>
          <cell r="C197">
            <v>9000000</v>
          </cell>
          <cell r="D197">
            <v>8953769.1143209618</v>
          </cell>
        </row>
        <row r="198">
          <cell r="C198">
            <v>39000000</v>
          </cell>
          <cell r="D198">
            <v>38699410.47627303</v>
          </cell>
        </row>
        <row r="199">
          <cell r="C199">
            <v>245480000</v>
          </cell>
          <cell r="D199">
            <v>243950558.21343929</v>
          </cell>
        </row>
        <row r="200">
          <cell r="B200">
            <v>39182</v>
          </cell>
          <cell r="C200">
            <v>9000000</v>
          </cell>
          <cell r="D200">
            <v>8950292.7712967247</v>
          </cell>
        </row>
        <row r="201">
          <cell r="B201">
            <v>39245</v>
          </cell>
          <cell r="C201">
            <v>7000000</v>
          </cell>
          <cell r="D201">
            <v>6846545.4689669274</v>
          </cell>
        </row>
        <row r="202">
          <cell r="B202">
            <v>39161</v>
          </cell>
          <cell r="C202">
            <v>5000000</v>
          </cell>
          <cell r="D202">
            <v>4995219.6432290962</v>
          </cell>
        </row>
        <row r="203">
          <cell r="B203">
            <v>39183</v>
          </cell>
          <cell r="C203">
            <v>9000000</v>
          </cell>
          <cell r="D203">
            <v>8951929.365598429</v>
          </cell>
        </row>
        <row r="204">
          <cell r="B204">
            <v>39247</v>
          </cell>
          <cell r="C204">
            <v>7000000</v>
          </cell>
          <cell r="D204">
            <v>6846378.5203247676</v>
          </cell>
        </row>
        <row r="205">
          <cell r="B205">
            <v>39163</v>
          </cell>
          <cell r="C205">
            <v>5000000</v>
          </cell>
          <cell r="D205">
            <v>4995210.0725331875</v>
          </cell>
        </row>
        <row r="206">
          <cell r="B206">
            <v>39185</v>
          </cell>
          <cell r="C206">
            <v>9000000</v>
          </cell>
          <cell r="D206">
            <v>8951997.6716630701</v>
          </cell>
        </row>
        <row r="207">
          <cell r="C207">
            <v>51000000</v>
          </cell>
          <cell r="D207">
            <v>50537573.513612203</v>
          </cell>
        </row>
        <row r="208">
          <cell r="C208">
            <v>296480000</v>
          </cell>
          <cell r="D208">
            <v>294488131.7270515</v>
          </cell>
        </row>
        <row r="209">
          <cell r="B209">
            <v>39188</v>
          </cell>
          <cell r="C209">
            <v>9000000</v>
          </cell>
          <cell r="D209">
            <v>8952065.9787701145</v>
          </cell>
        </row>
        <row r="210">
          <cell r="B210">
            <v>39252</v>
          </cell>
          <cell r="C210">
            <v>7000000</v>
          </cell>
          <cell r="D210">
            <v>6846378.5203247676</v>
          </cell>
        </row>
        <row r="211">
          <cell r="B211">
            <v>39168</v>
          </cell>
          <cell r="C211">
            <v>5000000</v>
          </cell>
          <cell r="D211">
            <v>4995219.6432290962</v>
          </cell>
        </row>
        <row r="212">
          <cell r="B212">
            <v>39190</v>
          </cell>
          <cell r="C212">
            <v>9000000</v>
          </cell>
          <cell r="D212">
            <v>8951929.365598429</v>
          </cell>
        </row>
        <row r="213">
          <cell r="B213">
            <v>39254</v>
          </cell>
          <cell r="C213">
            <v>7000000</v>
          </cell>
          <cell r="D213">
            <v>6846378.5203247676</v>
          </cell>
        </row>
        <row r="214">
          <cell r="B214">
            <v>39170</v>
          </cell>
          <cell r="C214">
            <v>5000000</v>
          </cell>
          <cell r="D214">
            <v>4995219.6432290962</v>
          </cell>
        </row>
        <row r="215">
          <cell r="B215">
            <v>39192</v>
          </cell>
          <cell r="C215">
            <v>9000000</v>
          </cell>
          <cell r="D215">
            <v>8951929.365598429</v>
          </cell>
        </row>
        <row r="216">
          <cell r="C216">
            <v>51000000</v>
          </cell>
          <cell r="D216">
            <v>50539121.0370747</v>
          </cell>
        </row>
        <row r="217">
          <cell r="C217">
            <v>347480000</v>
          </cell>
          <cell r="D217">
            <v>345027252.76412618</v>
          </cell>
        </row>
        <row r="218">
          <cell r="B218">
            <v>39195</v>
          </cell>
          <cell r="C218">
            <v>9000000</v>
          </cell>
          <cell r="D218">
            <v>8951929.365598429</v>
          </cell>
        </row>
        <row r="219">
          <cell r="B219">
            <v>39259</v>
          </cell>
          <cell r="C219">
            <v>7000000</v>
          </cell>
          <cell r="D219">
            <v>6846378.5203247676</v>
          </cell>
        </row>
        <row r="220">
          <cell r="B220">
            <v>39175</v>
          </cell>
          <cell r="C220">
            <v>5000000</v>
          </cell>
          <cell r="D220">
            <v>4995210.0725331875</v>
          </cell>
        </row>
        <row r="221">
          <cell r="B221">
            <v>39182</v>
          </cell>
          <cell r="C221">
            <v>10000000</v>
          </cell>
          <cell r="D221">
            <v>9977039.1427946649</v>
          </cell>
        </row>
        <row r="222">
          <cell r="B222">
            <v>39197</v>
          </cell>
          <cell r="C222">
            <v>9000000</v>
          </cell>
          <cell r="D222">
            <v>8951929.365598429</v>
          </cell>
        </row>
        <row r="223">
          <cell r="B223">
            <v>39176</v>
          </cell>
          <cell r="C223">
            <v>1070000</v>
          </cell>
          <cell r="D223">
            <v>1068974.9555221021</v>
          </cell>
        </row>
        <row r="224">
          <cell r="B224">
            <v>39261</v>
          </cell>
          <cell r="C224">
            <v>7000000</v>
          </cell>
          <cell r="D224">
            <v>6846378.5203247676</v>
          </cell>
        </row>
        <row r="225">
          <cell r="B225">
            <v>39177</v>
          </cell>
          <cell r="C225">
            <v>2500000</v>
          </cell>
          <cell r="D225">
            <v>2497605.0362665937</v>
          </cell>
        </row>
        <row r="226">
          <cell r="B226">
            <v>39184</v>
          </cell>
          <cell r="C226">
            <v>7000000</v>
          </cell>
          <cell r="D226">
            <v>6983927.3999562655</v>
          </cell>
        </row>
        <row r="227">
          <cell r="B227">
            <v>39199</v>
          </cell>
          <cell r="C227">
            <v>9000000</v>
          </cell>
          <cell r="D227">
            <v>8951929.365598429</v>
          </cell>
        </row>
        <row r="228">
          <cell r="B228">
            <v>39171</v>
          </cell>
        </row>
        <row r="229">
          <cell r="C229">
            <v>66570000</v>
          </cell>
          <cell r="D229">
            <v>66071301.744517639</v>
          </cell>
        </row>
        <row r="230">
          <cell r="C230">
            <v>414050000</v>
          </cell>
          <cell r="D230">
            <v>411098554.50864381</v>
          </cell>
        </row>
        <row r="231">
          <cell r="B231">
            <v>39202</v>
          </cell>
          <cell r="D231">
            <v>0</v>
          </cell>
        </row>
        <row r="232">
          <cell r="B232">
            <v>39266</v>
          </cell>
          <cell r="C232">
            <v>7000000</v>
          </cell>
          <cell r="D232">
            <v>6846378.5203247676</v>
          </cell>
        </row>
        <row r="233">
          <cell r="B233">
            <v>39182</v>
          </cell>
          <cell r="C233">
            <v>1100000</v>
          </cell>
          <cell r="D233">
            <v>1098948.3215104011</v>
          </cell>
        </row>
        <row r="234">
          <cell r="B234">
            <v>39204</v>
          </cell>
          <cell r="C234">
            <v>9000000</v>
          </cell>
          <cell r="D234">
            <v>8951997.6716630701</v>
          </cell>
        </row>
        <row r="235">
          <cell r="B235">
            <v>39268</v>
          </cell>
          <cell r="C235">
            <v>7000000</v>
          </cell>
          <cell r="D235">
            <v>6846378.5203247676</v>
          </cell>
        </row>
        <row r="236">
          <cell r="B236">
            <v>39184</v>
          </cell>
          <cell r="C236">
            <v>2000000</v>
          </cell>
          <cell r="D236">
            <v>1998087.8572916384</v>
          </cell>
        </row>
        <row r="237">
          <cell r="B237">
            <v>39178</v>
          </cell>
          <cell r="D237">
            <v>0</v>
          </cell>
        </row>
        <row r="240">
          <cell r="B240">
            <v>39181</v>
          </cell>
          <cell r="D240">
            <v>0</v>
          </cell>
        </row>
        <row r="241">
          <cell r="B241">
            <v>39273</v>
          </cell>
          <cell r="C241">
            <v>7000000</v>
          </cell>
          <cell r="D241">
            <v>6846545.4689669274</v>
          </cell>
        </row>
        <row r="242">
          <cell r="B242">
            <v>39189</v>
          </cell>
          <cell r="D242">
            <v>0</v>
          </cell>
        </row>
        <row r="243">
          <cell r="B243">
            <v>39212</v>
          </cell>
          <cell r="C243">
            <v>9000000</v>
          </cell>
          <cell r="D243">
            <v>8950292.7712967247</v>
          </cell>
        </row>
        <row r="244">
          <cell r="B244">
            <v>39275</v>
          </cell>
          <cell r="C244">
            <v>7000000</v>
          </cell>
          <cell r="D244">
            <v>6846378.5203247676</v>
          </cell>
        </row>
        <row r="245">
          <cell r="B245">
            <v>39191</v>
          </cell>
          <cell r="C245">
            <v>5000000</v>
          </cell>
          <cell r="D245">
            <v>4995210.0725331875</v>
          </cell>
        </row>
        <row r="246">
          <cell r="B246">
            <v>39213</v>
          </cell>
          <cell r="C246">
            <v>9000000</v>
          </cell>
          <cell r="D246">
            <v>8951929.365598429</v>
          </cell>
        </row>
        <row r="249">
          <cell r="B249">
            <v>39216</v>
          </cell>
          <cell r="C249">
            <v>9000000</v>
          </cell>
          <cell r="D249">
            <v>8951997.6716630701</v>
          </cell>
        </row>
        <row r="250">
          <cell r="B250">
            <v>39280</v>
          </cell>
          <cell r="C250">
            <v>7000000</v>
          </cell>
          <cell r="D250">
            <v>6846378.5203247676</v>
          </cell>
        </row>
        <row r="251">
          <cell r="B251">
            <v>39196</v>
          </cell>
          <cell r="C251">
            <v>5000000</v>
          </cell>
          <cell r="D251">
            <v>4995210.0725331875</v>
          </cell>
        </row>
        <row r="252">
          <cell r="B252">
            <v>39218</v>
          </cell>
          <cell r="C252">
            <v>6115000</v>
          </cell>
          <cell r="D252">
            <v>6082338.6745149335</v>
          </cell>
        </row>
        <row r="253">
          <cell r="B253">
            <v>39282</v>
          </cell>
          <cell r="C253">
            <v>7000000</v>
          </cell>
          <cell r="D253">
            <v>6846378.5203247676</v>
          </cell>
        </row>
        <row r="254">
          <cell r="B254">
            <v>39198</v>
          </cell>
          <cell r="C254">
            <v>5000000</v>
          </cell>
          <cell r="D254">
            <v>4995305.781142652</v>
          </cell>
        </row>
        <row r="255">
          <cell r="B255">
            <v>39220</v>
          </cell>
          <cell r="C255">
            <v>9000000</v>
          </cell>
          <cell r="D255">
            <v>8954389.0408091154</v>
          </cell>
        </row>
        <row r="258">
          <cell r="B258">
            <v>39223</v>
          </cell>
          <cell r="C258">
            <v>9000000</v>
          </cell>
          <cell r="D258">
            <v>8955482.6637122203</v>
          </cell>
        </row>
        <row r="259">
          <cell r="B259">
            <v>39287</v>
          </cell>
          <cell r="C259">
            <v>7000000</v>
          </cell>
          <cell r="D259">
            <v>6846378.5203247676</v>
          </cell>
        </row>
        <row r="260">
          <cell r="B260">
            <v>39203</v>
          </cell>
          <cell r="C260">
            <v>5000000</v>
          </cell>
          <cell r="D260">
            <v>4996454.5705923736</v>
          </cell>
        </row>
        <row r="261">
          <cell r="B261">
            <v>39225</v>
          </cell>
          <cell r="C261">
            <v>9000000</v>
          </cell>
          <cell r="D261">
            <v>8953295.6849748157</v>
          </cell>
        </row>
        <row r="262">
          <cell r="B262">
            <v>39289</v>
          </cell>
          <cell r="C262">
            <v>7000000</v>
          </cell>
          <cell r="D262">
            <v>6846378.5203247676</v>
          </cell>
        </row>
        <row r="263">
          <cell r="B263">
            <v>39205</v>
          </cell>
          <cell r="C263">
            <v>5000000</v>
          </cell>
          <cell r="D263">
            <v>4996148.1750781722</v>
          </cell>
        </row>
        <row r="264">
          <cell r="B264">
            <v>39227</v>
          </cell>
          <cell r="C264">
            <v>9000000</v>
          </cell>
          <cell r="D264">
            <v>8954730.7692727074</v>
          </cell>
        </row>
        <row r="267">
          <cell r="B267">
            <v>39230</v>
          </cell>
          <cell r="C267">
            <v>9000000</v>
          </cell>
          <cell r="D267">
            <v>8951929.365598429</v>
          </cell>
        </row>
        <row r="268">
          <cell r="B268">
            <v>39294</v>
          </cell>
          <cell r="C268">
            <v>7000000</v>
          </cell>
          <cell r="D268">
            <v>6846712.4257513555</v>
          </cell>
        </row>
        <row r="269">
          <cell r="B269">
            <v>39210</v>
          </cell>
          <cell r="C269">
            <v>5000000</v>
          </cell>
          <cell r="D269">
            <v>4996253.494297564</v>
          </cell>
        </row>
        <row r="270">
          <cell r="B270">
            <v>39232</v>
          </cell>
          <cell r="C270">
            <v>9000000</v>
          </cell>
          <cell r="D270">
            <v>8952817.4257529359</v>
          </cell>
        </row>
        <row r="271">
          <cell r="B271">
            <v>39296</v>
          </cell>
          <cell r="C271">
            <v>7000000</v>
          </cell>
          <cell r="D271">
            <v>6846378.5203247676</v>
          </cell>
        </row>
        <row r="272">
          <cell r="B272">
            <v>39212</v>
          </cell>
          <cell r="C272">
            <v>5000000</v>
          </cell>
          <cell r="D272">
            <v>4996205.6213746713</v>
          </cell>
        </row>
        <row r="273">
          <cell r="B273">
            <v>39234</v>
          </cell>
          <cell r="C273">
            <v>9000000</v>
          </cell>
          <cell r="D273">
            <v>8952749.1071778983</v>
          </cell>
        </row>
        <row r="276">
          <cell r="B276">
            <v>39237</v>
          </cell>
          <cell r="C276">
            <v>9000000</v>
          </cell>
          <cell r="D276">
            <v>8951929.365598429</v>
          </cell>
        </row>
        <row r="277">
          <cell r="B277">
            <v>39301</v>
          </cell>
          <cell r="C277">
            <v>7000000</v>
          </cell>
          <cell r="D277">
            <v>6846378.5203247676</v>
          </cell>
        </row>
        <row r="278">
          <cell r="B278">
            <v>39217</v>
          </cell>
          <cell r="C278">
            <v>5000000</v>
          </cell>
          <cell r="D278">
            <v>4996358.8179573249</v>
          </cell>
        </row>
        <row r="279">
          <cell r="B279">
            <v>39211</v>
          </cell>
          <cell r="D279">
            <v>0</v>
          </cell>
        </row>
        <row r="280">
          <cell r="B280">
            <v>39303</v>
          </cell>
          <cell r="C280">
            <v>7000000</v>
          </cell>
          <cell r="D280">
            <v>6846378.5203247676</v>
          </cell>
        </row>
        <row r="281">
          <cell r="B281">
            <v>39219</v>
          </cell>
          <cell r="C281">
            <v>5000000</v>
          </cell>
          <cell r="D281">
            <v>4996502.4482861999</v>
          </cell>
        </row>
        <row r="282">
          <cell r="B282">
            <v>39241</v>
          </cell>
          <cell r="C282">
            <v>9000000</v>
          </cell>
          <cell r="D282">
            <v>8952270.9063458927</v>
          </cell>
        </row>
        <row r="285">
          <cell r="B285">
            <v>39244</v>
          </cell>
          <cell r="C285">
            <v>9000000</v>
          </cell>
          <cell r="D285">
            <v>8952202.5961115006</v>
          </cell>
        </row>
        <row r="286">
          <cell r="B286">
            <v>39308</v>
          </cell>
          <cell r="C286">
            <v>7000000</v>
          </cell>
          <cell r="D286">
            <v>6846378.5203247676</v>
          </cell>
        </row>
        <row r="287">
          <cell r="B287">
            <v>39224</v>
          </cell>
          <cell r="C287">
            <v>5000000</v>
          </cell>
          <cell r="D287">
            <v>4996655.6630726345</v>
          </cell>
        </row>
        <row r="288">
          <cell r="B288">
            <v>39246</v>
          </cell>
          <cell r="C288">
            <v>9000000</v>
          </cell>
          <cell r="D288">
            <v>8952065.9787701145</v>
          </cell>
        </row>
        <row r="289">
          <cell r="B289">
            <v>39310</v>
          </cell>
          <cell r="C289">
            <v>7000000</v>
          </cell>
          <cell r="D289">
            <v>6846378.5203247676</v>
          </cell>
        </row>
        <row r="290">
          <cell r="B290">
            <v>39226</v>
          </cell>
          <cell r="C290">
            <v>5000000</v>
          </cell>
          <cell r="D290">
            <v>4996454.5705923736</v>
          </cell>
        </row>
        <row r="291">
          <cell r="B291">
            <v>39248</v>
          </cell>
          <cell r="C291">
            <v>9000000</v>
          </cell>
          <cell r="D291">
            <v>8952065.9787701145</v>
          </cell>
        </row>
        <row r="294">
          <cell r="B294">
            <v>39251</v>
          </cell>
          <cell r="C294">
            <v>9000000</v>
          </cell>
          <cell r="D294">
            <v>8952475.8433041479</v>
          </cell>
        </row>
        <row r="295">
          <cell r="B295">
            <v>39315</v>
          </cell>
          <cell r="C295">
            <v>7000000</v>
          </cell>
          <cell r="D295">
            <v>6846545.4689669274</v>
          </cell>
        </row>
        <row r="296">
          <cell r="B296">
            <v>39231</v>
          </cell>
          <cell r="C296">
            <v>5000000</v>
          </cell>
          <cell r="D296">
            <v>4996655.6630726345</v>
          </cell>
        </row>
        <row r="297">
          <cell r="B297">
            <v>39253</v>
          </cell>
          <cell r="C297">
            <v>9000000</v>
          </cell>
          <cell r="D297">
            <v>8952270.9063458927</v>
          </cell>
        </row>
        <row r="298">
          <cell r="B298">
            <v>39317</v>
          </cell>
          <cell r="C298">
            <v>7000000</v>
          </cell>
          <cell r="D298">
            <v>6846545.4689669274</v>
          </cell>
        </row>
        <row r="299">
          <cell r="B299">
            <v>39233</v>
          </cell>
          <cell r="C299">
            <v>5000000</v>
          </cell>
          <cell r="D299">
            <v>4995411.0648491941</v>
          </cell>
        </row>
        <row r="300">
          <cell r="B300">
            <v>39255</v>
          </cell>
          <cell r="C300">
            <v>9000000</v>
          </cell>
          <cell r="D300">
            <v>8952134.2869195826</v>
          </cell>
        </row>
        <row r="303">
          <cell r="B303">
            <v>39258</v>
          </cell>
          <cell r="C303">
            <v>9000000</v>
          </cell>
          <cell r="D303">
            <v>8952134.2869195826</v>
          </cell>
        </row>
        <row r="304">
          <cell r="B304">
            <v>39321</v>
          </cell>
          <cell r="C304">
            <v>7000000</v>
          </cell>
          <cell r="D304">
            <v>6848525.6236715056</v>
          </cell>
        </row>
        <row r="305">
          <cell r="B305">
            <v>39238</v>
          </cell>
          <cell r="C305">
            <v>5000000</v>
          </cell>
          <cell r="D305">
            <v>4996761.0036891159</v>
          </cell>
        </row>
        <row r="306">
          <cell r="B306">
            <v>39260</v>
          </cell>
          <cell r="C306">
            <v>9000000</v>
          </cell>
          <cell r="D306">
            <v>8955619.3853582572</v>
          </cell>
        </row>
        <row r="307">
          <cell r="B307">
            <v>39324</v>
          </cell>
          <cell r="C307">
            <v>7000000</v>
          </cell>
          <cell r="D307">
            <v>6850220.4001440285</v>
          </cell>
        </row>
        <row r="308">
          <cell r="B308">
            <v>39240</v>
          </cell>
          <cell r="C308">
            <v>5000000</v>
          </cell>
          <cell r="D308">
            <v>4997115.3638160108</v>
          </cell>
        </row>
        <row r="309">
          <cell r="B309">
            <v>39262</v>
          </cell>
          <cell r="C309">
            <v>10000000</v>
          </cell>
          <cell r="D309">
            <v>9954715.5896846242</v>
          </cell>
        </row>
        <row r="312">
          <cell r="B312">
            <v>39265</v>
          </cell>
          <cell r="C312">
            <v>10000000</v>
          </cell>
          <cell r="D312">
            <v>9956616.4307630546</v>
          </cell>
        </row>
        <row r="313">
          <cell r="B313">
            <v>39329</v>
          </cell>
          <cell r="C313">
            <v>7000000</v>
          </cell>
          <cell r="D313">
            <v>6855405.4133822881</v>
          </cell>
        </row>
        <row r="314">
          <cell r="B314">
            <v>39245</v>
          </cell>
          <cell r="C314">
            <v>5000000</v>
          </cell>
          <cell r="D314">
            <v>4997364.4037048956</v>
          </cell>
        </row>
        <row r="315">
          <cell r="B315">
            <v>39267</v>
          </cell>
          <cell r="C315">
            <v>10000000</v>
          </cell>
          <cell r="D315">
            <v>9954107.4738166071</v>
          </cell>
        </row>
        <row r="316">
          <cell r="B316">
            <v>39331</v>
          </cell>
          <cell r="C316">
            <v>7000000</v>
          </cell>
          <cell r="D316">
            <v>6855907.6054421142</v>
          </cell>
        </row>
        <row r="317">
          <cell r="B317">
            <v>39247</v>
          </cell>
          <cell r="C317">
            <v>5000000</v>
          </cell>
          <cell r="D317">
            <v>4997172.8323564893</v>
          </cell>
        </row>
        <row r="318">
          <cell r="B318">
            <v>39269</v>
          </cell>
          <cell r="C318">
            <v>10000000</v>
          </cell>
          <cell r="D318">
            <v>9950384.3847118486</v>
          </cell>
        </row>
        <row r="321">
          <cell r="B321">
            <v>39272</v>
          </cell>
          <cell r="C321">
            <v>15000000</v>
          </cell>
          <cell r="D321">
            <v>14920679.21657032</v>
          </cell>
        </row>
        <row r="322">
          <cell r="B322">
            <v>39336</v>
          </cell>
          <cell r="C322">
            <v>8000000</v>
          </cell>
          <cell r="D322">
            <v>7825386.6799591053</v>
          </cell>
        </row>
        <row r="323">
          <cell r="B323">
            <v>39252</v>
          </cell>
          <cell r="C323">
            <v>5000000</v>
          </cell>
          <cell r="D323">
            <v>4996646.0868731951</v>
          </cell>
        </row>
        <row r="324">
          <cell r="B324">
            <v>39428</v>
          </cell>
          <cell r="C324">
            <v>8000000</v>
          </cell>
          <cell r="D324">
            <v>7620041.7536534443</v>
          </cell>
        </row>
        <row r="325">
          <cell r="B325">
            <v>39274</v>
          </cell>
          <cell r="C325">
            <v>15000000</v>
          </cell>
          <cell r="D325">
            <v>14920906.929514455</v>
          </cell>
        </row>
        <row r="326">
          <cell r="B326">
            <v>39338</v>
          </cell>
          <cell r="C326">
            <v>8000000</v>
          </cell>
          <cell r="D326">
            <v>7824432.5946568772</v>
          </cell>
        </row>
        <row r="327">
          <cell r="B327">
            <v>39254</v>
          </cell>
          <cell r="C327">
            <v>5000000</v>
          </cell>
          <cell r="D327">
            <v>4996847.194769985</v>
          </cell>
        </row>
        <row r="328">
          <cell r="B328">
            <v>39276</v>
          </cell>
          <cell r="C328">
            <v>15000000</v>
          </cell>
          <cell r="D328">
            <v>14919996.119438451</v>
          </cell>
        </row>
        <row r="331">
          <cell r="B331">
            <v>39279</v>
          </cell>
          <cell r="C331">
            <v>15000000</v>
          </cell>
          <cell r="D331">
            <v>14919882.275997384</v>
          </cell>
        </row>
        <row r="332">
          <cell r="B332">
            <v>39343</v>
          </cell>
          <cell r="C332">
            <v>8000000</v>
          </cell>
          <cell r="D332">
            <v>7824623.3931050599</v>
          </cell>
        </row>
        <row r="333">
          <cell r="B333">
            <v>39259</v>
          </cell>
          <cell r="C333">
            <v>5000000</v>
          </cell>
          <cell r="D333">
            <v>4996607.7824424943</v>
          </cell>
        </row>
        <row r="334">
          <cell r="B334">
            <v>39435</v>
          </cell>
          <cell r="C334">
            <v>8000000</v>
          </cell>
          <cell r="D334">
            <v>7620041.7536534443</v>
          </cell>
        </row>
        <row r="335">
          <cell r="B335">
            <v>39281</v>
          </cell>
          <cell r="C335">
            <v>15000000</v>
          </cell>
          <cell r="D335">
            <v>14919882.275997384</v>
          </cell>
        </row>
        <row r="336">
          <cell r="B336">
            <v>39345</v>
          </cell>
          <cell r="C336">
            <v>8000000</v>
          </cell>
          <cell r="D336">
            <v>7824623.3931050599</v>
          </cell>
        </row>
        <row r="337">
          <cell r="B337">
            <v>39261</v>
          </cell>
          <cell r="C337">
            <v>5000000</v>
          </cell>
          <cell r="D337">
            <v>4995219.6432290962</v>
          </cell>
        </row>
        <row r="338">
          <cell r="B338">
            <v>39283</v>
          </cell>
          <cell r="C338">
            <v>4650000</v>
          </cell>
          <cell r="D338">
            <v>4625198.7970259199</v>
          </cell>
        </row>
        <row r="341">
          <cell r="B341">
            <v>39286</v>
          </cell>
          <cell r="C341">
            <v>15000000</v>
          </cell>
          <cell r="D341">
            <v>14919882.275997384</v>
          </cell>
        </row>
        <row r="342">
          <cell r="B342">
            <v>39350</v>
          </cell>
          <cell r="C342">
            <v>8000000</v>
          </cell>
          <cell r="D342">
            <v>7824623.3931050599</v>
          </cell>
        </row>
        <row r="343">
          <cell r="B343">
            <v>39266</v>
          </cell>
          <cell r="C343">
            <v>5000000</v>
          </cell>
          <cell r="D343">
            <v>4995286.6391273551</v>
          </cell>
        </row>
        <row r="344">
          <cell r="B344">
            <v>39442</v>
          </cell>
          <cell r="C344">
            <v>8000000</v>
          </cell>
          <cell r="D344">
            <v>7620041.7536534443</v>
          </cell>
        </row>
        <row r="345">
          <cell r="B345">
            <v>39288</v>
          </cell>
          <cell r="C345">
            <v>15000000</v>
          </cell>
          <cell r="D345">
            <v>14919996.119438451</v>
          </cell>
        </row>
        <row r="346">
          <cell r="B346">
            <v>39352</v>
          </cell>
          <cell r="C346">
            <v>8000000</v>
          </cell>
          <cell r="D346">
            <v>7825768.3792324476</v>
          </cell>
        </row>
        <row r="347">
          <cell r="B347">
            <v>39268</v>
          </cell>
          <cell r="C347">
            <v>5000000</v>
          </cell>
          <cell r="D347">
            <v>4996014.1388568897</v>
          </cell>
        </row>
        <row r="348">
          <cell r="B348">
            <v>39290</v>
          </cell>
          <cell r="C348">
            <v>15000000</v>
          </cell>
          <cell r="D348">
            <v>14928539.33172496</v>
          </cell>
        </row>
        <row r="351">
          <cell r="B351">
            <v>39293</v>
          </cell>
          <cell r="C351">
            <v>11000000</v>
          </cell>
          <cell r="D351">
            <v>10948431.388375629</v>
          </cell>
        </row>
        <row r="352">
          <cell r="B352">
            <v>39357</v>
          </cell>
          <cell r="C352">
            <v>8000000</v>
          </cell>
          <cell r="D352">
            <v>7828059.3570643282</v>
          </cell>
        </row>
        <row r="353">
          <cell r="B353">
            <v>39273</v>
          </cell>
          <cell r="C353">
            <v>5000000</v>
          </cell>
          <cell r="D353">
            <v>4996416.2690979457</v>
          </cell>
        </row>
        <row r="354">
          <cell r="B354">
            <v>39451</v>
          </cell>
          <cell r="C354">
            <v>5000000</v>
          </cell>
          <cell r="D354">
            <v>4763699.6170246536</v>
          </cell>
        </row>
        <row r="355">
          <cell r="B355">
            <v>39295</v>
          </cell>
          <cell r="C355">
            <v>11000000</v>
          </cell>
          <cell r="D355">
            <v>10949936.291279761</v>
          </cell>
        </row>
        <row r="356">
          <cell r="B356">
            <v>39359</v>
          </cell>
          <cell r="C356">
            <v>8000000</v>
          </cell>
          <cell r="D356">
            <v>7839725.9317729063</v>
          </cell>
        </row>
        <row r="357">
          <cell r="B357">
            <v>39275</v>
          </cell>
          <cell r="C357">
            <v>5000000</v>
          </cell>
          <cell r="D357">
            <v>4996722.6974964915</v>
          </cell>
        </row>
        <row r="358">
          <cell r="B358">
            <v>39297</v>
          </cell>
          <cell r="C358">
            <v>11000000</v>
          </cell>
          <cell r="D358">
            <v>10953365.670542402</v>
          </cell>
        </row>
        <row r="361">
          <cell r="B361">
            <v>39300</v>
          </cell>
          <cell r="C361">
            <v>11000000</v>
          </cell>
          <cell r="D361">
            <v>10957048.370388079</v>
          </cell>
        </row>
        <row r="362">
          <cell r="B362">
            <v>39364</v>
          </cell>
          <cell r="C362">
            <v>8000000</v>
          </cell>
          <cell r="D362">
            <v>7849698.7006060397</v>
          </cell>
        </row>
        <row r="363">
          <cell r="B363">
            <v>39280</v>
          </cell>
          <cell r="C363">
            <v>5000000</v>
          </cell>
          <cell r="D363">
            <v>4997172.8323564893</v>
          </cell>
        </row>
        <row r="364">
          <cell r="B364">
            <v>39456</v>
          </cell>
          <cell r="C364">
            <v>5000000</v>
          </cell>
          <cell r="D364">
            <v>4782286.7244244618</v>
          </cell>
        </row>
        <row r="365">
          <cell r="B365">
            <v>39302</v>
          </cell>
          <cell r="C365">
            <v>11000000</v>
          </cell>
          <cell r="D365">
            <v>10960984.89977592</v>
          </cell>
        </row>
        <row r="366">
          <cell r="B366">
            <v>39366</v>
          </cell>
          <cell r="C366">
            <v>8000000</v>
          </cell>
          <cell r="D366">
            <v>7861429.9133331189</v>
          </cell>
        </row>
        <row r="367">
          <cell r="B367">
            <v>39282</v>
          </cell>
          <cell r="C367">
            <v>5000000</v>
          </cell>
          <cell r="D367">
            <v>4998082.9270964554</v>
          </cell>
        </row>
        <row r="368">
          <cell r="B368">
            <v>39304</v>
          </cell>
          <cell r="C368">
            <v>11000000</v>
          </cell>
          <cell r="D368">
            <v>10965343.506113281</v>
          </cell>
        </row>
        <row r="371">
          <cell r="B371">
            <v>39307</v>
          </cell>
          <cell r="C371">
            <v>11000000</v>
          </cell>
          <cell r="D371">
            <v>10967943.555657055</v>
          </cell>
        </row>
        <row r="372">
          <cell r="B372">
            <v>39371</v>
          </cell>
          <cell r="C372">
            <v>8000000</v>
          </cell>
          <cell r="D372">
            <v>7871458.0123759806</v>
          </cell>
        </row>
        <row r="373">
          <cell r="B373">
            <v>39287</v>
          </cell>
          <cell r="C373">
            <v>5000000</v>
          </cell>
          <cell r="D373">
            <v>4997891.3006567089</v>
          </cell>
        </row>
        <row r="374">
          <cell r="B374">
            <v>39463</v>
          </cell>
          <cell r="C374">
            <v>5000000</v>
          </cell>
          <cell r="D374">
            <v>4802672.0225012423</v>
          </cell>
        </row>
        <row r="375">
          <cell r="B375">
            <v>39309</v>
          </cell>
          <cell r="C375">
            <v>11000000</v>
          </cell>
          <cell r="D375">
            <v>10968363.033966685</v>
          </cell>
        </row>
        <row r="376">
          <cell r="B376">
            <v>39373</v>
          </cell>
          <cell r="C376">
            <v>8000000</v>
          </cell>
          <cell r="D376">
            <v>7880931.0078469245</v>
          </cell>
        </row>
        <row r="377">
          <cell r="B377">
            <v>39289</v>
          </cell>
          <cell r="C377">
            <v>12000000</v>
          </cell>
          <cell r="D377">
            <v>11993858.487256799</v>
          </cell>
        </row>
        <row r="378">
          <cell r="B378">
            <v>39311</v>
          </cell>
          <cell r="C378">
            <v>11000000</v>
          </cell>
          <cell r="D378">
            <v>10967440.22403626</v>
          </cell>
        </row>
        <row r="379">
          <cell r="B379">
            <v>39290</v>
          </cell>
          <cell r="C379">
            <v>12000000</v>
          </cell>
          <cell r="D379">
            <v>11993099.860354315</v>
          </cell>
        </row>
        <row r="382">
          <cell r="B382">
            <v>39314</v>
          </cell>
          <cell r="C382">
            <v>11000000</v>
          </cell>
          <cell r="D382">
            <v>10961739.025975091</v>
          </cell>
        </row>
        <row r="383">
          <cell r="B383">
            <v>39293</v>
          </cell>
          <cell r="C383">
            <v>12000000</v>
          </cell>
          <cell r="D383">
            <v>11992961.938500749</v>
          </cell>
        </row>
        <row r="384">
          <cell r="B384">
            <v>39378</v>
          </cell>
          <cell r="C384">
            <v>8000000</v>
          </cell>
          <cell r="D384">
            <v>7876288.3260999154</v>
          </cell>
        </row>
        <row r="385">
          <cell r="B385">
            <v>39294</v>
          </cell>
          <cell r="C385">
            <v>12000000</v>
          </cell>
          <cell r="D385">
            <v>11990755.620187614</v>
          </cell>
        </row>
        <row r="386">
          <cell r="B386">
            <v>39470</v>
          </cell>
          <cell r="C386">
            <v>5000000</v>
          </cell>
          <cell r="D386">
            <v>4762526.0960334027</v>
          </cell>
        </row>
        <row r="387">
          <cell r="B387">
            <v>39316</v>
          </cell>
          <cell r="C387">
            <v>11000000</v>
          </cell>
          <cell r="D387">
            <v>10941247.002398081</v>
          </cell>
        </row>
        <row r="388">
          <cell r="B388">
            <v>39295</v>
          </cell>
          <cell r="C388">
            <v>12000000</v>
          </cell>
          <cell r="D388">
            <v>11988504.174079651</v>
          </cell>
        </row>
        <row r="389">
          <cell r="B389">
            <v>39380</v>
          </cell>
          <cell r="C389">
            <v>8000000</v>
          </cell>
          <cell r="D389">
            <v>7849890.7332846392</v>
          </cell>
        </row>
        <row r="390">
          <cell r="B390">
            <v>39296</v>
          </cell>
          <cell r="C390">
            <v>0</v>
          </cell>
          <cell r="D390">
            <v>0</v>
          </cell>
        </row>
        <row r="391">
          <cell r="B391">
            <v>39318</v>
          </cell>
          <cell r="C391">
            <v>6000000</v>
          </cell>
          <cell r="D391">
            <v>5967952.9103989536</v>
          </cell>
        </row>
        <row r="392">
          <cell r="B392">
            <v>39297</v>
          </cell>
          <cell r="C392">
            <v>4000000</v>
          </cell>
          <cell r="D392">
            <v>3996168.0580265499</v>
          </cell>
        </row>
        <row r="395">
          <cell r="B395">
            <v>39321</v>
          </cell>
          <cell r="C395">
            <v>11000000</v>
          </cell>
          <cell r="D395">
            <v>10941330.487588197</v>
          </cell>
        </row>
        <row r="396">
          <cell r="B396">
            <v>39300</v>
          </cell>
          <cell r="C396">
            <v>3500000</v>
          </cell>
          <cell r="D396">
            <v>3496667.1493116566</v>
          </cell>
        </row>
        <row r="397">
          <cell r="B397">
            <v>39385</v>
          </cell>
          <cell r="C397">
            <v>8000000</v>
          </cell>
          <cell r="D397">
            <v>7825577.5249413485</v>
          </cell>
        </row>
        <row r="398">
          <cell r="B398">
            <v>39301</v>
          </cell>
          <cell r="C398">
            <v>12000000</v>
          </cell>
          <cell r="D398">
            <v>11989354.110500785</v>
          </cell>
        </row>
        <row r="399">
          <cell r="B399">
            <v>39477</v>
          </cell>
          <cell r="C399">
            <v>7000000</v>
          </cell>
          <cell r="D399">
            <v>6670704.7710551471</v>
          </cell>
        </row>
        <row r="400">
          <cell r="B400">
            <v>39323</v>
          </cell>
          <cell r="C400">
            <v>15000000</v>
          </cell>
          <cell r="D400">
            <v>14919882.275997384</v>
          </cell>
        </row>
        <row r="401">
          <cell r="B401">
            <v>39387</v>
          </cell>
          <cell r="C401">
            <v>10000000</v>
          </cell>
          <cell r="D401">
            <v>9781971.9061766863</v>
          </cell>
        </row>
        <row r="402">
          <cell r="B402">
            <v>39303</v>
          </cell>
          <cell r="C402">
            <v>2500000</v>
          </cell>
          <cell r="D402">
            <v>2497648.1050583329</v>
          </cell>
        </row>
        <row r="403">
          <cell r="B403">
            <v>39325</v>
          </cell>
          <cell r="C403">
            <v>15000000</v>
          </cell>
          <cell r="D403">
            <v>14919882.275997384</v>
          </cell>
        </row>
        <row r="404">
          <cell r="B404">
            <v>39298</v>
          </cell>
        </row>
        <row r="405">
          <cell r="B405">
            <v>39299</v>
          </cell>
        </row>
        <row r="406">
          <cell r="B406">
            <v>39328</v>
          </cell>
          <cell r="C406">
            <v>15000000</v>
          </cell>
          <cell r="D406">
            <v>14920109.964616856</v>
          </cell>
        </row>
        <row r="407">
          <cell r="B407">
            <v>39392</v>
          </cell>
          <cell r="C407">
            <v>10000000</v>
          </cell>
          <cell r="D407">
            <v>9782687.6446799207</v>
          </cell>
        </row>
        <row r="408">
          <cell r="B408">
            <v>39308</v>
          </cell>
          <cell r="C408">
            <v>16300000</v>
          </cell>
          <cell r="D408">
            <v>16284447.237515073</v>
          </cell>
        </row>
        <row r="409">
          <cell r="B409">
            <v>39484</v>
          </cell>
          <cell r="C409">
            <v>7000000</v>
          </cell>
          <cell r="D409">
            <v>6670387.8119091615</v>
          </cell>
        </row>
        <row r="410">
          <cell r="B410">
            <v>39330</v>
          </cell>
          <cell r="C410">
            <v>15000000</v>
          </cell>
          <cell r="D410">
            <v>14921362.376254894</v>
          </cell>
        </row>
        <row r="411">
          <cell r="B411">
            <v>39394</v>
          </cell>
          <cell r="C411">
            <v>10000000</v>
          </cell>
          <cell r="D411">
            <v>9781494.8053562921</v>
          </cell>
        </row>
        <row r="412">
          <cell r="B412">
            <v>39310</v>
          </cell>
          <cell r="C412">
            <v>20000000</v>
          </cell>
          <cell r="D412">
            <v>19981031.70551791</v>
          </cell>
        </row>
        <row r="413">
          <cell r="B413">
            <v>39332</v>
          </cell>
          <cell r="C413">
            <v>15000000</v>
          </cell>
          <cell r="D413">
            <v>14920679.21657032</v>
          </cell>
        </row>
        <row r="414">
          <cell r="B414">
            <v>39305</v>
          </cell>
        </row>
        <row r="415">
          <cell r="B415">
            <v>39306</v>
          </cell>
        </row>
        <row r="416">
          <cell r="B416">
            <v>39335</v>
          </cell>
          <cell r="C416">
            <v>15000000</v>
          </cell>
          <cell r="D416">
            <v>14920109.964616856</v>
          </cell>
        </row>
        <row r="417">
          <cell r="B417">
            <v>39399</v>
          </cell>
          <cell r="C417">
            <v>10000000</v>
          </cell>
          <cell r="D417">
            <v>9781733.3499488812</v>
          </cell>
        </row>
        <row r="418">
          <cell r="B418">
            <v>39315</v>
          </cell>
          <cell r="C418">
            <v>17500000</v>
          </cell>
          <cell r="D418">
            <v>17483268.751301836</v>
          </cell>
        </row>
        <row r="419">
          <cell r="B419">
            <v>39491</v>
          </cell>
          <cell r="C419">
            <v>7000000</v>
          </cell>
          <cell r="D419">
            <v>6672924.3287769407</v>
          </cell>
        </row>
        <row r="420">
          <cell r="B420">
            <v>39337</v>
          </cell>
          <cell r="C420">
            <v>1910000</v>
          </cell>
          <cell r="D420">
            <v>1899841.8320018225</v>
          </cell>
        </row>
        <row r="421">
          <cell r="B421">
            <v>39401</v>
          </cell>
          <cell r="C421">
            <v>10000000</v>
          </cell>
          <cell r="D421">
            <v>9780540.7433210965</v>
          </cell>
        </row>
        <row r="422">
          <cell r="B422">
            <v>39317</v>
          </cell>
          <cell r="C422">
            <v>5000000</v>
          </cell>
          <cell r="D422">
            <v>4995210.0725331875</v>
          </cell>
        </row>
        <row r="423">
          <cell r="B423">
            <v>39339</v>
          </cell>
          <cell r="C423">
            <v>7500000</v>
          </cell>
          <cell r="D423">
            <v>7460111.9057663186</v>
          </cell>
        </row>
        <row r="424">
          <cell r="B424">
            <v>39312</v>
          </cell>
        </row>
        <row r="425">
          <cell r="B425">
            <v>39313</v>
          </cell>
        </row>
        <row r="426">
          <cell r="B426">
            <v>39342</v>
          </cell>
          <cell r="C426">
            <v>9500000</v>
          </cell>
          <cell r="D426">
            <v>9449402.9775906764</v>
          </cell>
        </row>
        <row r="427">
          <cell r="B427">
            <v>39406</v>
          </cell>
          <cell r="C427">
            <v>5000000</v>
          </cell>
          <cell r="D427">
            <v>4890389.6206906624</v>
          </cell>
        </row>
        <row r="428">
          <cell r="B428">
            <v>39323</v>
          </cell>
          <cell r="C428">
            <v>11055000</v>
          </cell>
          <cell r="D428">
            <v>11042922.370930204</v>
          </cell>
        </row>
        <row r="429">
          <cell r="B429">
            <v>39498</v>
          </cell>
          <cell r="C429">
            <v>7000000</v>
          </cell>
          <cell r="D429">
            <v>6667853.2226739367</v>
          </cell>
        </row>
        <row r="430">
          <cell r="B430">
            <v>39344</v>
          </cell>
          <cell r="C430">
            <v>8090000</v>
          </cell>
          <cell r="D430">
            <v>8046789.8408545889</v>
          </cell>
        </row>
        <row r="431">
          <cell r="B431">
            <v>39408</v>
          </cell>
          <cell r="C431">
            <v>10000000</v>
          </cell>
          <cell r="D431">
            <v>9780540.7433210965</v>
          </cell>
        </row>
        <row r="432">
          <cell r="B432">
            <v>39324</v>
          </cell>
          <cell r="C432">
            <v>4444000</v>
          </cell>
          <cell r="D432">
            <v>4439751.2189020207</v>
          </cell>
        </row>
        <row r="433">
          <cell r="B433">
            <v>39346</v>
          </cell>
          <cell r="C433">
            <v>3000000</v>
          </cell>
          <cell r="D433">
            <v>2983999.2238876903</v>
          </cell>
        </row>
        <row r="434">
          <cell r="B434">
            <v>39319</v>
          </cell>
        </row>
        <row r="435">
          <cell r="B435">
            <v>39320</v>
          </cell>
        </row>
        <row r="436">
          <cell r="B436">
            <v>39349</v>
          </cell>
          <cell r="C436">
            <v>15000000</v>
          </cell>
          <cell r="D436">
            <v>14919882.275997384</v>
          </cell>
        </row>
        <row r="437">
          <cell r="B437">
            <v>39329</v>
          </cell>
          <cell r="C437">
            <v>3000000</v>
          </cell>
          <cell r="D437">
            <v>2996715.927750411</v>
          </cell>
        </row>
        <row r="438">
          <cell r="B438">
            <v>39413</v>
          </cell>
          <cell r="D438">
            <v>0</v>
          </cell>
        </row>
        <row r="439">
          <cell r="B439">
            <v>39329</v>
          </cell>
          <cell r="D439">
            <v>0</v>
          </cell>
        </row>
        <row r="440">
          <cell r="B440">
            <v>39505</v>
          </cell>
          <cell r="C440">
            <v>2000000</v>
          </cell>
          <cell r="D440">
            <v>1905100.920763982</v>
          </cell>
        </row>
        <row r="441">
          <cell r="B441">
            <v>39351</v>
          </cell>
          <cell r="C441">
            <v>3000000</v>
          </cell>
          <cell r="D441">
            <v>2983999.2238876903</v>
          </cell>
        </row>
        <row r="442">
          <cell r="B442">
            <v>39415</v>
          </cell>
          <cell r="C442">
            <v>10000000</v>
          </cell>
          <cell r="D442">
            <v>9780779.2413813248</v>
          </cell>
        </row>
        <row r="443">
          <cell r="B443">
            <v>39331</v>
          </cell>
          <cell r="C443">
            <v>13555000</v>
          </cell>
          <cell r="D443">
            <v>13542040.452794079</v>
          </cell>
        </row>
        <row r="444">
          <cell r="B444">
            <v>39353</v>
          </cell>
          <cell r="C444">
            <v>15000000</v>
          </cell>
          <cell r="D444">
            <v>14919996.119438451</v>
          </cell>
        </row>
        <row r="445">
          <cell r="B445">
            <v>39326</v>
          </cell>
          <cell r="D445">
            <v>0</v>
          </cell>
        </row>
        <row r="446">
          <cell r="B446">
            <v>39327</v>
          </cell>
          <cell r="D446">
            <v>0</v>
          </cell>
        </row>
        <row r="447">
          <cell r="B447">
            <v>39356</v>
          </cell>
          <cell r="C447">
            <v>12000000</v>
          </cell>
          <cell r="D447">
            <v>11936087.971693484</v>
          </cell>
        </row>
        <row r="448">
          <cell r="B448">
            <v>39420</v>
          </cell>
          <cell r="C448">
            <v>10000000</v>
          </cell>
          <cell r="D448">
            <v>9782449.0535413548</v>
          </cell>
        </row>
        <row r="449">
          <cell r="B449">
            <v>39336</v>
          </cell>
          <cell r="C449">
            <v>15000000</v>
          </cell>
          <cell r="D449">
            <v>14986204.480259268</v>
          </cell>
        </row>
        <row r="450">
          <cell r="B450">
            <v>39512</v>
          </cell>
          <cell r="C450">
            <v>12000000</v>
          </cell>
          <cell r="D450">
            <v>11447460.859092733</v>
          </cell>
        </row>
        <row r="451">
          <cell r="B451">
            <v>39358</v>
          </cell>
          <cell r="C451">
            <v>15000000</v>
          </cell>
          <cell r="D451">
            <v>14926829.906660283</v>
          </cell>
        </row>
        <row r="452">
          <cell r="B452">
            <v>39422</v>
          </cell>
          <cell r="C452">
            <v>10000000</v>
          </cell>
          <cell r="D452">
            <v>9788417.3255523015</v>
          </cell>
        </row>
        <row r="453">
          <cell r="B453">
            <v>39338</v>
          </cell>
          <cell r="C453">
            <v>15000000</v>
          </cell>
          <cell r="D453">
            <v>14986692.63812598</v>
          </cell>
        </row>
        <row r="454">
          <cell r="B454">
            <v>39360</v>
          </cell>
          <cell r="C454">
            <v>15000000</v>
          </cell>
          <cell r="D454">
            <v>14925234.796433428</v>
          </cell>
        </row>
        <row r="455">
          <cell r="B455">
            <v>39333</v>
          </cell>
        </row>
        <row r="456">
          <cell r="B456">
            <v>39334</v>
          </cell>
        </row>
        <row r="457">
          <cell r="B457">
            <v>39363</v>
          </cell>
          <cell r="C457">
            <v>15000000</v>
          </cell>
          <cell r="D457">
            <v>14925690.507424407</v>
          </cell>
        </row>
        <row r="458">
          <cell r="B458">
            <v>39427</v>
          </cell>
          <cell r="C458">
            <v>10000000</v>
          </cell>
          <cell r="D458">
            <v>9786267.9088702723</v>
          </cell>
        </row>
        <row r="459">
          <cell r="B459">
            <v>39343</v>
          </cell>
          <cell r="C459">
            <v>15000000</v>
          </cell>
          <cell r="D459">
            <v>14985630.217599563</v>
          </cell>
        </row>
        <row r="460">
          <cell r="B460">
            <v>39519</v>
          </cell>
          <cell r="C460">
            <v>12000000</v>
          </cell>
          <cell r="D460">
            <v>11437124.278716974</v>
          </cell>
        </row>
        <row r="461">
          <cell r="B461">
            <v>39365</v>
          </cell>
          <cell r="C461">
            <v>15000000</v>
          </cell>
          <cell r="D461">
            <v>14923867.830410345</v>
          </cell>
        </row>
        <row r="462">
          <cell r="B462">
            <v>39429</v>
          </cell>
          <cell r="C462">
            <v>10000000</v>
          </cell>
          <cell r="D462">
            <v>9783642.1256289333</v>
          </cell>
        </row>
        <row r="463">
          <cell r="B463">
            <v>39345</v>
          </cell>
          <cell r="C463">
            <v>11000000</v>
          </cell>
          <cell r="D463">
            <v>10989588.493969275</v>
          </cell>
        </row>
        <row r="464">
          <cell r="B464">
            <v>39367</v>
          </cell>
          <cell r="C464">
            <v>15000000</v>
          </cell>
          <cell r="D464">
            <v>14923184.441292329</v>
          </cell>
        </row>
        <row r="465">
          <cell r="B465">
            <v>39340</v>
          </cell>
        </row>
        <row r="466">
          <cell r="B466">
            <v>39341</v>
          </cell>
        </row>
        <row r="467">
          <cell r="B467">
            <v>39370</v>
          </cell>
          <cell r="C467">
            <v>15000000</v>
          </cell>
          <cell r="D467">
            <v>14921817.850800356</v>
          </cell>
        </row>
        <row r="468">
          <cell r="B468">
            <v>39434</v>
          </cell>
          <cell r="C468">
            <v>10000000</v>
          </cell>
          <cell r="D468">
            <v>9786745.4754400942</v>
          </cell>
        </row>
        <row r="469">
          <cell r="B469">
            <v>39350</v>
          </cell>
          <cell r="C469">
            <v>15000000</v>
          </cell>
          <cell r="D469">
            <v>14985716.354192814</v>
          </cell>
        </row>
        <row r="470">
          <cell r="B470">
            <v>39526</v>
          </cell>
          <cell r="C470">
            <v>12000000</v>
          </cell>
          <cell r="D470">
            <v>11430062.630480167</v>
          </cell>
        </row>
        <row r="471">
          <cell r="B471">
            <v>39372</v>
          </cell>
          <cell r="C471">
            <v>9000000</v>
          </cell>
          <cell r="D471">
            <v>8952202.5961115006</v>
          </cell>
        </row>
        <row r="472">
          <cell r="B472">
            <v>39436</v>
          </cell>
          <cell r="C472">
            <v>10000000</v>
          </cell>
          <cell r="D472">
            <v>9783403.4879307654</v>
          </cell>
        </row>
        <row r="473">
          <cell r="B473">
            <v>39352</v>
          </cell>
          <cell r="C473">
            <v>3000000</v>
          </cell>
          <cell r="D473">
            <v>2997131.7859374578</v>
          </cell>
        </row>
        <row r="474">
          <cell r="B474">
            <v>39374</v>
          </cell>
          <cell r="C474">
            <v>1500000</v>
          </cell>
          <cell r="D474">
            <v>1492113.4649409207</v>
          </cell>
        </row>
        <row r="475">
          <cell r="B475">
            <v>39347</v>
          </cell>
        </row>
        <row r="476">
          <cell r="B476">
            <v>39348</v>
          </cell>
        </row>
        <row r="477">
          <cell r="B477">
            <v>39377</v>
          </cell>
          <cell r="C477">
            <v>5000000</v>
          </cell>
          <cell r="D477">
            <v>4973369.9882056182</v>
          </cell>
        </row>
        <row r="478">
          <cell r="B478">
            <v>39441</v>
          </cell>
          <cell r="C478">
            <v>4800000</v>
          </cell>
          <cell r="D478">
            <v>4694659.5567941265</v>
          </cell>
        </row>
        <row r="479">
          <cell r="B479">
            <v>39357</v>
          </cell>
          <cell r="C479">
            <v>0</v>
          </cell>
          <cell r="D479">
            <v>0</v>
          </cell>
        </row>
        <row r="480">
          <cell r="B480">
            <v>39533</v>
          </cell>
          <cell r="C480">
            <v>10000000</v>
          </cell>
          <cell r="D480">
            <v>9525052.1920668054</v>
          </cell>
        </row>
        <row r="481">
          <cell r="B481">
            <v>39379</v>
          </cell>
          <cell r="C481">
            <v>1000000</v>
          </cell>
          <cell r="D481">
            <v>994658.8183998256</v>
          </cell>
        </row>
        <row r="482">
          <cell r="B482">
            <v>39443</v>
          </cell>
          <cell r="C482">
            <v>6900000</v>
          </cell>
          <cell r="D482">
            <v>6748902.2482406218</v>
          </cell>
        </row>
        <row r="483">
          <cell r="B483">
            <v>39359</v>
          </cell>
          <cell r="C483">
            <v>8100000</v>
          </cell>
          <cell r="D483">
            <v>8092255.8220311357</v>
          </cell>
        </row>
        <row r="484">
          <cell r="B484">
            <v>39381</v>
          </cell>
          <cell r="C484">
            <v>9500000</v>
          </cell>
          <cell r="D484">
            <v>9449475.0806373376</v>
          </cell>
        </row>
        <row r="485">
          <cell r="B485">
            <v>39354</v>
          </cell>
        </row>
        <row r="486">
          <cell r="B486">
            <v>39355</v>
          </cell>
        </row>
        <row r="487">
          <cell r="B487">
            <v>39384</v>
          </cell>
          <cell r="C487">
            <v>17000000</v>
          </cell>
          <cell r="D487">
            <v>16909716.014877278</v>
          </cell>
        </row>
        <row r="488">
          <cell r="B488">
            <v>39364</v>
          </cell>
          <cell r="C488">
            <v>15000000</v>
          </cell>
          <cell r="D488">
            <v>14986147.052012742</v>
          </cell>
        </row>
        <row r="489">
          <cell r="B489">
            <v>39540</v>
          </cell>
          <cell r="C489">
            <v>30000000</v>
          </cell>
          <cell r="D489">
            <v>28588734.733093485</v>
          </cell>
        </row>
        <row r="490">
          <cell r="B490">
            <v>39366</v>
          </cell>
          <cell r="C490">
            <v>15000000</v>
          </cell>
          <cell r="D490">
            <v>14987152.109876217</v>
          </cell>
        </row>
        <row r="491">
          <cell r="B491">
            <v>39451</v>
          </cell>
          <cell r="C491">
            <v>22750000</v>
          </cell>
          <cell r="D491">
            <v>22259957.703734741</v>
          </cell>
        </row>
        <row r="492">
          <cell r="B492">
            <v>39361</v>
          </cell>
          <cell r="C492">
            <v>0</v>
          </cell>
        </row>
        <row r="493">
          <cell r="B493">
            <v>39362</v>
          </cell>
          <cell r="C493">
            <v>0</v>
          </cell>
        </row>
        <row r="494">
          <cell r="B494">
            <v>39391</v>
          </cell>
          <cell r="C494">
            <v>20000000</v>
          </cell>
          <cell r="D494">
            <v>19896212.633277372</v>
          </cell>
        </row>
        <row r="495">
          <cell r="B495">
            <v>39371</v>
          </cell>
          <cell r="C495">
            <v>15000000</v>
          </cell>
          <cell r="D495">
            <v>14987353.137626331</v>
          </cell>
        </row>
        <row r="496">
          <cell r="B496">
            <v>39546</v>
          </cell>
          <cell r="C496">
            <v>30000000</v>
          </cell>
          <cell r="D496">
            <v>28590720.313824277</v>
          </cell>
        </row>
        <row r="497">
          <cell r="B497">
            <v>39373</v>
          </cell>
          <cell r="C497">
            <v>15000000</v>
          </cell>
          <cell r="D497">
            <v>14988473.248107551</v>
          </cell>
        </row>
        <row r="498">
          <cell r="B498">
            <v>39458</v>
          </cell>
          <cell r="C498">
            <v>40000000</v>
          </cell>
          <cell r="D498">
            <v>39128841.896162234</v>
          </cell>
        </row>
        <row r="499">
          <cell r="B499">
            <v>39368</v>
          </cell>
          <cell r="C499">
            <v>0</v>
          </cell>
          <cell r="D499">
            <v>0</v>
          </cell>
        </row>
        <row r="500">
          <cell r="B500">
            <v>39369</v>
          </cell>
          <cell r="C500">
            <v>0</v>
          </cell>
          <cell r="D500">
            <v>0</v>
          </cell>
        </row>
        <row r="501">
          <cell r="B501">
            <v>39398</v>
          </cell>
          <cell r="C501">
            <v>20000000</v>
          </cell>
          <cell r="D501">
            <v>19896516.310782496</v>
          </cell>
        </row>
        <row r="502">
          <cell r="B502">
            <v>39378</v>
          </cell>
          <cell r="C502">
            <v>15000000</v>
          </cell>
          <cell r="D502">
            <v>14989421.164679393</v>
          </cell>
        </row>
        <row r="503">
          <cell r="B503">
            <v>39554</v>
          </cell>
          <cell r="C503">
            <v>30000000</v>
          </cell>
          <cell r="D503">
            <v>28588734.733093485</v>
          </cell>
        </row>
        <row r="504">
          <cell r="B504">
            <v>39380</v>
          </cell>
          <cell r="C504">
            <v>15000000</v>
          </cell>
          <cell r="D504">
            <v>14989047.728687013</v>
          </cell>
        </row>
        <row r="505">
          <cell r="B505">
            <v>39465</v>
          </cell>
          <cell r="C505">
            <v>16500000</v>
          </cell>
          <cell r="D505">
            <v>16141828.30830423</v>
          </cell>
        </row>
        <row r="506">
          <cell r="B506">
            <v>39375</v>
          </cell>
          <cell r="C506">
            <v>0</v>
          </cell>
          <cell r="D506">
            <v>0</v>
          </cell>
        </row>
        <row r="507">
          <cell r="B507">
            <v>39376</v>
          </cell>
          <cell r="C507">
            <v>0</v>
          </cell>
          <cell r="D507">
            <v>0</v>
          </cell>
        </row>
        <row r="508">
          <cell r="B508">
            <v>39405</v>
          </cell>
          <cell r="C508">
            <v>13700000</v>
          </cell>
          <cell r="D508">
            <v>13630778.054242892</v>
          </cell>
        </row>
        <row r="509">
          <cell r="B509">
            <v>39385</v>
          </cell>
          <cell r="C509">
            <v>1300000</v>
          </cell>
          <cell r="D509">
            <v>1298963.6761027912</v>
          </cell>
        </row>
        <row r="510">
          <cell r="B510">
            <v>39561</v>
          </cell>
          <cell r="C510">
            <v>30000000</v>
          </cell>
          <cell r="D510">
            <v>28576513.811459731</v>
          </cell>
        </row>
        <row r="511">
          <cell r="B511">
            <v>39387</v>
          </cell>
          <cell r="C511">
            <v>15000000</v>
          </cell>
          <cell r="D511">
            <v>14988013.695348842</v>
          </cell>
        </row>
        <row r="512">
          <cell r="B512">
            <v>39472</v>
          </cell>
          <cell r="C512">
            <v>19000000</v>
          </cell>
          <cell r="D512">
            <v>18550007.315684211</v>
          </cell>
        </row>
        <row r="513">
          <cell r="B513">
            <v>39382</v>
          </cell>
          <cell r="C513">
            <v>0</v>
          </cell>
          <cell r="D513">
            <v>0</v>
          </cell>
        </row>
        <row r="514">
          <cell r="B514">
            <v>39383</v>
          </cell>
          <cell r="C514">
            <v>0</v>
          </cell>
          <cell r="D514">
            <v>0</v>
          </cell>
        </row>
        <row r="515">
          <cell r="B515">
            <v>39412</v>
          </cell>
          <cell r="C515">
            <v>4000000</v>
          </cell>
          <cell r="D515">
            <v>3979880.341898981</v>
          </cell>
        </row>
        <row r="516">
          <cell r="B516">
            <v>39391</v>
          </cell>
          <cell r="C516">
            <v>9000000</v>
          </cell>
          <cell r="D516">
            <v>8990913.0196905099</v>
          </cell>
        </row>
        <row r="517">
          <cell r="B517">
            <v>39392</v>
          </cell>
          <cell r="C517">
            <v>16460000</v>
          </cell>
          <cell r="D517">
            <v>16441175.979611291</v>
          </cell>
        </row>
        <row r="518">
          <cell r="B518">
            <v>39568</v>
          </cell>
          <cell r="C518">
            <v>1000000</v>
          </cell>
          <cell r="D518">
            <v>952640.95562676736</v>
          </cell>
        </row>
        <row r="519">
          <cell r="B519">
            <v>39393</v>
          </cell>
          <cell r="C519">
            <v>2500000</v>
          </cell>
          <cell r="D519">
            <v>2497126.5940561546</v>
          </cell>
        </row>
        <row r="520">
          <cell r="B520">
            <v>39394</v>
          </cell>
          <cell r="C520">
            <v>15000000</v>
          </cell>
          <cell r="D520">
            <v>14984223.460066564</v>
          </cell>
        </row>
        <row r="521">
          <cell r="B521">
            <v>39479</v>
          </cell>
          <cell r="C521">
            <v>16500000</v>
          </cell>
          <cell r="D521">
            <v>16099419.966435147</v>
          </cell>
        </row>
        <row r="522">
          <cell r="B522">
            <v>39389</v>
          </cell>
        </row>
        <row r="523">
          <cell r="B523">
            <v>39390</v>
          </cell>
          <cell r="D523">
            <v>0</v>
          </cell>
        </row>
        <row r="524">
          <cell r="B524">
            <v>39419</v>
          </cell>
          <cell r="C524">
            <v>14000000</v>
          </cell>
          <cell r="D524">
            <v>13916622.275092676</v>
          </cell>
        </row>
        <row r="525">
          <cell r="B525">
            <v>39399</v>
          </cell>
          <cell r="C525">
            <v>15000000</v>
          </cell>
          <cell r="D525">
            <v>14980463.833466493</v>
          </cell>
        </row>
        <row r="526">
          <cell r="B526">
            <v>39575</v>
          </cell>
          <cell r="C526">
            <v>1000000</v>
          </cell>
          <cell r="D526">
            <v>948002.7011583813</v>
          </cell>
        </row>
        <row r="527">
          <cell r="B527">
            <v>39401</v>
          </cell>
          <cell r="C527">
            <v>15000000</v>
          </cell>
          <cell r="D527">
            <v>14981382.041386377</v>
          </cell>
        </row>
        <row r="528">
          <cell r="B528">
            <v>39486</v>
          </cell>
          <cell r="C528">
            <v>1000000</v>
          </cell>
          <cell r="D528">
            <v>974584.43986493594</v>
          </cell>
        </row>
        <row r="529">
          <cell r="B529">
            <v>39396</v>
          </cell>
          <cell r="C529">
            <v>0</v>
          </cell>
        </row>
        <row r="530">
          <cell r="B530">
            <v>39397</v>
          </cell>
          <cell r="C530">
            <v>0</v>
          </cell>
        </row>
        <row r="531">
          <cell r="B531">
            <v>39426</v>
          </cell>
          <cell r="C531">
            <v>500000</v>
          </cell>
          <cell r="D531">
            <v>496950.22328722361</v>
          </cell>
        </row>
        <row r="532">
          <cell r="B532">
            <v>39406</v>
          </cell>
          <cell r="C532">
            <v>14777000</v>
          </cell>
          <cell r="D532">
            <v>14758715.366879718</v>
          </cell>
        </row>
        <row r="533">
          <cell r="B533">
            <v>39582</v>
          </cell>
          <cell r="C533">
            <v>0</v>
          </cell>
          <cell r="D533">
            <v>0</v>
          </cell>
        </row>
        <row r="534">
          <cell r="B534">
            <v>39408</v>
          </cell>
          <cell r="C534">
            <v>15000000</v>
          </cell>
          <cell r="D534">
            <v>14980865.535581676</v>
          </cell>
        </row>
        <row r="535">
          <cell r="B535">
            <v>39493</v>
          </cell>
          <cell r="C535">
            <v>0</v>
          </cell>
          <cell r="D535">
            <v>0</v>
          </cell>
        </row>
        <row r="536">
          <cell r="B536">
            <v>39403</v>
          </cell>
          <cell r="C536">
            <v>0</v>
          </cell>
          <cell r="D536">
            <v>0</v>
          </cell>
        </row>
        <row r="537">
          <cell r="B537">
            <v>39404</v>
          </cell>
          <cell r="C537">
            <v>0</v>
          </cell>
          <cell r="D537">
            <v>0</v>
          </cell>
        </row>
        <row r="538">
          <cell r="B538">
            <v>39433</v>
          </cell>
          <cell r="C538">
            <v>15000000</v>
          </cell>
          <cell r="D538">
            <v>14908847.713540992</v>
          </cell>
        </row>
        <row r="539">
          <cell r="B539">
            <v>39413</v>
          </cell>
          <cell r="C539">
            <v>15000000</v>
          </cell>
          <cell r="D539">
            <v>14980607.296034588</v>
          </cell>
        </row>
        <row r="540">
          <cell r="B540">
            <v>39589</v>
          </cell>
          <cell r="C540">
            <v>0</v>
          </cell>
          <cell r="D540">
            <v>0</v>
          </cell>
        </row>
        <row r="541">
          <cell r="B541">
            <v>39415</v>
          </cell>
          <cell r="C541">
            <v>15000000</v>
          </cell>
          <cell r="D541">
            <v>14981066.394718129</v>
          </cell>
        </row>
        <row r="542">
          <cell r="B542">
            <v>39499</v>
          </cell>
          <cell r="C542">
            <v>0</v>
          </cell>
          <cell r="D542">
            <v>0</v>
          </cell>
        </row>
        <row r="543">
          <cell r="B543">
            <v>39409</v>
          </cell>
        </row>
        <row r="544">
          <cell r="B544">
            <v>39410</v>
          </cell>
          <cell r="D544">
            <v>0</v>
          </cell>
        </row>
        <row r="545">
          <cell r="B545">
            <v>39411</v>
          </cell>
          <cell r="D545">
            <v>0</v>
          </cell>
        </row>
        <row r="546">
          <cell r="B546">
            <v>39440</v>
          </cell>
          <cell r="C546">
            <v>700000</v>
          </cell>
          <cell r="D546">
            <v>695730.31260211312</v>
          </cell>
        </row>
        <row r="547">
          <cell r="B547">
            <v>39420</v>
          </cell>
          <cell r="C547">
            <v>15000000</v>
          </cell>
          <cell r="D547">
            <v>14980377.75724455</v>
          </cell>
        </row>
        <row r="548">
          <cell r="B548">
            <v>39596</v>
          </cell>
          <cell r="C548">
            <v>0</v>
          </cell>
          <cell r="D548">
            <v>0</v>
          </cell>
        </row>
        <row r="549">
          <cell r="B549">
            <v>39422</v>
          </cell>
          <cell r="C549">
            <v>15000000</v>
          </cell>
          <cell r="D549">
            <v>14975788.458166674</v>
          </cell>
        </row>
        <row r="550">
          <cell r="B550">
            <v>39507</v>
          </cell>
          <cell r="C550">
            <v>5100000</v>
          </cell>
          <cell r="D550">
            <v>4939893.3205954945</v>
          </cell>
        </row>
        <row r="551">
          <cell r="B551">
            <v>39417</v>
          </cell>
          <cell r="D551">
            <v>0</v>
          </cell>
        </row>
        <row r="552">
          <cell r="B552">
            <v>39418</v>
          </cell>
          <cell r="D552">
            <v>0</v>
          </cell>
        </row>
        <row r="553">
          <cell r="B553">
            <v>39447</v>
          </cell>
          <cell r="C553">
            <v>15000000</v>
          </cell>
          <cell r="D553">
            <v>14889094.601635816</v>
          </cell>
        </row>
        <row r="554">
          <cell r="B554">
            <v>39427</v>
          </cell>
          <cell r="C554">
            <v>15000000</v>
          </cell>
          <cell r="D554">
            <v>14975960.506135495</v>
          </cell>
        </row>
        <row r="555">
          <cell r="B555">
            <v>39603</v>
          </cell>
          <cell r="C555">
            <v>1000000</v>
          </cell>
          <cell r="D555">
            <v>939124.17022590432</v>
          </cell>
        </row>
        <row r="556">
          <cell r="B556">
            <v>39429</v>
          </cell>
          <cell r="C556">
            <v>43000000</v>
          </cell>
          <cell r="D556">
            <v>42929853.795059256</v>
          </cell>
        </row>
        <row r="557">
          <cell r="B557">
            <v>39514</v>
          </cell>
          <cell r="C557">
            <v>1000000</v>
          </cell>
          <cell r="D557">
            <v>968606.53345009696</v>
          </cell>
        </row>
        <row r="558">
          <cell r="B558">
            <v>39424</v>
          </cell>
        </row>
        <row r="559">
          <cell r="B559">
            <v>39425</v>
          </cell>
          <cell r="D559">
            <v>0</v>
          </cell>
        </row>
        <row r="560">
          <cell r="B560">
            <v>39455</v>
          </cell>
          <cell r="C560">
            <v>3100000</v>
          </cell>
          <cell r="D560">
            <v>3075564.0119597721</v>
          </cell>
        </row>
        <row r="561">
          <cell r="B561">
            <v>39434</v>
          </cell>
          <cell r="C561">
            <v>50000000</v>
          </cell>
          <cell r="D561">
            <v>49914420.700070947</v>
          </cell>
        </row>
        <row r="562">
          <cell r="B562">
            <v>39610</v>
          </cell>
          <cell r="C562">
            <v>1000000</v>
          </cell>
          <cell r="D562">
            <v>939124.17022590432</v>
          </cell>
        </row>
        <row r="563">
          <cell r="B563">
            <v>39436</v>
          </cell>
          <cell r="C563">
            <v>50000000</v>
          </cell>
          <cell r="D563">
            <v>49917383.311620414</v>
          </cell>
        </row>
        <row r="564">
          <cell r="B564">
            <v>39521</v>
          </cell>
          <cell r="C564">
            <v>3500000</v>
          </cell>
          <cell r="D564">
            <v>3390122.8670753394</v>
          </cell>
        </row>
        <row r="565">
          <cell r="B565">
            <v>39431</v>
          </cell>
        </row>
        <row r="566">
          <cell r="B566">
            <v>39432</v>
          </cell>
          <cell r="D566">
            <v>0</v>
          </cell>
        </row>
        <row r="567">
          <cell r="B567">
            <v>39461</v>
          </cell>
          <cell r="C567">
            <v>12100000</v>
          </cell>
          <cell r="D567">
            <v>12007884.719956499</v>
          </cell>
        </row>
        <row r="568">
          <cell r="B568">
            <v>39441</v>
          </cell>
          <cell r="C568">
            <v>12650000</v>
          </cell>
          <cell r="D568">
            <v>12628904.539458334</v>
          </cell>
        </row>
        <row r="569">
          <cell r="B569">
            <v>39617</v>
          </cell>
          <cell r="C569">
            <v>0</v>
          </cell>
          <cell r="D569">
            <v>0</v>
          </cell>
        </row>
        <row r="570">
          <cell r="B570">
            <v>39443</v>
          </cell>
          <cell r="C570">
            <v>10750000</v>
          </cell>
          <cell r="D570">
            <v>10731641.542522872</v>
          </cell>
        </row>
        <row r="571">
          <cell r="B571">
            <v>39528</v>
          </cell>
          <cell r="C571">
            <v>2000000</v>
          </cell>
          <cell r="D571">
            <v>1937213.0669001939</v>
          </cell>
        </row>
        <row r="572">
          <cell r="B572">
            <v>39438</v>
          </cell>
        </row>
        <row r="573">
          <cell r="B573">
            <v>39439</v>
          </cell>
          <cell r="D573">
            <v>0</v>
          </cell>
        </row>
        <row r="574">
          <cell r="B574">
            <v>39468</v>
          </cell>
          <cell r="C574">
            <v>4000000</v>
          </cell>
          <cell r="D574">
            <v>3969578.887495609</v>
          </cell>
        </row>
        <row r="575">
          <cell r="B575">
            <v>39451</v>
          </cell>
          <cell r="C575">
            <v>5900000</v>
          </cell>
          <cell r="D575">
            <v>5885520.0083083268</v>
          </cell>
        </row>
        <row r="576">
          <cell r="B576">
            <v>39624</v>
          </cell>
          <cell r="C576">
            <v>0</v>
          </cell>
          <cell r="D576">
            <v>0</v>
          </cell>
        </row>
        <row r="577">
          <cell r="B577">
            <v>39451</v>
          </cell>
          <cell r="C577">
            <v>3930000</v>
          </cell>
          <cell r="D577">
            <v>3922271.5132265412</v>
          </cell>
        </row>
        <row r="578">
          <cell r="B578">
            <v>39535</v>
          </cell>
          <cell r="C578">
            <v>3400000</v>
          </cell>
          <cell r="D578">
            <v>3293262.2137303296</v>
          </cell>
        </row>
        <row r="579">
          <cell r="B579">
            <v>39445</v>
          </cell>
        </row>
        <row r="580">
          <cell r="B580">
            <v>39446</v>
          </cell>
          <cell r="D580">
            <v>0</v>
          </cell>
        </row>
        <row r="581">
          <cell r="B581">
            <v>39475</v>
          </cell>
          <cell r="C581">
            <v>1800000</v>
          </cell>
          <cell r="D581">
            <v>1786296.9004893964</v>
          </cell>
        </row>
        <row r="582">
          <cell r="B582">
            <v>39458</v>
          </cell>
          <cell r="D582">
            <v>0</v>
          </cell>
        </row>
        <row r="583">
          <cell r="B583">
            <v>39631</v>
          </cell>
          <cell r="D583">
            <v>0</v>
          </cell>
        </row>
        <row r="584">
          <cell r="B584">
            <v>39458</v>
          </cell>
          <cell r="D584">
            <v>0</v>
          </cell>
        </row>
        <row r="585">
          <cell r="B585">
            <v>39542</v>
          </cell>
          <cell r="D585">
            <v>0</v>
          </cell>
        </row>
        <row r="588">
          <cell r="B588">
            <v>39454</v>
          </cell>
          <cell r="D588">
            <v>0</v>
          </cell>
        </row>
        <row r="589">
          <cell r="B589">
            <v>39462</v>
          </cell>
          <cell r="C589">
            <v>4400000</v>
          </cell>
          <cell r="D589">
            <v>4392418.5652162014</v>
          </cell>
        </row>
        <row r="590">
          <cell r="B590">
            <v>39456</v>
          </cell>
          <cell r="D590">
            <v>0</v>
          </cell>
        </row>
        <row r="591">
          <cell r="B591">
            <v>39464</v>
          </cell>
          <cell r="C591">
            <v>12197000</v>
          </cell>
          <cell r="D591">
            <v>12175983.91816864</v>
          </cell>
        </row>
        <row r="592">
          <cell r="B592">
            <v>39548</v>
          </cell>
          <cell r="C592">
            <v>0</v>
          </cell>
          <cell r="D592">
            <v>0</v>
          </cell>
        </row>
        <row r="593">
          <cell r="B593">
            <v>39458</v>
          </cell>
          <cell r="D593">
            <v>0</v>
          </cell>
        </row>
        <row r="596">
          <cell r="B596">
            <v>39461</v>
          </cell>
          <cell r="D596">
            <v>0</v>
          </cell>
        </row>
        <row r="597">
          <cell r="B597">
            <v>39469</v>
          </cell>
          <cell r="C597">
            <v>25000000</v>
          </cell>
          <cell r="D597">
            <v>24956923.666001149</v>
          </cell>
        </row>
        <row r="598">
          <cell r="B598">
            <v>39463</v>
          </cell>
          <cell r="D598">
            <v>0</v>
          </cell>
        </row>
        <row r="599">
          <cell r="B599">
            <v>39471</v>
          </cell>
          <cell r="C599">
            <v>7625000</v>
          </cell>
          <cell r="D599">
            <v>7611861.7181303501</v>
          </cell>
        </row>
        <row r="600">
          <cell r="B600">
            <v>39555</v>
          </cell>
          <cell r="C600">
            <v>1000000</v>
          </cell>
          <cell r="D600">
            <v>968606.53345009696</v>
          </cell>
        </row>
        <row r="601">
          <cell r="B601">
            <v>39465</v>
          </cell>
          <cell r="D601">
            <v>0</v>
          </cell>
        </row>
        <row r="604">
          <cell r="B604">
            <v>39468</v>
          </cell>
          <cell r="D604">
            <v>0</v>
          </cell>
        </row>
        <row r="605">
          <cell r="B605">
            <v>39476</v>
          </cell>
          <cell r="C605">
            <v>25000000</v>
          </cell>
          <cell r="D605">
            <v>24957162.568905704</v>
          </cell>
        </row>
        <row r="606">
          <cell r="B606">
            <v>39470</v>
          </cell>
          <cell r="D606">
            <v>0</v>
          </cell>
        </row>
        <row r="607">
          <cell r="B607">
            <v>39478</v>
          </cell>
          <cell r="C607">
            <v>25000000</v>
          </cell>
          <cell r="D607">
            <v>24957927.088937473</v>
          </cell>
        </row>
        <row r="608">
          <cell r="B608">
            <v>39562</v>
          </cell>
          <cell r="C608">
            <v>13000000</v>
          </cell>
          <cell r="D608">
            <v>12593101.369025376</v>
          </cell>
        </row>
        <row r="609">
          <cell r="B609">
            <v>39472</v>
          </cell>
          <cell r="D609">
            <v>0</v>
          </cell>
        </row>
        <row r="612">
          <cell r="B612">
            <v>39475</v>
          </cell>
          <cell r="D612">
            <v>0</v>
          </cell>
        </row>
        <row r="613">
          <cell r="B613">
            <v>39483</v>
          </cell>
          <cell r="C613">
            <v>18300000</v>
          </cell>
          <cell r="D613">
            <v>18269307.563293669</v>
          </cell>
        </row>
        <row r="614">
          <cell r="B614">
            <v>39477</v>
          </cell>
          <cell r="D614">
            <v>0</v>
          </cell>
        </row>
        <row r="615">
          <cell r="B615">
            <v>39485</v>
          </cell>
          <cell r="C615">
            <v>25000000</v>
          </cell>
          <cell r="D615">
            <v>24952863.016302079</v>
          </cell>
        </row>
        <row r="616">
          <cell r="B616">
            <v>39569</v>
          </cell>
          <cell r="C616">
            <v>4000000</v>
          </cell>
          <cell r="D616">
            <v>3865092.3915921007</v>
          </cell>
        </row>
        <row r="617">
          <cell r="B617">
            <v>39479</v>
          </cell>
          <cell r="D617">
            <v>0</v>
          </cell>
        </row>
        <row r="620">
          <cell r="B620">
            <v>39482</v>
          </cell>
          <cell r="D620">
            <v>0</v>
          </cell>
        </row>
        <row r="621">
          <cell r="B621">
            <v>39490</v>
          </cell>
          <cell r="C621">
            <v>20700000</v>
          </cell>
          <cell r="D621">
            <v>20661998.904480606</v>
          </cell>
        </row>
        <row r="622">
          <cell r="B622">
            <v>39484</v>
          </cell>
          <cell r="D622">
            <v>0</v>
          </cell>
        </row>
        <row r="623">
          <cell r="B623">
            <v>39492</v>
          </cell>
          <cell r="C623">
            <v>20180000</v>
          </cell>
          <cell r="D623">
            <v>20141526.924461003</v>
          </cell>
        </row>
        <row r="624">
          <cell r="B624">
            <v>39576</v>
          </cell>
          <cell r="C624">
            <v>2500000</v>
          </cell>
          <cell r="D624">
            <v>2409877.195299089</v>
          </cell>
        </row>
        <row r="625">
          <cell r="B625">
            <v>39486</v>
          </cell>
          <cell r="D625">
            <v>0</v>
          </cell>
        </row>
        <row r="628">
          <cell r="B628">
            <v>39489</v>
          </cell>
          <cell r="D628">
            <v>0</v>
          </cell>
        </row>
        <row r="629">
          <cell r="B629">
            <v>39497</v>
          </cell>
          <cell r="C629">
            <v>20000000</v>
          </cell>
          <cell r="D629">
            <v>19962519.685642272</v>
          </cell>
        </row>
        <row r="630">
          <cell r="B630">
            <v>39491</v>
          </cell>
          <cell r="D630">
            <v>0</v>
          </cell>
        </row>
        <row r="631">
          <cell r="B631">
            <v>39499</v>
          </cell>
          <cell r="C631">
            <v>35000000</v>
          </cell>
          <cell r="D631">
            <v>34934409.449873976</v>
          </cell>
        </row>
        <row r="632">
          <cell r="B632">
            <v>39583</v>
          </cell>
          <cell r="C632">
            <v>15500000</v>
          </cell>
          <cell r="D632">
            <v>14941238.610854352</v>
          </cell>
        </row>
        <row r="633">
          <cell r="B633">
            <v>39493</v>
          </cell>
          <cell r="D633">
            <v>0</v>
          </cell>
        </row>
        <row r="636">
          <cell r="B636">
            <v>39496</v>
          </cell>
          <cell r="D636">
            <v>0</v>
          </cell>
        </row>
        <row r="637">
          <cell r="B637">
            <v>39504</v>
          </cell>
          <cell r="C637">
            <v>33300000</v>
          </cell>
          <cell r="D637">
            <v>33237658.900593571</v>
          </cell>
        </row>
        <row r="638">
          <cell r="B638">
            <v>39498</v>
          </cell>
          <cell r="D638">
            <v>0</v>
          </cell>
        </row>
        <row r="639">
          <cell r="B639">
            <v>39506</v>
          </cell>
          <cell r="C639">
            <v>30000000</v>
          </cell>
          <cell r="D639">
            <v>29943206.351350572</v>
          </cell>
        </row>
        <row r="640">
          <cell r="B640">
            <v>39590</v>
          </cell>
          <cell r="C640">
            <v>50000000</v>
          </cell>
          <cell r="D640">
            <v>47978463.585003376</v>
          </cell>
        </row>
        <row r="641">
          <cell r="B641">
            <v>39500</v>
          </cell>
          <cell r="D641">
            <v>0</v>
          </cell>
        </row>
        <row r="644">
          <cell r="B644">
            <v>39503</v>
          </cell>
          <cell r="D644">
            <v>0</v>
          </cell>
        </row>
        <row r="645">
          <cell r="B645">
            <v>39511</v>
          </cell>
          <cell r="C645">
            <v>40000000</v>
          </cell>
          <cell r="D645">
            <v>39925803.636693783</v>
          </cell>
        </row>
        <row r="646">
          <cell r="B646">
            <v>39505</v>
          </cell>
          <cell r="D646">
            <v>0</v>
          </cell>
        </row>
        <row r="647">
          <cell r="B647">
            <v>39513</v>
          </cell>
          <cell r="C647">
            <v>25000000</v>
          </cell>
          <cell r="D647">
            <v>24956875.885969095</v>
          </cell>
        </row>
        <row r="648">
          <cell r="B648">
            <v>39597</v>
          </cell>
          <cell r="C648">
            <v>50000000</v>
          </cell>
          <cell r="D648">
            <v>47968135.490401246</v>
          </cell>
        </row>
        <row r="649">
          <cell r="B649">
            <v>39507</v>
          </cell>
          <cell r="D649">
            <v>0</v>
          </cell>
        </row>
        <row r="652">
          <cell r="B652">
            <v>39510</v>
          </cell>
          <cell r="D652">
            <v>0</v>
          </cell>
        </row>
        <row r="653">
          <cell r="B653">
            <v>39518</v>
          </cell>
          <cell r="C653">
            <v>23000000</v>
          </cell>
          <cell r="D653">
            <v>22954964.246857058</v>
          </cell>
        </row>
        <row r="654">
          <cell r="B654">
            <v>39512</v>
          </cell>
          <cell r="D654">
            <v>0</v>
          </cell>
        </row>
        <row r="655">
          <cell r="B655">
            <v>39520</v>
          </cell>
          <cell r="C655">
            <v>30000000</v>
          </cell>
          <cell r="D655">
            <v>29942690.510710187</v>
          </cell>
        </row>
        <row r="656">
          <cell r="B656">
            <v>39604</v>
          </cell>
          <cell r="C656">
            <v>11500000</v>
          </cell>
          <cell r="D656">
            <v>11032407.285725549</v>
          </cell>
        </row>
        <row r="657">
          <cell r="B657">
            <v>39514</v>
          </cell>
          <cell r="D657">
            <v>0</v>
          </cell>
        </row>
        <row r="660">
          <cell r="B660">
            <v>39517</v>
          </cell>
          <cell r="D660">
            <v>0</v>
          </cell>
        </row>
        <row r="661">
          <cell r="B661">
            <v>39525</v>
          </cell>
          <cell r="C661">
            <v>27300000</v>
          </cell>
          <cell r="D661">
            <v>27245657.975325923</v>
          </cell>
        </row>
        <row r="662">
          <cell r="B662">
            <v>39519</v>
          </cell>
          <cell r="D662">
            <v>0</v>
          </cell>
        </row>
        <row r="663">
          <cell r="B663">
            <v>39527</v>
          </cell>
          <cell r="C663">
            <v>21000000</v>
          </cell>
          <cell r="D663">
            <v>20955831.99574158</v>
          </cell>
        </row>
        <row r="664">
          <cell r="B664">
            <v>39611</v>
          </cell>
          <cell r="C664">
            <v>50000000</v>
          </cell>
          <cell r="D664">
            <v>47966988.198806733</v>
          </cell>
        </row>
        <row r="665">
          <cell r="B665">
            <v>39521</v>
          </cell>
          <cell r="D665">
            <v>0</v>
          </cell>
        </row>
        <row r="668">
          <cell r="B668">
            <v>39524</v>
          </cell>
          <cell r="D668">
            <v>0</v>
          </cell>
        </row>
        <row r="669">
          <cell r="B669">
            <v>39532</v>
          </cell>
          <cell r="C669">
            <v>25000000</v>
          </cell>
          <cell r="D669">
            <v>24949758.705073349</v>
          </cell>
        </row>
        <row r="670">
          <cell r="B670">
            <v>39526</v>
          </cell>
          <cell r="D670">
            <v>0</v>
          </cell>
        </row>
        <row r="671">
          <cell r="B671">
            <v>39534</v>
          </cell>
          <cell r="C671">
            <v>24000000</v>
          </cell>
          <cell r="D671">
            <v>23949522.28084752</v>
          </cell>
        </row>
        <row r="672">
          <cell r="B672">
            <v>39618</v>
          </cell>
          <cell r="C672">
            <v>36575000</v>
          </cell>
          <cell r="D672">
            <v>35092887.93250747</v>
          </cell>
        </row>
        <row r="673">
          <cell r="B673">
            <v>39528</v>
          </cell>
          <cell r="D673">
            <v>0</v>
          </cell>
        </row>
        <row r="676">
          <cell r="B676">
            <v>39531</v>
          </cell>
          <cell r="D676">
            <v>0</v>
          </cell>
        </row>
        <row r="677">
          <cell r="B677">
            <v>39539</v>
          </cell>
          <cell r="C677">
            <v>25000000</v>
          </cell>
          <cell r="D677">
            <v>24947371.298903685</v>
          </cell>
        </row>
        <row r="678">
          <cell r="B678">
            <v>39533</v>
          </cell>
          <cell r="D678">
            <v>0</v>
          </cell>
        </row>
        <row r="679">
          <cell r="B679">
            <v>39541</v>
          </cell>
          <cell r="C679">
            <v>36800000</v>
          </cell>
          <cell r="D679">
            <v>36724287.598854415</v>
          </cell>
        </row>
        <row r="680">
          <cell r="B680">
            <v>39625</v>
          </cell>
          <cell r="C680">
            <v>55500000</v>
          </cell>
          <cell r="D680">
            <v>53243356.900675476</v>
          </cell>
        </row>
        <row r="681">
          <cell r="B681">
            <v>39535</v>
          </cell>
        </row>
        <row r="684">
          <cell r="B684">
            <v>39538</v>
          </cell>
          <cell r="D684">
            <v>0</v>
          </cell>
        </row>
        <row r="685">
          <cell r="B685">
            <v>39546</v>
          </cell>
          <cell r="C685">
            <v>13000000</v>
          </cell>
          <cell r="D685">
            <v>12973700.709165175</v>
          </cell>
        </row>
        <row r="686">
          <cell r="B686">
            <v>39540</v>
          </cell>
          <cell r="D686">
            <v>0</v>
          </cell>
        </row>
        <row r="687">
          <cell r="B687">
            <v>39548</v>
          </cell>
          <cell r="C687">
            <v>13500000</v>
          </cell>
          <cell r="D687">
            <v>13471580.50140799</v>
          </cell>
        </row>
        <row r="688">
          <cell r="B688">
            <v>39632</v>
          </cell>
          <cell r="C688">
            <v>26200000</v>
          </cell>
          <cell r="D688">
            <v>25134701.816174727</v>
          </cell>
        </row>
        <row r="689">
          <cell r="B689">
            <v>39542</v>
          </cell>
          <cell r="D689">
            <v>0</v>
          </cell>
        </row>
        <row r="692">
          <cell r="B692">
            <v>39545</v>
          </cell>
          <cell r="D692">
            <v>0</v>
          </cell>
        </row>
        <row r="693">
          <cell r="B693">
            <v>39553</v>
          </cell>
          <cell r="C693">
            <v>25000000</v>
          </cell>
          <cell r="D693">
            <v>24950140.732465044</v>
          </cell>
        </row>
        <row r="694">
          <cell r="B694">
            <v>39547</v>
          </cell>
          <cell r="D694">
            <v>0</v>
          </cell>
        </row>
        <row r="695">
          <cell r="B695">
            <v>39555</v>
          </cell>
          <cell r="C695">
            <v>8100000</v>
          </cell>
          <cell r="D695">
            <v>8083072.0540325968</v>
          </cell>
        </row>
        <row r="696">
          <cell r="B696">
            <v>39639</v>
          </cell>
          <cell r="C696">
            <v>9000000</v>
          </cell>
          <cell r="D696">
            <v>8634057.875785213</v>
          </cell>
        </row>
        <row r="697">
          <cell r="B697">
            <v>39549</v>
          </cell>
          <cell r="D697">
            <v>0</v>
          </cell>
        </row>
        <row r="700">
          <cell r="B700">
            <v>39552</v>
          </cell>
          <cell r="D700">
            <v>0</v>
          </cell>
        </row>
        <row r="701">
          <cell r="B701">
            <v>39560</v>
          </cell>
          <cell r="C701">
            <v>16175000</v>
          </cell>
          <cell r="D701">
            <v>16141721.519333428</v>
          </cell>
        </row>
        <row r="702">
          <cell r="B702">
            <v>39554</v>
          </cell>
          <cell r="D702">
            <v>0</v>
          </cell>
        </row>
        <row r="703">
          <cell r="B703">
            <v>39562</v>
          </cell>
          <cell r="C703">
            <v>1870000</v>
          </cell>
          <cell r="D703">
            <v>1866070.5156210784</v>
          </cell>
        </row>
        <row r="704">
          <cell r="B704">
            <v>39646</v>
          </cell>
          <cell r="C704">
            <v>2200000</v>
          </cell>
          <cell r="D704">
            <v>2105511.5632702289</v>
          </cell>
        </row>
        <row r="705">
          <cell r="B705">
            <v>39556</v>
          </cell>
          <cell r="D705">
            <v>0</v>
          </cell>
        </row>
        <row r="708">
          <cell r="B708">
            <v>39559</v>
          </cell>
          <cell r="D708">
            <v>0</v>
          </cell>
        </row>
        <row r="709">
          <cell r="B709">
            <v>39567</v>
          </cell>
          <cell r="C709">
            <v>20000000</v>
          </cell>
          <cell r="D709">
            <v>19960188.992912766</v>
          </cell>
        </row>
        <row r="710">
          <cell r="B710">
            <v>39561</v>
          </cell>
          <cell r="D710">
            <v>0</v>
          </cell>
        </row>
        <row r="711">
          <cell r="B711">
            <v>39569</v>
          </cell>
          <cell r="C711">
            <v>17300000</v>
          </cell>
          <cell r="D711">
            <v>17261896.137758378</v>
          </cell>
        </row>
        <row r="712">
          <cell r="B712">
            <v>39653</v>
          </cell>
          <cell r="C712">
            <v>16601000</v>
          </cell>
          <cell r="D712">
            <v>15887998.846295033</v>
          </cell>
        </row>
        <row r="713">
          <cell r="B713">
            <v>39563</v>
          </cell>
          <cell r="D713">
            <v>0</v>
          </cell>
        </row>
        <row r="716">
          <cell r="B716">
            <v>39566</v>
          </cell>
          <cell r="D716">
            <v>0</v>
          </cell>
        </row>
        <row r="717">
          <cell r="B717">
            <v>39574</v>
          </cell>
          <cell r="C717">
            <v>20200000</v>
          </cell>
          <cell r="D717">
            <v>20154891.695818316</v>
          </cell>
        </row>
        <row r="718">
          <cell r="B718">
            <v>39575</v>
          </cell>
          <cell r="D718">
            <v>0</v>
          </cell>
        </row>
        <row r="719">
          <cell r="B719">
            <v>39576</v>
          </cell>
          <cell r="C719">
            <v>7900000</v>
          </cell>
          <cell r="D719">
            <v>7882147.4758403366</v>
          </cell>
        </row>
        <row r="720">
          <cell r="B720">
            <v>39660</v>
          </cell>
          <cell r="C720">
            <v>300000</v>
          </cell>
          <cell r="D720">
            <v>287115.21317321307</v>
          </cell>
        </row>
        <row r="721">
          <cell r="B721">
            <v>39570</v>
          </cell>
          <cell r="D721">
            <v>0</v>
          </cell>
        </row>
        <row r="724">
          <cell r="B724">
            <v>39573</v>
          </cell>
          <cell r="D724">
            <v>0</v>
          </cell>
        </row>
        <row r="725">
          <cell r="B725">
            <v>39581</v>
          </cell>
          <cell r="C725">
            <v>10000000</v>
          </cell>
          <cell r="D725">
            <v>9977611.8790986817</v>
          </cell>
        </row>
        <row r="726">
          <cell r="B726">
            <v>39575</v>
          </cell>
          <cell r="D726">
            <v>0</v>
          </cell>
        </row>
        <row r="727">
          <cell r="B727">
            <v>39583</v>
          </cell>
          <cell r="C727">
            <v>5950000</v>
          </cell>
          <cell r="D727">
            <v>5936485.9556696825</v>
          </cell>
        </row>
        <row r="728">
          <cell r="B728">
            <v>39667</v>
          </cell>
          <cell r="C728">
            <v>400000</v>
          </cell>
          <cell r="D728">
            <v>382829.41881512199</v>
          </cell>
        </row>
        <row r="729">
          <cell r="B729">
            <v>39577</v>
          </cell>
          <cell r="D729">
            <v>0</v>
          </cell>
        </row>
        <row r="732">
          <cell r="B732">
            <v>39580</v>
          </cell>
          <cell r="D732">
            <v>0</v>
          </cell>
        </row>
        <row r="733">
          <cell r="B733">
            <v>39588</v>
          </cell>
          <cell r="C733">
            <v>5000000</v>
          </cell>
          <cell r="D733">
            <v>4989035.0577443223</v>
          </cell>
        </row>
        <row r="734">
          <cell r="B734">
            <v>39582</v>
          </cell>
          <cell r="D734">
            <v>0</v>
          </cell>
        </row>
        <row r="735">
          <cell r="B735">
            <v>39590</v>
          </cell>
          <cell r="C735">
            <v>10000000</v>
          </cell>
          <cell r="D735">
            <v>9977898.2719100285</v>
          </cell>
        </row>
        <row r="736">
          <cell r="B736">
            <v>39674</v>
          </cell>
          <cell r="C736">
            <v>7400000</v>
          </cell>
          <cell r="D736">
            <v>7082175.2582725883</v>
          </cell>
        </row>
        <row r="737">
          <cell r="B737">
            <v>39584</v>
          </cell>
          <cell r="D737">
            <v>0</v>
          </cell>
        </row>
        <row r="738">
          <cell r="B738">
            <v>39585</v>
          </cell>
        </row>
        <row r="739">
          <cell r="B739">
            <v>39586</v>
          </cell>
        </row>
        <row r="740">
          <cell r="B740">
            <v>39587</v>
          </cell>
          <cell r="D740">
            <v>0</v>
          </cell>
        </row>
        <row r="741">
          <cell r="B741">
            <v>39595</v>
          </cell>
          <cell r="C741">
            <v>4210000</v>
          </cell>
          <cell r="D741">
            <v>4200614.7907893462</v>
          </cell>
        </row>
        <row r="742">
          <cell r="B742">
            <v>39589</v>
          </cell>
          <cell r="D742">
            <v>0</v>
          </cell>
        </row>
        <row r="743">
          <cell r="B743">
            <v>39597</v>
          </cell>
          <cell r="C743">
            <v>10000000</v>
          </cell>
          <cell r="D743">
            <v>9978031.9275152013</v>
          </cell>
        </row>
        <row r="744">
          <cell r="B744">
            <v>39681</v>
          </cell>
          <cell r="C744">
            <v>400000</v>
          </cell>
          <cell r="D744">
            <v>382829.41881512199</v>
          </cell>
        </row>
        <row r="745">
          <cell r="B745">
            <v>39591</v>
          </cell>
          <cell r="D745">
            <v>0</v>
          </cell>
        </row>
        <row r="746">
          <cell r="B746">
            <v>39592</v>
          </cell>
        </row>
        <row r="747">
          <cell r="B747">
            <v>39593</v>
          </cell>
        </row>
        <row r="748">
          <cell r="B748">
            <v>39594</v>
          </cell>
          <cell r="D748">
            <v>0</v>
          </cell>
        </row>
        <row r="749">
          <cell r="B749">
            <v>39602</v>
          </cell>
          <cell r="C749">
            <v>0</v>
          </cell>
          <cell r="D749">
            <v>0</v>
          </cell>
        </row>
        <row r="750">
          <cell r="B750">
            <v>39596</v>
          </cell>
          <cell r="D750">
            <v>0</v>
          </cell>
        </row>
        <row r="751">
          <cell r="B751">
            <v>39604</v>
          </cell>
          <cell r="C751">
            <v>18470000</v>
          </cell>
          <cell r="D751">
            <v>18428966.517564863</v>
          </cell>
        </row>
        <row r="752">
          <cell r="B752">
            <v>39689</v>
          </cell>
          <cell r="C752">
            <v>4900000</v>
          </cell>
          <cell r="D752">
            <v>4687336.1987629728</v>
          </cell>
        </row>
        <row r="753">
          <cell r="B753">
            <v>39598</v>
          </cell>
          <cell r="D753">
            <v>0</v>
          </cell>
        </row>
        <row r="754">
          <cell r="B754">
            <v>39599</v>
          </cell>
        </row>
        <row r="755">
          <cell r="B755">
            <v>39600</v>
          </cell>
        </row>
        <row r="756">
          <cell r="B756">
            <v>39601</v>
          </cell>
          <cell r="D756">
            <v>0</v>
          </cell>
        </row>
        <row r="757">
          <cell r="B757">
            <v>39609</v>
          </cell>
          <cell r="C757">
            <v>5000000</v>
          </cell>
          <cell r="D757">
            <v>4988538.6615846436</v>
          </cell>
        </row>
        <row r="758">
          <cell r="B758">
            <v>39603</v>
          </cell>
          <cell r="D758">
            <v>0</v>
          </cell>
        </row>
        <row r="759">
          <cell r="B759">
            <v>39611</v>
          </cell>
          <cell r="C759">
            <v>12410000</v>
          </cell>
          <cell r="D759">
            <v>12381908.333449507</v>
          </cell>
        </row>
        <row r="760">
          <cell r="B760">
            <v>39695</v>
          </cell>
          <cell r="C760">
            <v>650000</v>
          </cell>
          <cell r="D760">
            <v>622097.80557457323</v>
          </cell>
        </row>
        <row r="761">
          <cell r="B761">
            <v>39605</v>
          </cell>
          <cell r="D761">
            <v>0</v>
          </cell>
        </row>
        <row r="762">
          <cell r="B762">
            <v>39606</v>
          </cell>
        </row>
        <row r="763">
          <cell r="B763">
            <v>39607</v>
          </cell>
        </row>
        <row r="764">
          <cell r="B764">
            <v>39608</v>
          </cell>
          <cell r="D764">
            <v>0</v>
          </cell>
        </row>
        <row r="765">
          <cell r="B765">
            <v>39616</v>
          </cell>
          <cell r="C765">
            <v>0</v>
          </cell>
          <cell r="D765">
            <v>0</v>
          </cell>
        </row>
        <row r="766">
          <cell r="B766">
            <v>39610</v>
          </cell>
          <cell r="D766">
            <v>0</v>
          </cell>
        </row>
        <row r="767">
          <cell r="B767">
            <v>39618</v>
          </cell>
          <cell r="C767">
            <v>12600000</v>
          </cell>
          <cell r="D767">
            <v>12571309.859963425</v>
          </cell>
        </row>
        <row r="768">
          <cell r="B768">
            <v>39702</v>
          </cell>
          <cell r="C768">
            <v>70000000</v>
          </cell>
          <cell r="D768">
            <v>66993549.740416378</v>
          </cell>
        </row>
        <row r="769">
          <cell r="B769">
            <v>39612</v>
          </cell>
          <cell r="D769">
            <v>0</v>
          </cell>
        </row>
        <row r="770">
          <cell r="B770">
            <v>39613</v>
          </cell>
        </row>
        <row r="771">
          <cell r="B771">
            <v>39614</v>
          </cell>
        </row>
        <row r="772">
          <cell r="B772">
            <v>39615</v>
          </cell>
          <cell r="D772">
            <v>0</v>
          </cell>
        </row>
        <row r="773">
          <cell r="B773">
            <v>39623</v>
          </cell>
          <cell r="C773">
            <v>15000000</v>
          </cell>
          <cell r="D773">
            <v>14965701.891418707</v>
          </cell>
        </row>
        <row r="774">
          <cell r="B774">
            <v>39617</v>
          </cell>
          <cell r="D774">
            <v>0</v>
          </cell>
        </row>
        <row r="775">
          <cell r="B775">
            <v>39625</v>
          </cell>
          <cell r="C775">
            <v>11260000</v>
          </cell>
          <cell r="D775">
            <v>11234511.509640729</v>
          </cell>
        </row>
        <row r="776">
          <cell r="B776">
            <v>39709</v>
          </cell>
          <cell r="C776">
            <v>25000000</v>
          </cell>
          <cell r="D776">
            <v>23926267.76443442</v>
          </cell>
        </row>
        <row r="777">
          <cell r="B777">
            <v>39619</v>
          </cell>
          <cell r="D777">
            <v>0</v>
          </cell>
        </row>
        <row r="778">
          <cell r="B778">
            <v>39620</v>
          </cell>
        </row>
        <row r="779">
          <cell r="B779">
            <v>39621</v>
          </cell>
        </row>
        <row r="780">
          <cell r="B780">
            <v>39622</v>
          </cell>
          <cell r="D780">
            <v>0</v>
          </cell>
        </row>
        <row r="781">
          <cell r="B781">
            <v>39630</v>
          </cell>
          <cell r="C781">
            <v>5000000</v>
          </cell>
          <cell r="D781">
            <v>4988519.5713973325</v>
          </cell>
        </row>
        <row r="782">
          <cell r="B782">
            <v>39624</v>
          </cell>
          <cell r="D782">
            <v>0</v>
          </cell>
        </row>
        <row r="783">
          <cell r="B783">
            <v>39632</v>
          </cell>
          <cell r="C783">
            <v>15000000</v>
          </cell>
          <cell r="D783">
            <v>14965673.255754199</v>
          </cell>
        </row>
        <row r="784">
          <cell r="B784">
            <v>39716</v>
          </cell>
          <cell r="C784">
            <v>1000000</v>
          </cell>
          <cell r="D784">
            <v>954772.55486672418</v>
          </cell>
        </row>
        <row r="785">
          <cell r="B785">
            <v>39626</v>
          </cell>
          <cell r="D785">
            <v>0</v>
          </cell>
        </row>
        <row r="786">
          <cell r="B786">
            <v>39627</v>
          </cell>
        </row>
        <row r="787">
          <cell r="B787">
            <v>39628</v>
          </cell>
        </row>
        <row r="788">
          <cell r="B788">
            <v>39629</v>
          </cell>
          <cell r="D788">
            <v>0</v>
          </cell>
        </row>
        <row r="789">
          <cell r="B789">
            <v>39637</v>
          </cell>
          <cell r="C789">
            <v>15000000</v>
          </cell>
          <cell r="D789">
            <v>14965730.527192799</v>
          </cell>
        </row>
        <row r="790">
          <cell r="B790">
            <v>39631</v>
          </cell>
          <cell r="D790">
            <v>0</v>
          </cell>
        </row>
        <row r="791">
          <cell r="B791">
            <v>39639</v>
          </cell>
          <cell r="C791">
            <v>17000000</v>
          </cell>
          <cell r="D791">
            <v>16961096.356521428</v>
          </cell>
        </row>
        <row r="792">
          <cell r="B792">
            <v>39723</v>
          </cell>
          <cell r="C792">
            <v>2500000</v>
          </cell>
          <cell r="D792">
            <v>2386931.3871668102</v>
          </cell>
        </row>
        <row r="793">
          <cell r="B793">
            <v>39633</v>
          </cell>
          <cell r="D793">
            <v>0</v>
          </cell>
        </row>
        <row r="794">
          <cell r="B794">
            <v>39634</v>
          </cell>
        </row>
        <row r="795">
          <cell r="B795">
            <v>39635</v>
          </cell>
        </row>
        <row r="796">
          <cell r="B796">
            <v>39636</v>
          </cell>
          <cell r="D796">
            <v>0</v>
          </cell>
        </row>
        <row r="797">
          <cell r="B797">
            <v>39644</v>
          </cell>
          <cell r="C797">
            <v>9450000</v>
          </cell>
          <cell r="D797">
            <v>9428644.7654039469</v>
          </cell>
        </row>
        <row r="798">
          <cell r="B798">
            <v>39638</v>
          </cell>
          <cell r="D798">
            <v>0</v>
          </cell>
        </row>
        <row r="799">
          <cell r="B799">
            <v>39646</v>
          </cell>
          <cell r="C799">
            <v>11400000</v>
          </cell>
          <cell r="D799">
            <v>11373868.148412988</v>
          </cell>
        </row>
        <row r="800">
          <cell r="B800">
            <v>39730</v>
          </cell>
          <cell r="C800">
            <v>7100000</v>
          </cell>
          <cell r="D800">
            <v>6778885.1395537416</v>
          </cell>
        </row>
        <row r="801">
          <cell r="B801">
            <v>39640</v>
          </cell>
          <cell r="D801">
            <v>0</v>
          </cell>
        </row>
        <row r="802">
          <cell r="B802">
            <v>39641</v>
          </cell>
        </row>
        <row r="803">
          <cell r="B803">
            <v>39642</v>
          </cell>
        </row>
        <row r="804">
          <cell r="B804">
            <v>39643</v>
          </cell>
          <cell r="D804">
            <v>0</v>
          </cell>
        </row>
        <row r="805">
          <cell r="B805">
            <v>39651</v>
          </cell>
          <cell r="C805">
            <v>25000000</v>
          </cell>
          <cell r="D805">
            <v>24942979.665116239</v>
          </cell>
        </row>
        <row r="806">
          <cell r="B806">
            <v>39645</v>
          </cell>
          <cell r="D806">
            <v>0</v>
          </cell>
        </row>
        <row r="807">
          <cell r="B807">
            <v>39653</v>
          </cell>
          <cell r="C807">
            <v>20000000</v>
          </cell>
          <cell r="D807">
            <v>19954460.095180038</v>
          </cell>
        </row>
        <row r="808">
          <cell r="B808">
            <v>39737</v>
          </cell>
          <cell r="C808">
            <v>19700000</v>
          </cell>
          <cell r="D808">
            <v>18809019.330874465</v>
          </cell>
        </row>
        <row r="809">
          <cell r="B809">
            <v>39647</v>
          </cell>
          <cell r="D809">
            <v>0</v>
          </cell>
        </row>
        <row r="810">
          <cell r="B810">
            <v>39648</v>
          </cell>
        </row>
        <row r="811">
          <cell r="B811">
            <v>39649</v>
          </cell>
        </row>
        <row r="812">
          <cell r="B812">
            <v>39650</v>
          </cell>
          <cell r="D812">
            <v>0</v>
          </cell>
        </row>
        <row r="813">
          <cell r="B813">
            <v>39658</v>
          </cell>
          <cell r="C813">
            <v>30000000</v>
          </cell>
          <cell r="D813">
            <v>29932033.781922035</v>
          </cell>
        </row>
        <row r="814">
          <cell r="B814">
            <v>39652</v>
          </cell>
          <cell r="D814">
            <v>0</v>
          </cell>
        </row>
        <row r="815">
          <cell r="B815">
            <v>39660</v>
          </cell>
          <cell r="C815">
            <v>35000000</v>
          </cell>
          <cell r="D815">
            <v>34922242.994844086</v>
          </cell>
        </row>
        <row r="816">
          <cell r="B816">
            <v>39744</v>
          </cell>
          <cell r="C816">
            <v>11350000</v>
          </cell>
          <cell r="D816">
            <v>10836668.497737318</v>
          </cell>
        </row>
        <row r="817">
          <cell r="B817">
            <v>39654</v>
          </cell>
          <cell r="D817">
            <v>0</v>
          </cell>
        </row>
        <row r="818">
          <cell r="B818">
            <v>39655</v>
          </cell>
        </row>
        <row r="819">
          <cell r="B819">
            <v>39656</v>
          </cell>
        </row>
        <row r="820">
          <cell r="B820">
            <v>39657</v>
          </cell>
          <cell r="D820">
            <v>0</v>
          </cell>
        </row>
        <row r="821">
          <cell r="B821">
            <v>39665</v>
          </cell>
          <cell r="C821">
            <v>44470000</v>
          </cell>
          <cell r="D821">
            <v>44370779.642891705</v>
          </cell>
        </row>
        <row r="822">
          <cell r="B822">
            <v>39659</v>
          </cell>
          <cell r="D822">
            <v>0</v>
          </cell>
        </row>
        <row r="823">
          <cell r="B823">
            <v>39667</v>
          </cell>
          <cell r="C823">
            <v>10450000</v>
          </cell>
          <cell r="D823">
            <v>10426684.220108351</v>
          </cell>
        </row>
        <row r="824">
          <cell r="B824">
            <v>39751</v>
          </cell>
          <cell r="C824">
            <v>10962000</v>
          </cell>
          <cell r="D824">
            <v>10466216.746449029</v>
          </cell>
        </row>
        <row r="825">
          <cell r="B825">
            <v>39661</v>
          </cell>
          <cell r="D825">
            <v>0</v>
          </cell>
        </row>
        <row r="826">
          <cell r="B826">
            <v>39662</v>
          </cell>
        </row>
        <row r="827">
          <cell r="B827">
            <v>39663</v>
          </cell>
        </row>
        <row r="828">
          <cell r="B828">
            <v>39664</v>
          </cell>
          <cell r="D828">
            <v>0</v>
          </cell>
        </row>
        <row r="829">
          <cell r="B829">
            <v>39672</v>
          </cell>
          <cell r="C829">
            <v>40000000</v>
          </cell>
          <cell r="D829">
            <v>39912051.334552385</v>
          </cell>
        </row>
        <row r="830">
          <cell r="B830">
            <v>39666</v>
          </cell>
          <cell r="D830">
            <v>0</v>
          </cell>
        </row>
        <row r="831">
          <cell r="B831">
            <v>39674</v>
          </cell>
          <cell r="C831">
            <v>26900000</v>
          </cell>
          <cell r="D831">
            <v>26841881.810425263</v>
          </cell>
        </row>
        <row r="832">
          <cell r="B832">
            <v>39758</v>
          </cell>
          <cell r="C832">
            <v>10400000</v>
          </cell>
          <cell r="D832">
            <v>9929634.5706139319</v>
          </cell>
        </row>
        <row r="833">
          <cell r="B833">
            <v>39668</v>
          </cell>
          <cell r="D833">
            <v>0</v>
          </cell>
        </row>
        <row r="834">
          <cell r="B834">
            <v>39669</v>
          </cell>
        </row>
        <row r="835">
          <cell r="B835">
            <v>39670</v>
          </cell>
        </row>
        <row r="836">
          <cell r="B836">
            <v>39671</v>
          </cell>
          <cell r="D836">
            <v>0</v>
          </cell>
        </row>
        <row r="837">
          <cell r="B837">
            <v>39679</v>
          </cell>
          <cell r="C837">
            <v>0</v>
          </cell>
          <cell r="D837">
            <v>0</v>
          </cell>
        </row>
        <row r="838">
          <cell r="B838">
            <v>39673</v>
          </cell>
          <cell r="D838">
            <v>0</v>
          </cell>
        </row>
        <row r="839">
          <cell r="B839">
            <v>39681</v>
          </cell>
          <cell r="C839">
            <v>0</v>
          </cell>
          <cell r="D839">
            <v>0</v>
          </cell>
        </row>
        <row r="840">
          <cell r="B840">
            <v>39765</v>
          </cell>
          <cell r="C840">
            <v>7000000</v>
          </cell>
          <cell r="D840">
            <v>6683407.8840670688</v>
          </cell>
        </row>
        <row r="841">
          <cell r="B841">
            <v>39675</v>
          </cell>
          <cell r="D841">
            <v>0</v>
          </cell>
        </row>
        <row r="842">
          <cell r="B842">
            <v>39676</v>
          </cell>
        </row>
        <row r="843">
          <cell r="B843">
            <v>39677</v>
          </cell>
        </row>
        <row r="844">
          <cell r="B844">
            <v>39678</v>
          </cell>
          <cell r="D844">
            <v>0</v>
          </cell>
        </row>
        <row r="845">
          <cell r="B845">
            <v>39686</v>
          </cell>
          <cell r="C845">
            <v>0</v>
          </cell>
          <cell r="D845">
            <v>0</v>
          </cell>
        </row>
        <row r="846">
          <cell r="B846">
            <v>39680</v>
          </cell>
          <cell r="D846">
            <v>0</v>
          </cell>
        </row>
        <row r="847">
          <cell r="B847">
            <v>39688</v>
          </cell>
          <cell r="D847">
            <v>0</v>
          </cell>
        </row>
        <row r="848">
          <cell r="B848">
            <v>39772</v>
          </cell>
          <cell r="C848">
            <v>400000</v>
          </cell>
          <cell r="D848">
            <v>381918.11309432413</v>
          </cell>
        </row>
        <row r="849">
          <cell r="B849">
            <v>39682</v>
          </cell>
          <cell r="D849">
            <v>0</v>
          </cell>
        </row>
        <row r="850">
          <cell r="B850">
            <v>39683</v>
          </cell>
        </row>
        <row r="851">
          <cell r="B851">
            <v>39684</v>
          </cell>
        </row>
        <row r="852">
          <cell r="B852">
            <v>39685</v>
          </cell>
          <cell r="D852">
            <v>0</v>
          </cell>
        </row>
        <row r="853">
          <cell r="B853">
            <v>39693</v>
          </cell>
          <cell r="C853">
            <v>3800000</v>
          </cell>
          <cell r="D853">
            <v>3792486.720144284</v>
          </cell>
        </row>
        <row r="854">
          <cell r="B854">
            <v>39687</v>
          </cell>
          <cell r="D854">
            <v>0</v>
          </cell>
        </row>
        <row r="855">
          <cell r="B855">
            <v>39695</v>
          </cell>
          <cell r="D855">
            <v>0</v>
          </cell>
        </row>
        <row r="856">
          <cell r="B856">
            <v>39779</v>
          </cell>
          <cell r="D856">
            <v>0</v>
          </cell>
        </row>
        <row r="857">
          <cell r="B857">
            <v>39689</v>
          </cell>
          <cell r="D857">
            <v>0</v>
          </cell>
        </row>
        <row r="858">
          <cell r="B858">
            <v>39690</v>
          </cell>
        </row>
        <row r="859">
          <cell r="B859">
            <v>39691</v>
          </cell>
        </row>
        <row r="860">
          <cell r="B860">
            <v>39692</v>
          </cell>
          <cell r="D860">
            <v>0</v>
          </cell>
        </row>
        <row r="861">
          <cell r="B861">
            <v>39700</v>
          </cell>
          <cell r="D861">
            <v>0</v>
          </cell>
        </row>
        <row r="862">
          <cell r="B862">
            <v>39694</v>
          </cell>
          <cell r="D862">
            <v>0</v>
          </cell>
        </row>
        <row r="863">
          <cell r="B863">
            <v>39702</v>
          </cell>
          <cell r="D863">
            <v>0</v>
          </cell>
        </row>
        <row r="864">
          <cell r="B864">
            <v>39786</v>
          </cell>
          <cell r="C864">
            <v>11500000</v>
          </cell>
          <cell r="D864">
            <v>11059918.276491897</v>
          </cell>
        </row>
        <row r="865">
          <cell r="B865">
            <v>39696</v>
          </cell>
          <cell r="D865">
            <v>0</v>
          </cell>
        </row>
        <row r="866">
          <cell r="B866">
            <v>39697</v>
          </cell>
        </row>
        <row r="867">
          <cell r="B867">
            <v>39698</v>
          </cell>
        </row>
        <row r="868">
          <cell r="B868">
            <v>39699</v>
          </cell>
          <cell r="D868">
            <v>0</v>
          </cell>
        </row>
        <row r="869">
          <cell r="B869">
            <v>39707</v>
          </cell>
          <cell r="D869">
            <v>0</v>
          </cell>
        </row>
        <row r="870">
          <cell r="B870">
            <v>39701</v>
          </cell>
          <cell r="D870">
            <v>0</v>
          </cell>
        </row>
        <row r="871">
          <cell r="B871">
            <v>39709</v>
          </cell>
          <cell r="D871">
            <v>0</v>
          </cell>
        </row>
        <row r="872">
          <cell r="B872">
            <v>39793</v>
          </cell>
          <cell r="C872">
            <v>15000000</v>
          </cell>
          <cell r="D872">
            <v>14462738.965392448</v>
          </cell>
        </row>
        <row r="873">
          <cell r="B873">
            <v>39703</v>
          </cell>
          <cell r="D873">
            <v>0</v>
          </cell>
        </row>
        <row r="874">
          <cell r="B874">
            <v>39704</v>
          </cell>
        </row>
        <row r="875">
          <cell r="B875">
            <v>39705</v>
          </cell>
        </row>
        <row r="876">
          <cell r="B876">
            <v>39706</v>
          </cell>
          <cell r="D876">
            <v>0</v>
          </cell>
        </row>
        <row r="877">
          <cell r="B877">
            <v>39714</v>
          </cell>
          <cell r="D877">
            <v>0</v>
          </cell>
        </row>
        <row r="878">
          <cell r="B878">
            <v>39708</v>
          </cell>
          <cell r="D878">
            <v>0</v>
          </cell>
        </row>
        <row r="879">
          <cell r="B879">
            <v>39716</v>
          </cell>
          <cell r="D879">
            <v>0</v>
          </cell>
        </row>
        <row r="880">
          <cell r="B880">
            <v>39800</v>
          </cell>
          <cell r="C880">
            <v>25000000</v>
          </cell>
          <cell r="D880">
            <v>24236819.088148449</v>
          </cell>
        </row>
        <row r="881">
          <cell r="B881">
            <v>39710</v>
          </cell>
          <cell r="D881">
            <v>0</v>
          </cell>
        </row>
        <row r="882">
          <cell r="B882">
            <v>39711</v>
          </cell>
        </row>
        <row r="883">
          <cell r="B883">
            <v>39712</v>
          </cell>
        </row>
        <row r="884">
          <cell r="B884">
            <v>39713</v>
          </cell>
          <cell r="D884">
            <v>0</v>
          </cell>
        </row>
        <row r="885">
          <cell r="B885">
            <v>39721</v>
          </cell>
          <cell r="D885">
            <v>0</v>
          </cell>
        </row>
        <row r="886">
          <cell r="B886">
            <v>39715</v>
          </cell>
          <cell r="D886">
            <v>0</v>
          </cell>
        </row>
        <row r="887">
          <cell r="B887">
            <v>39723</v>
          </cell>
          <cell r="D887">
            <v>0</v>
          </cell>
        </row>
        <row r="888">
          <cell r="B888">
            <v>39807</v>
          </cell>
          <cell r="C888">
            <v>25000000</v>
          </cell>
          <cell r="D888">
            <v>24244437.06409831</v>
          </cell>
        </row>
        <row r="889">
          <cell r="B889">
            <v>39717</v>
          </cell>
          <cell r="D889">
            <v>0</v>
          </cell>
        </row>
        <row r="890">
          <cell r="B890">
            <v>39718</v>
          </cell>
        </row>
        <row r="891">
          <cell r="B891">
            <v>39719</v>
          </cell>
        </row>
        <row r="892">
          <cell r="B892">
            <v>39720</v>
          </cell>
          <cell r="D892">
            <v>0</v>
          </cell>
        </row>
        <row r="893">
          <cell r="B893">
            <v>39728</v>
          </cell>
          <cell r="D893">
            <v>0</v>
          </cell>
        </row>
        <row r="894">
          <cell r="B894">
            <v>39722</v>
          </cell>
          <cell r="D894">
            <v>0</v>
          </cell>
        </row>
        <row r="895">
          <cell r="B895">
            <v>39730</v>
          </cell>
          <cell r="D895">
            <v>0</v>
          </cell>
        </row>
        <row r="896">
          <cell r="B896">
            <v>39813</v>
          </cell>
          <cell r="C896">
            <v>15000000</v>
          </cell>
          <cell r="D896">
            <v>14557414.709503135</v>
          </cell>
        </row>
        <row r="897">
          <cell r="B897">
            <v>39724</v>
          </cell>
          <cell r="D897">
            <v>0</v>
          </cell>
        </row>
        <row r="898">
          <cell r="B898">
            <v>39725</v>
          </cell>
        </row>
        <row r="899">
          <cell r="B899">
            <v>39726</v>
          </cell>
        </row>
        <row r="900">
          <cell r="B900">
            <v>39727</v>
          </cell>
          <cell r="D900">
            <v>0</v>
          </cell>
        </row>
        <row r="901">
          <cell r="B901">
            <v>39735</v>
          </cell>
          <cell r="D901">
            <v>0</v>
          </cell>
        </row>
        <row r="902">
          <cell r="B902">
            <v>39729</v>
          </cell>
          <cell r="D902">
            <v>0</v>
          </cell>
        </row>
        <row r="903">
          <cell r="B903">
            <v>39737</v>
          </cell>
          <cell r="D903">
            <v>0</v>
          </cell>
        </row>
        <row r="904">
          <cell r="B904">
            <v>39821</v>
          </cell>
          <cell r="C904">
            <v>15000000</v>
          </cell>
          <cell r="D904">
            <v>14558982.493322147</v>
          </cell>
        </row>
        <row r="905">
          <cell r="B905">
            <v>39731</v>
          </cell>
          <cell r="D905">
            <v>0</v>
          </cell>
        </row>
        <row r="906">
          <cell r="B906">
            <v>39732</v>
          </cell>
        </row>
        <row r="907">
          <cell r="B907">
            <v>39733</v>
          </cell>
        </row>
        <row r="908">
          <cell r="B908">
            <v>39734</v>
          </cell>
          <cell r="D908">
            <v>0</v>
          </cell>
        </row>
        <row r="909">
          <cell r="B909">
            <v>39742</v>
          </cell>
          <cell r="D909">
            <v>0</v>
          </cell>
        </row>
        <row r="910">
          <cell r="B910">
            <v>39736</v>
          </cell>
          <cell r="D910">
            <v>0</v>
          </cell>
        </row>
        <row r="911">
          <cell r="B911">
            <v>39744</v>
          </cell>
          <cell r="D911">
            <v>0</v>
          </cell>
        </row>
        <row r="912">
          <cell r="B912">
            <v>39828</v>
          </cell>
          <cell r="C912">
            <v>15000000</v>
          </cell>
          <cell r="D912">
            <v>14529098.001751455</v>
          </cell>
        </row>
        <row r="913">
          <cell r="B913">
            <v>39738</v>
          </cell>
          <cell r="D913">
            <v>0</v>
          </cell>
        </row>
        <row r="914">
          <cell r="B914">
            <v>39739</v>
          </cell>
        </row>
        <row r="915">
          <cell r="B915">
            <v>39740</v>
          </cell>
        </row>
        <row r="916">
          <cell r="B916">
            <v>39741</v>
          </cell>
          <cell r="D916">
            <v>0</v>
          </cell>
        </row>
        <row r="917">
          <cell r="B917">
            <v>39749</v>
          </cell>
          <cell r="D917">
            <v>0</v>
          </cell>
        </row>
        <row r="918">
          <cell r="B918">
            <v>39743</v>
          </cell>
          <cell r="D918">
            <v>0</v>
          </cell>
        </row>
        <row r="919">
          <cell r="B919">
            <v>39751</v>
          </cell>
          <cell r="D919">
            <v>0</v>
          </cell>
        </row>
        <row r="920">
          <cell r="B920">
            <v>39835</v>
          </cell>
          <cell r="C920">
            <v>15000000</v>
          </cell>
          <cell r="D920">
            <v>14529098.001751455</v>
          </cell>
        </row>
        <row r="921">
          <cell r="B921">
            <v>39745</v>
          </cell>
          <cell r="D921">
            <v>0</v>
          </cell>
        </row>
        <row r="922">
          <cell r="B922">
            <v>39746</v>
          </cell>
        </row>
        <row r="923">
          <cell r="B923">
            <v>39747</v>
          </cell>
        </row>
        <row r="924">
          <cell r="B924">
            <v>39748</v>
          </cell>
          <cell r="D924">
            <v>0</v>
          </cell>
        </row>
        <row r="925">
          <cell r="B925">
            <v>39756</v>
          </cell>
          <cell r="D925">
            <v>0</v>
          </cell>
        </row>
        <row r="926">
          <cell r="B926">
            <v>39750</v>
          </cell>
          <cell r="D926">
            <v>0</v>
          </cell>
        </row>
        <row r="927">
          <cell r="B927">
            <v>39758</v>
          </cell>
          <cell r="D927">
            <v>0</v>
          </cell>
        </row>
        <row r="928">
          <cell r="B928">
            <v>39842</v>
          </cell>
          <cell r="C928">
            <v>15000000</v>
          </cell>
          <cell r="D928">
            <v>14529098.001751455</v>
          </cell>
        </row>
        <row r="929">
          <cell r="B929">
            <v>39752</v>
          </cell>
          <cell r="D929">
            <v>0</v>
          </cell>
        </row>
        <row r="930">
          <cell r="B930">
            <v>39753</v>
          </cell>
        </row>
        <row r="931">
          <cell r="B931">
            <v>39754</v>
          </cell>
        </row>
        <row r="932">
          <cell r="B932">
            <v>39755</v>
          </cell>
          <cell r="D932">
            <v>0</v>
          </cell>
        </row>
        <row r="933">
          <cell r="B933">
            <v>39763</v>
          </cell>
          <cell r="D933">
            <v>0</v>
          </cell>
        </row>
        <row r="934">
          <cell r="B934">
            <v>39757</v>
          </cell>
          <cell r="D934">
            <v>0</v>
          </cell>
        </row>
        <row r="935">
          <cell r="B935">
            <v>39765</v>
          </cell>
          <cell r="D935">
            <v>0</v>
          </cell>
        </row>
        <row r="936">
          <cell r="B936">
            <v>39849</v>
          </cell>
          <cell r="C936">
            <v>3000000</v>
          </cell>
          <cell r="D936">
            <v>2905819.600350291</v>
          </cell>
        </row>
        <row r="937">
          <cell r="B937">
            <v>39759</v>
          </cell>
          <cell r="D937">
            <v>0</v>
          </cell>
        </row>
        <row r="938">
          <cell r="B938">
            <v>39760</v>
          </cell>
        </row>
        <row r="939">
          <cell r="B939">
            <v>39761</v>
          </cell>
        </row>
        <row r="940">
          <cell r="B940">
            <v>39762</v>
          </cell>
          <cell r="D940">
            <v>0</v>
          </cell>
        </row>
        <row r="941">
          <cell r="B941">
            <v>39770</v>
          </cell>
          <cell r="D941">
            <v>0</v>
          </cell>
        </row>
        <row r="942">
          <cell r="B942">
            <v>39764</v>
          </cell>
          <cell r="D942">
            <v>0</v>
          </cell>
        </row>
        <row r="943">
          <cell r="B943">
            <v>39772</v>
          </cell>
          <cell r="D943">
            <v>0</v>
          </cell>
        </row>
        <row r="944">
          <cell r="B944">
            <v>39856</v>
          </cell>
          <cell r="D944">
            <v>0</v>
          </cell>
        </row>
        <row r="945">
          <cell r="B945">
            <v>39766</v>
          </cell>
          <cell r="D945">
            <v>0</v>
          </cell>
        </row>
        <row r="946">
          <cell r="B946">
            <v>39767</v>
          </cell>
        </row>
        <row r="947">
          <cell r="B947">
            <v>39768</v>
          </cell>
        </row>
        <row r="948">
          <cell r="B948">
            <v>39769</v>
          </cell>
          <cell r="D948">
            <v>0</v>
          </cell>
        </row>
        <row r="949">
          <cell r="B949">
            <v>39777</v>
          </cell>
          <cell r="D949">
            <v>0</v>
          </cell>
        </row>
        <row r="950">
          <cell r="B950">
            <v>39771</v>
          </cell>
          <cell r="D950">
            <v>0</v>
          </cell>
        </row>
        <row r="951">
          <cell r="B951">
            <v>39779</v>
          </cell>
          <cell r="D951">
            <v>0</v>
          </cell>
        </row>
        <row r="952">
          <cell r="B952">
            <v>39863</v>
          </cell>
          <cell r="C952">
            <v>0</v>
          </cell>
          <cell r="D952">
            <v>0</v>
          </cell>
        </row>
        <row r="953">
          <cell r="B953">
            <v>39773</v>
          </cell>
          <cell r="D953">
            <v>0</v>
          </cell>
        </row>
        <row r="954">
          <cell r="B954">
            <v>39774</v>
          </cell>
        </row>
        <row r="955">
          <cell r="B955">
            <v>39775</v>
          </cell>
        </row>
        <row r="956">
          <cell r="B956">
            <v>39776</v>
          </cell>
          <cell r="D956">
            <v>0</v>
          </cell>
        </row>
        <row r="957">
          <cell r="B957">
            <v>39784</v>
          </cell>
          <cell r="D957">
            <v>0</v>
          </cell>
        </row>
        <row r="958">
          <cell r="B958">
            <v>39778</v>
          </cell>
          <cell r="D958">
            <v>0</v>
          </cell>
        </row>
        <row r="959">
          <cell r="B959">
            <v>39786</v>
          </cell>
          <cell r="D959">
            <v>0</v>
          </cell>
        </row>
        <row r="960">
          <cell r="B960">
            <v>39870</v>
          </cell>
          <cell r="C960">
            <v>5450000</v>
          </cell>
          <cell r="D960">
            <v>5278905.607303028</v>
          </cell>
        </row>
        <row r="961">
          <cell r="B961">
            <v>39780</v>
          </cell>
          <cell r="D961">
            <v>0</v>
          </cell>
        </row>
        <row r="962">
          <cell r="B962">
            <v>39781</v>
          </cell>
        </row>
        <row r="963">
          <cell r="B963">
            <v>39782</v>
          </cell>
        </row>
        <row r="964">
          <cell r="B964">
            <v>39783</v>
          </cell>
          <cell r="D964">
            <v>0</v>
          </cell>
        </row>
        <row r="965">
          <cell r="B965">
            <v>39791</v>
          </cell>
          <cell r="D965">
            <v>0</v>
          </cell>
        </row>
        <row r="966">
          <cell r="B966">
            <v>39785</v>
          </cell>
          <cell r="D966">
            <v>0</v>
          </cell>
        </row>
        <row r="967">
          <cell r="B967">
            <v>39793</v>
          </cell>
          <cell r="D967">
            <v>0</v>
          </cell>
        </row>
        <row r="968">
          <cell r="B968">
            <v>39877</v>
          </cell>
          <cell r="C968">
            <v>4600000</v>
          </cell>
          <cell r="D968">
            <v>4455590.053870446</v>
          </cell>
        </row>
        <row r="969">
          <cell r="B969">
            <v>39787</v>
          </cell>
          <cell r="D969">
            <v>0</v>
          </cell>
        </row>
        <row r="970">
          <cell r="B970">
            <v>39788</v>
          </cell>
        </row>
        <row r="971">
          <cell r="B971">
            <v>39789</v>
          </cell>
        </row>
        <row r="972">
          <cell r="B972">
            <v>39790</v>
          </cell>
          <cell r="D972">
            <v>0</v>
          </cell>
        </row>
        <row r="973">
          <cell r="B973">
            <v>39798</v>
          </cell>
          <cell r="D973">
            <v>0</v>
          </cell>
        </row>
        <row r="974">
          <cell r="B974">
            <v>39792</v>
          </cell>
          <cell r="D974">
            <v>0</v>
          </cell>
        </row>
        <row r="975">
          <cell r="B975">
            <v>39800</v>
          </cell>
          <cell r="D975">
            <v>0</v>
          </cell>
        </row>
        <row r="976">
          <cell r="B976">
            <v>39884</v>
          </cell>
          <cell r="C976">
            <v>0</v>
          </cell>
          <cell r="D976">
            <v>0</v>
          </cell>
        </row>
        <row r="977">
          <cell r="B977">
            <v>39794</v>
          </cell>
          <cell r="D977">
            <v>0</v>
          </cell>
        </row>
        <row r="978">
          <cell r="B978">
            <v>39795</v>
          </cell>
        </row>
        <row r="979">
          <cell r="B979">
            <v>39796</v>
          </cell>
        </row>
        <row r="980">
          <cell r="B980">
            <v>39797</v>
          </cell>
          <cell r="D980">
            <v>0</v>
          </cell>
        </row>
        <row r="981">
          <cell r="B981">
            <v>39805</v>
          </cell>
          <cell r="D981">
            <v>0</v>
          </cell>
        </row>
        <row r="982">
          <cell r="B982">
            <v>39799</v>
          </cell>
          <cell r="D982">
            <v>0</v>
          </cell>
        </row>
        <row r="983">
          <cell r="B983">
            <v>39807</v>
          </cell>
          <cell r="D983">
            <v>0</v>
          </cell>
        </row>
        <row r="984">
          <cell r="B984">
            <v>39891</v>
          </cell>
          <cell r="C984">
            <v>2500000</v>
          </cell>
          <cell r="D984">
            <v>2421516.3336252426</v>
          </cell>
        </row>
        <row r="985">
          <cell r="B985">
            <v>39801</v>
          </cell>
          <cell r="D985">
            <v>0</v>
          </cell>
        </row>
        <row r="986">
          <cell r="B986">
            <v>39802</v>
          </cell>
        </row>
        <row r="987">
          <cell r="B987">
            <v>39803</v>
          </cell>
        </row>
        <row r="988">
          <cell r="B988">
            <v>39804</v>
          </cell>
          <cell r="D988">
            <v>0</v>
          </cell>
        </row>
        <row r="989">
          <cell r="B989">
            <v>39812</v>
          </cell>
          <cell r="D989">
            <v>0</v>
          </cell>
        </row>
        <row r="990">
          <cell r="B990">
            <v>39806</v>
          </cell>
          <cell r="D990">
            <v>0</v>
          </cell>
        </row>
        <row r="991">
          <cell r="B991">
            <v>39814</v>
          </cell>
          <cell r="D991">
            <v>0</v>
          </cell>
        </row>
        <row r="992">
          <cell r="B992">
            <v>39898</v>
          </cell>
          <cell r="C992">
            <v>2500000</v>
          </cell>
          <cell r="D992">
            <v>2421516.3336252426</v>
          </cell>
        </row>
        <row r="993">
          <cell r="B993">
            <v>39808</v>
          </cell>
          <cell r="D993">
            <v>0</v>
          </cell>
        </row>
        <row r="994">
          <cell r="B994">
            <v>39809</v>
          </cell>
        </row>
        <row r="995">
          <cell r="B995">
            <v>39810</v>
          </cell>
        </row>
        <row r="996">
          <cell r="B996">
            <v>39811</v>
          </cell>
          <cell r="D996">
            <v>0</v>
          </cell>
        </row>
        <row r="997">
          <cell r="B997">
            <v>39819</v>
          </cell>
          <cell r="D997">
            <v>0</v>
          </cell>
        </row>
        <row r="998">
          <cell r="B998">
            <v>39813</v>
          </cell>
          <cell r="D998">
            <v>0</v>
          </cell>
        </row>
        <row r="999">
          <cell r="B999">
            <v>39821</v>
          </cell>
          <cell r="D999">
            <v>0</v>
          </cell>
        </row>
        <row r="1000">
          <cell r="B1000">
            <v>39905</v>
          </cell>
          <cell r="D1000">
            <v>0</v>
          </cell>
        </row>
        <row r="1001">
          <cell r="B1001">
            <v>39815</v>
          </cell>
          <cell r="D1001">
            <v>0</v>
          </cell>
        </row>
        <row r="1002">
          <cell r="B1002">
            <v>39816</v>
          </cell>
        </row>
        <row r="1003">
          <cell r="B1003">
            <v>39817</v>
          </cell>
        </row>
        <row r="1004">
          <cell r="B1004">
            <v>39818</v>
          </cell>
          <cell r="D1004">
            <v>0</v>
          </cell>
        </row>
        <row r="1005">
          <cell r="B1005">
            <v>39819</v>
          </cell>
          <cell r="D1005">
            <v>0</v>
          </cell>
        </row>
        <row r="1006">
          <cell r="B1006">
            <v>39820</v>
          </cell>
          <cell r="D1006">
            <v>0</v>
          </cell>
        </row>
        <row r="1007">
          <cell r="B1007">
            <v>39911</v>
          </cell>
          <cell r="C1007">
            <v>6000000</v>
          </cell>
          <cell r="D1007">
            <v>5813644.8101937873</v>
          </cell>
        </row>
        <row r="1008">
          <cell r="B1008">
            <v>39822</v>
          </cell>
          <cell r="D1008">
            <v>0</v>
          </cell>
        </row>
        <row r="1009">
          <cell r="B1009">
            <v>39823</v>
          </cell>
          <cell r="D1009">
            <v>0</v>
          </cell>
        </row>
        <row r="1010">
          <cell r="B1010">
            <v>39824</v>
          </cell>
          <cell r="D1010">
            <v>0</v>
          </cell>
        </row>
        <row r="1011">
          <cell r="B1011">
            <v>39825</v>
          </cell>
          <cell r="D1011">
            <v>0</v>
          </cell>
        </row>
        <row r="1012">
          <cell r="B1012">
            <v>39826</v>
          </cell>
          <cell r="D1012">
            <v>0</v>
          </cell>
        </row>
        <row r="1013">
          <cell r="B1013">
            <v>39827</v>
          </cell>
          <cell r="D1013">
            <v>0</v>
          </cell>
        </row>
        <row r="1014">
          <cell r="B1014">
            <v>39919</v>
          </cell>
          <cell r="C1014">
            <v>12400000</v>
          </cell>
          <cell r="D1014">
            <v>12010721.014781201</v>
          </cell>
        </row>
        <row r="1015">
          <cell r="B1015">
            <v>39829</v>
          </cell>
          <cell r="D1015">
            <v>0</v>
          </cell>
        </row>
        <row r="1016">
          <cell r="B1016">
            <v>39830</v>
          </cell>
        </row>
        <row r="1017">
          <cell r="B1017">
            <v>39831</v>
          </cell>
        </row>
        <row r="1018">
          <cell r="B1018">
            <v>39832</v>
          </cell>
          <cell r="D1018">
            <v>0</v>
          </cell>
        </row>
        <row r="1019">
          <cell r="B1019">
            <v>39833</v>
          </cell>
          <cell r="D1019">
            <v>0</v>
          </cell>
        </row>
        <row r="1020">
          <cell r="B1020">
            <v>39834</v>
          </cell>
          <cell r="D1020">
            <v>0</v>
          </cell>
        </row>
        <row r="1021">
          <cell r="B1021">
            <v>39926</v>
          </cell>
          <cell r="C1021">
            <v>2200000</v>
          </cell>
          <cell r="D1021">
            <v>2130934.3735902132</v>
          </cell>
        </row>
        <row r="1022">
          <cell r="B1022">
            <v>39836</v>
          </cell>
          <cell r="D1022">
            <v>0</v>
          </cell>
        </row>
        <row r="1023">
          <cell r="B1023">
            <v>39837</v>
          </cell>
          <cell r="D1023">
            <v>0</v>
          </cell>
        </row>
        <row r="1024">
          <cell r="B1024">
            <v>39838</v>
          </cell>
          <cell r="C1024" t="str">
            <v>0</v>
          </cell>
          <cell r="D1024">
            <v>0</v>
          </cell>
        </row>
        <row r="1025">
          <cell r="B1025">
            <v>39839</v>
          </cell>
          <cell r="C1025" t="str">
            <v>0</v>
          </cell>
          <cell r="D1025">
            <v>0</v>
          </cell>
        </row>
        <row r="1026">
          <cell r="B1026">
            <v>39840</v>
          </cell>
          <cell r="C1026" t="str">
            <v>0</v>
          </cell>
          <cell r="D1026">
            <v>0</v>
          </cell>
        </row>
        <row r="1027">
          <cell r="B1027">
            <v>39841</v>
          </cell>
          <cell r="C1027" t="str">
            <v>0</v>
          </cell>
          <cell r="D1027">
            <v>0</v>
          </cell>
        </row>
        <row r="1028">
          <cell r="B1028">
            <v>39933</v>
          </cell>
          <cell r="C1028">
            <v>25000000</v>
          </cell>
          <cell r="D1028">
            <v>24215163.336252425</v>
          </cell>
        </row>
        <row r="1029">
          <cell r="B1029">
            <v>39843</v>
          </cell>
          <cell r="C1029" t="str">
            <v>0</v>
          </cell>
          <cell r="D1029">
            <v>0</v>
          </cell>
        </row>
        <row r="1030">
          <cell r="B1030">
            <v>39844</v>
          </cell>
          <cell r="C1030" t="str">
            <v>0</v>
          </cell>
          <cell r="D1030">
            <v>0</v>
          </cell>
        </row>
        <row r="1031">
          <cell r="B1031">
            <v>39845</v>
          </cell>
          <cell r="C1031" t="str">
            <v>0</v>
          </cell>
          <cell r="D1031">
            <v>0</v>
          </cell>
        </row>
        <row r="1032">
          <cell r="B1032">
            <v>39846</v>
          </cell>
          <cell r="C1032" t="str">
            <v>0</v>
          </cell>
          <cell r="D1032">
            <v>0</v>
          </cell>
        </row>
        <row r="1033">
          <cell r="B1033">
            <v>39847</v>
          </cell>
          <cell r="C1033" t="str">
            <v>0</v>
          </cell>
          <cell r="D1033">
            <v>0</v>
          </cell>
        </row>
        <row r="1034">
          <cell r="B1034">
            <v>39848</v>
          </cell>
          <cell r="C1034" t="str">
            <v>0</v>
          </cell>
          <cell r="D1034">
            <v>0</v>
          </cell>
        </row>
        <row r="1035">
          <cell r="B1035">
            <v>39940</v>
          </cell>
          <cell r="C1035">
            <v>13000000</v>
          </cell>
          <cell r="D1035">
            <v>12591884.934851261</v>
          </cell>
        </row>
        <row r="1036">
          <cell r="B1036">
            <v>39850</v>
          </cell>
          <cell r="C1036" t="str">
            <v>0</v>
          </cell>
          <cell r="D1036">
            <v>0</v>
          </cell>
        </row>
        <row r="1037">
          <cell r="B1037">
            <v>39851</v>
          </cell>
          <cell r="C1037" t="str">
            <v>0</v>
          </cell>
          <cell r="D1037">
            <v>0</v>
          </cell>
        </row>
        <row r="1038">
          <cell r="B1038">
            <v>39852</v>
          </cell>
          <cell r="C1038" t="str">
            <v>0</v>
          </cell>
          <cell r="D1038">
            <v>0</v>
          </cell>
        </row>
        <row r="1039">
          <cell r="B1039">
            <v>39853</v>
          </cell>
          <cell r="C1039" t="str">
            <v>0</v>
          </cell>
          <cell r="D1039">
            <v>0</v>
          </cell>
        </row>
        <row r="1040">
          <cell r="B1040">
            <v>39854</v>
          </cell>
          <cell r="C1040" t="str">
            <v>0</v>
          </cell>
          <cell r="D1040">
            <v>0</v>
          </cell>
        </row>
        <row r="1041">
          <cell r="B1041">
            <v>39855</v>
          </cell>
          <cell r="C1041" t="str">
            <v>0</v>
          </cell>
          <cell r="D1041">
            <v>0</v>
          </cell>
        </row>
        <row r="1042">
          <cell r="B1042">
            <v>39947</v>
          </cell>
          <cell r="C1042">
            <v>3300000</v>
          </cell>
          <cell r="D1042">
            <v>3196401.5603853199</v>
          </cell>
        </row>
        <row r="1043">
          <cell r="B1043">
            <v>39857</v>
          </cell>
          <cell r="C1043" t="str">
            <v>0</v>
          </cell>
          <cell r="D1043">
            <v>0</v>
          </cell>
        </row>
        <row r="1044">
          <cell r="B1044">
            <v>39858</v>
          </cell>
          <cell r="C1044" t="str">
            <v>0</v>
          </cell>
          <cell r="D1044">
            <v>0</v>
          </cell>
        </row>
        <row r="1045">
          <cell r="B1045">
            <v>39859</v>
          </cell>
          <cell r="C1045" t="str">
            <v>0</v>
          </cell>
          <cell r="D1045">
            <v>0</v>
          </cell>
        </row>
        <row r="1046">
          <cell r="B1046">
            <v>39860</v>
          </cell>
          <cell r="C1046" t="str">
            <v>0</v>
          </cell>
          <cell r="D1046">
            <v>0</v>
          </cell>
        </row>
        <row r="1047">
          <cell r="B1047">
            <v>39861</v>
          </cell>
          <cell r="C1047" t="str">
            <v>0</v>
          </cell>
          <cell r="D1047">
            <v>0</v>
          </cell>
        </row>
        <row r="1048">
          <cell r="B1048">
            <v>39862</v>
          </cell>
          <cell r="C1048" t="str">
            <v>0</v>
          </cell>
          <cell r="D1048">
            <v>0</v>
          </cell>
        </row>
        <row r="1049">
          <cell r="B1049">
            <v>39954</v>
          </cell>
          <cell r="C1049">
            <v>3500000</v>
          </cell>
          <cell r="D1049">
            <v>3390122.8670753394</v>
          </cell>
        </row>
        <row r="1050">
          <cell r="B1050">
            <v>39864</v>
          </cell>
          <cell r="C1050" t="str">
            <v>0</v>
          </cell>
          <cell r="D1050">
            <v>0</v>
          </cell>
        </row>
        <row r="1051">
          <cell r="B1051">
            <v>39865</v>
          </cell>
          <cell r="C1051" t="str">
            <v>0</v>
          </cell>
          <cell r="D1051">
            <v>0</v>
          </cell>
        </row>
        <row r="1052">
          <cell r="B1052">
            <v>39866</v>
          </cell>
          <cell r="C1052" t="str">
            <v>0</v>
          </cell>
          <cell r="D1052">
            <v>0</v>
          </cell>
        </row>
        <row r="1053">
          <cell r="B1053">
            <v>39867</v>
          </cell>
          <cell r="C1053" t="str">
            <v>0</v>
          </cell>
          <cell r="D1053">
            <v>0</v>
          </cell>
        </row>
        <row r="1054">
          <cell r="B1054">
            <v>39868</v>
          </cell>
          <cell r="C1054" t="str">
            <v>0</v>
          </cell>
          <cell r="D1054">
            <v>0</v>
          </cell>
        </row>
        <row r="1055">
          <cell r="B1055">
            <v>39869</v>
          </cell>
          <cell r="C1055" t="str">
            <v>0</v>
          </cell>
          <cell r="D1055">
            <v>0</v>
          </cell>
        </row>
        <row r="1056">
          <cell r="B1056">
            <v>39961</v>
          </cell>
          <cell r="C1056">
            <v>11000000</v>
          </cell>
          <cell r="D1056">
            <v>10654671.867951067</v>
          </cell>
        </row>
        <row r="1057">
          <cell r="B1057">
            <v>39871</v>
          </cell>
          <cell r="C1057" t="str">
            <v>0</v>
          </cell>
          <cell r="D1057">
            <v>0</v>
          </cell>
        </row>
        <row r="1058">
          <cell r="B1058">
            <v>39872</v>
          </cell>
          <cell r="C1058" t="str">
            <v>0</v>
          </cell>
          <cell r="D1058">
            <v>0</v>
          </cell>
        </row>
        <row r="1059">
          <cell r="B1059">
            <v>39873</v>
          </cell>
          <cell r="C1059" t="str">
            <v>0</v>
          </cell>
          <cell r="D1059">
            <v>0</v>
          </cell>
        </row>
        <row r="1060">
          <cell r="B1060">
            <v>39874</v>
          </cell>
          <cell r="C1060" t="str">
            <v>0</v>
          </cell>
          <cell r="D1060">
            <v>0</v>
          </cell>
        </row>
        <row r="1061">
          <cell r="B1061">
            <v>39875</v>
          </cell>
          <cell r="C1061" t="str">
            <v>0</v>
          </cell>
          <cell r="D1061">
            <v>0</v>
          </cell>
        </row>
        <row r="1062">
          <cell r="B1062">
            <v>39876</v>
          </cell>
          <cell r="C1062" t="str">
            <v>0</v>
          </cell>
          <cell r="D1062">
            <v>0</v>
          </cell>
        </row>
        <row r="1063">
          <cell r="B1063">
            <v>39968</v>
          </cell>
          <cell r="C1063">
            <v>7900000</v>
          </cell>
          <cell r="D1063">
            <v>7651991.6142557655</v>
          </cell>
        </row>
        <row r="1064">
          <cell r="B1064">
            <v>39878</v>
          </cell>
          <cell r="C1064" t="str">
            <v>0</v>
          </cell>
          <cell r="D1064">
            <v>0</v>
          </cell>
        </row>
        <row r="1065">
          <cell r="B1065">
            <v>39879</v>
          </cell>
          <cell r="C1065" t="str">
            <v>0</v>
          </cell>
          <cell r="D1065">
            <v>0</v>
          </cell>
        </row>
        <row r="1066">
          <cell r="B1066">
            <v>39880</v>
          </cell>
          <cell r="C1066" t="str">
            <v>0</v>
          </cell>
          <cell r="D1066">
            <v>0</v>
          </cell>
        </row>
        <row r="1067">
          <cell r="B1067">
            <v>39881</v>
          </cell>
          <cell r="C1067" t="str">
            <v>0</v>
          </cell>
          <cell r="D1067">
            <v>0</v>
          </cell>
        </row>
        <row r="1068">
          <cell r="B1068">
            <v>39882</v>
          </cell>
          <cell r="C1068" t="str">
            <v>0</v>
          </cell>
          <cell r="D1068">
            <v>0</v>
          </cell>
        </row>
        <row r="1069">
          <cell r="B1069">
            <v>39883</v>
          </cell>
          <cell r="C1069" t="str">
            <v>0</v>
          </cell>
          <cell r="D1069">
            <v>0</v>
          </cell>
        </row>
        <row r="1070">
          <cell r="B1070">
            <v>39975</v>
          </cell>
          <cell r="C1070">
            <v>10700000</v>
          </cell>
          <cell r="D1070">
            <v>10364089.907916037</v>
          </cell>
        </row>
        <row r="1071">
          <cell r="B1071">
            <v>39885</v>
          </cell>
          <cell r="C1071" t="str">
            <v>0</v>
          </cell>
          <cell r="D1071">
            <v>0</v>
          </cell>
        </row>
        <row r="1072">
          <cell r="B1072">
            <v>39886</v>
          </cell>
          <cell r="C1072" t="str">
            <v>0</v>
          </cell>
          <cell r="D1072">
            <v>0</v>
          </cell>
        </row>
        <row r="1073">
          <cell r="B1073">
            <v>39887</v>
          </cell>
          <cell r="C1073" t="str">
            <v>0</v>
          </cell>
          <cell r="D1073">
            <v>0</v>
          </cell>
        </row>
        <row r="1074">
          <cell r="B1074">
            <v>39888</v>
          </cell>
          <cell r="C1074" t="str">
            <v>0</v>
          </cell>
          <cell r="D1074">
            <v>0</v>
          </cell>
        </row>
        <row r="1075">
          <cell r="B1075">
            <v>39889</v>
          </cell>
          <cell r="C1075" t="str">
            <v>0</v>
          </cell>
          <cell r="D1075">
            <v>0</v>
          </cell>
        </row>
        <row r="1076">
          <cell r="B1076">
            <v>39890</v>
          </cell>
          <cell r="C1076" t="str">
            <v>0</v>
          </cell>
          <cell r="D1076">
            <v>0</v>
          </cell>
        </row>
        <row r="1077">
          <cell r="B1077">
            <v>39982</v>
          </cell>
          <cell r="C1077">
            <v>15500000</v>
          </cell>
          <cell r="D1077">
            <v>15013401.268476503</v>
          </cell>
        </row>
        <row r="1078">
          <cell r="B1078">
            <v>39892</v>
          </cell>
          <cell r="C1078" t="str">
            <v>0</v>
          </cell>
          <cell r="D1078">
            <v>0</v>
          </cell>
        </row>
        <row r="1079">
          <cell r="B1079">
            <v>39893</v>
          </cell>
          <cell r="C1079" t="str">
            <v>0</v>
          </cell>
          <cell r="D1079">
            <v>0</v>
          </cell>
        </row>
        <row r="1080">
          <cell r="B1080">
            <v>39894</v>
          </cell>
          <cell r="C1080" t="str">
            <v>0</v>
          </cell>
          <cell r="D1080">
            <v>0</v>
          </cell>
        </row>
        <row r="1081">
          <cell r="B1081">
            <v>39895</v>
          </cell>
          <cell r="C1081" t="str">
            <v>0</v>
          </cell>
          <cell r="D1081">
            <v>0</v>
          </cell>
        </row>
        <row r="1082">
          <cell r="B1082">
            <v>39896</v>
          </cell>
          <cell r="C1082" t="str">
            <v>0</v>
          </cell>
          <cell r="D1082">
            <v>0</v>
          </cell>
        </row>
        <row r="1083">
          <cell r="B1083">
            <v>39897</v>
          </cell>
          <cell r="C1083" t="str">
            <v>0</v>
          </cell>
          <cell r="D1083">
            <v>0</v>
          </cell>
        </row>
        <row r="1084">
          <cell r="B1084">
            <v>39989</v>
          </cell>
          <cell r="C1084">
            <v>5000000</v>
          </cell>
          <cell r="D1084">
            <v>4843032.6672504852</v>
          </cell>
        </row>
        <row r="1085">
          <cell r="B1085">
            <v>39899</v>
          </cell>
          <cell r="C1085" t="str">
            <v>0</v>
          </cell>
          <cell r="D1085">
            <v>0</v>
          </cell>
        </row>
        <row r="1086">
          <cell r="B1086">
            <v>39900</v>
          </cell>
          <cell r="C1086" t="str">
            <v>0</v>
          </cell>
          <cell r="D1086">
            <v>0</v>
          </cell>
        </row>
        <row r="1087">
          <cell r="B1087">
            <v>39901</v>
          </cell>
          <cell r="C1087" t="str">
            <v>0</v>
          </cell>
          <cell r="D1087">
            <v>0</v>
          </cell>
        </row>
        <row r="1088">
          <cell r="B1088">
            <v>39902</v>
          </cell>
          <cell r="C1088" t="str">
            <v>0</v>
          </cell>
          <cell r="D1088">
            <v>0</v>
          </cell>
        </row>
        <row r="1089">
          <cell r="B1089">
            <v>39903</v>
          </cell>
          <cell r="C1089" t="str">
            <v>0</v>
          </cell>
          <cell r="D1089">
            <v>0</v>
          </cell>
        </row>
        <row r="1090">
          <cell r="B1090">
            <v>39904</v>
          </cell>
          <cell r="C1090" t="str">
            <v>0</v>
          </cell>
          <cell r="D1090">
            <v>0</v>
          </cell>
        </row>
        <row r="1091">
          <cell r="B1091">
            <v>39996</v>
          </cell>
          <cell r="C1091">
            <v>5000000</v>
          </cell>
          <cell r="D1091">
            <v>4843032.6672504852</v>
          </cell>
        </row>
        <row r="1092">
          <cell r="B1092">
            <v>39906</v>
          </cell>
          <cell r="C1092" t="str">
            <v>0</v>
          </cell>
          <cell r="D1092">
            <v>0</v>
          </cell>
        </row>
        <row r="1093">
          <cell r="B1093">
            <v>39907</v>
          </cell>
          <cell r="C1093" t="str">
            <v>0</v>
          </cell>
          <cell r="D1093">
            <v>0</v>
          </cell>
        </row>
        <row r="1094">
          <cell r="B1094">
            <v>39908</v>
          </cell>
          <cell r="C1094" t="str">
            <v>0</v>
          </cell>
          <cell r="D1094">
            <v>0</v>
          </cell>
        </row>
        <row r="1095">
          <cell r="B1095">
            <v>39909</v>
          </cell>
          <cell r="C1095" t="str">
            <v>0</v>
          </cell>
          <cell r="D1095">
            <v>0</v>
          </cell>
        </row>
        <row r="1096">
          <cell r="B1096">
            <v>39910</v>
          </cell>
          <cell r="C1096" t="str">
            <v>0</v>
          </cell>
          <cell r="D1096">
            <v>0</v>
          </cell>
        </row>
        <row r="1097">
          <cell r="B1097">
            <v>40003</v>
          </cell>
          <cell r="C1097">
            <v>16000000</v>
          </cell>
          <cell r="D1097">
            <v>15492359.932088286</v>
          </cell>
        </row>
        <row r="1098">
          <cell r="B1098">
            <v>40004</v>
          </cell>
          <cell r="C1098">
            <v>0</v>
          </cell>
          <cell r="D1098">
            <v>0</v>
          </cell>
        </row>
        <row r="1099">
          <cell r="B1099">
            <v>39913</v>
          </cell>
          <cell r="C1099" t="str">
            <v>0</v>
          </cell>
          <cell r="D1099">
            <v>0</v>
          </cell>
        </row>
        <row r="1100">
          <cell r="B1100">
            <v>39914</v>
          </cell>
          <cell r="C1100" t="str">
            <v>0</v>
          </cell>
          <cell r="D1100">
            <v>0</v>
          </cell>
        </row>
        <row r="1101">
          <cell r="B1101">
            <v>39915</v>
          </cell>
          <cell r="C1101" t="str">
            <v>0</v>
          </cell>
          <cell r="D1101">
            <v>0</v>
          </cell>
        </row>
        <row r="1102">
          <cell r="B1102">
            <v>39916</v>
          </cell>
          <cell r="C1102" t="str">
            <v>0</v>
          </cell>
          <cell r="D1102">
            <v>0</v>
          </cell>
        </row>
        <row r="1103">
          <cell r="B1103">
            <v>39917</v>
          </cell>
          <cell r="C1103" t="str">
            <v>0</v>
          </cell>
          <cell r="D1103">
            <v>0</v>
          </cell>
        </row>
        <row r="1104">
          <cell r="B1104">
            <v>39918</v>
          </cell>
          <cell r="C1104" t="str">
            <v>0</v>
          </cell>
          <cell r="D1104">
            <v>0</v>
          </cell>
        </row>
        <row r="1105">
          <cell r="B1105">
            <v>40010</v>
          </cell>
          <cell r="C1105">
            <v>25000000</v>
          </cell>
          <cell r="D1105">
            <v>24215163.336252425</v>
          </cell>
        </row>
        <row r="1106">
          <cell r="B1106">
            <v>39920</v>
          </cell>
          <cell r="C1106" t="str">
            <v>0</v>
          </cell>
          <cell r="D1106">
            <v>0</v>
          </cell>
        </row>
        <row r="1107">
          <cell r="B1107">
            <v>39921</v>
          </cell>
          <cell r="C1107" t="str">
            <v>0</v>
          </cell>
          <cell r="D1107">
            <v>0</v>
          </cell>
        </row>
        <row r="1108">
          <cell r="B1108">
            <v>39922</v>
          </cell>
          <cell r="C1108" t="str">
            <v>0</v>
          </cell>
          <cell r="D1108">
            <v>0</v>
          </cell>
        </row>
        <row r="1109">
          <cell r="B1109">
            <v>39923</v>
          </cell>
          <cell r="C1109" t="str">
            <v>0</v>
          </cell>
          <cell r="D1109">
            <v>0</v>
          </cell>
        </row>
        <row r="1110">
          <cell r="B1110">
            <v>39924</v>
          </cell>
          <cell r="C1110" t="str">
            <v>0</v>
          </cell>
          <cell r="D1110">
            <v>0</v>
          </cell>
        </row>
        <row r="1111">
          <cell r="B1111">
            <v>39925</v>
          </cell>
          <cell r="C1111" t="str">
            <v>0</v>
          </cell>
          <cell r="D1111">
            <v>0</v>
          </cell>
        </row>
        <row r="1112">
          <cell r="B1112">
            <v>40017</v>
          </cell>
          <cell r="C1112">
            <v>21500000</v>
          </cell>
          <cell r="D1112">
            <v>20825040.469177086</v>
          </cell>
        </row>
        <row r="1113">
          <cell r="B1113">
            <v>39927</v>
          </cell>
          <cell r="C1113" t="str">
            <v>0</v>
          </cell>
          <cell r="D1113">
            <v>0</v>
          </cell>
        </row>
        <row r="1114">
          <cell r="B1114">
            <v>39928</v>
          </cell>
          <cell r="C1114" t="str">
            <v>0</v>
          </cell>
          <cell r="D1114">
            <v>0</v>
          </cell>
        </row>
        <row r="1115">
          <cell r="B1115">
            <v>39929</v>
          </cell>
          <cell r="C1115" t="str">
            <v>0</v>
          </cell>
          <cell r="D1115">
            <v>0</v>
          </cell>
        </row>
        <row r="1116">
          <cell r="B1116">
            <v>39930</v>
          </cell>
          <cell r="C1116" t="str">
            <v>0</v>
          </cell>
          <cell r="D1116">
            <v>0</v>
          </cell>
        </row>
        <row r="1117">
          <cell r="B1117">
            <v>39931</v>
          </cell>
          <cell r="C1117" t="str">
            <v>0</v>
          </cell>
          <cell r="D1117">
            <v>0</v>
          </cell>
        </row>
        <row r="1118">
          <cell r="B1118">
            <v>39932</v>
          </cell>
          <cell r="C1118" t="str">
            <v>0</v>
          </cell>
          <cell r="D1118">
            <v>0</v>
          </cell>
        </row>
        <row r="1119">
          <cell r="B1119">
            <v>40024</v>
          </cell>
          <cell r="C1119">
            <v>25000000</v>
          </cell>
          <cell r="D1119">
            <v>24215163.336252425</v>
          </cell>
        </row>
        <row r="1120">
          <cell r="B1120">
            <v>39934</v>
          </cell>
          <cell r="C1120" t="str">
            <v>0</v>
          </cell>
          <cell r="D1120">
            <v>0</v>
          </cell>
        </row>
        <row r="1121">
          <cell r="B1121">
            <v>39935</v>
          </cell>
          <cell r="C1121" t="str">
            <v>0</v>
          </cell>
          <cell r="D1121">
            <v>0</v>
          </cell>
        </row>
        <row r="1122">
          <cell r="B1122">
            <v>39936</v>
          </cell>
          <cell r="C1122" t="str">
            <v>0</v>
          </cell>
          <cell r="D1122">
            <v>0</v>
          </cell>
        </row>
        <row r="1123">
          <cell r="B1123">
            <v>39937</v>
          </cell>
          <cell r="C1123" t="str">
            <v>0</v>
          </cell>
          <cell r="D1123">
            <v>0</v>
          </cell>
        </row>
        <row r="1124">
          <cell r="B1124">
            <v>39938</v>
          </cell>
          <cell r="C1124" t="str">
            <v>0</v>
          </cell>
          <cell r="D1124">
            <v>0</v>
          </cell>
        </row>
        <row r="1125">
          <cell r="B1125">
            <v>39939</v>
          </cell>
          <cell r="C1125" t="str">
            <v>0</v>
          </cell>
          <cell r="D1125">
            <v>0</v>
          </cell>
        </row>
        <row r="1126">
          <cell r="B1126">
            <v>40031</v>
          </cell>
          <cell r="C1126">
            <v>25000000</v>
          </cell>
          <cell r="D1126">
            <v>24215163.336252425</v>
          </cell>
        </row>
        <row r="1127">
          <cell r="B1127">
            <v>39941</v>
          </cell>
          <cell r="C1127" t="str">
            <v>0</v>
          </cell>
          <cell r="D1127">
            <v>0</v>
          </cell>
        </row>
        <row r="1128">
          <cell r="B1128">
            <v>39942</v>
          </cell>
          <cell r="C1128" t="str">
            <v>0</v>
          </cell>
          <cell r="D1128">
            <v>0</v>
          </cell>
        </row>
        <row r="1129">
          <cell r="B1129">
            <v>39943</v>
          </cell>
          <cell r="C1129" t="str">
            <v>0</v>
          </cell>
          <cell r="D1129">
            <v>0</v>
          </cell>
        </row>
        <row r="1130">
          <cell r="B1130">
            <v>39944</v>
          </cell>
          <cell r="C1130" t="str">
            <v>0</v>
          </cell>
          <cell r="D1130">
            <v>0</v>
          </cell>
        </row>
        <row r="1131">
          <cell r="B1131">
            <v>39945</v>
          </cell>
          <cell r="C1131" t="str">
            <v>0</v>
          </cell>
          <cell r="D1131">
            <v>0</v>
          </cell>
        </row>
        <row r="1132">
          <cell r="B1132">
            <v>39946</v>
          </cell>
          <cell r="C1132" t="str">
            <v>0</v>
          </cell>
          <cell r="D1132">
            <v>0</v>
          </cell>
        </row>
        <row r="1133">
          <cell r="B1133">
            <v>40038</v>
          </cell>
          <cell r="C1133">
            <v>8000000</v>
          </cell>
          <cell r="D1133">
            <v>7862778.3612031136</v>
          </cell>
        </row>
        <row r="1134">
          <cell r="B1134">
            <v>39948</v>
          </cell>
          <cell r="C1134" t="str">
            <v>0</v>
          </cell>
          <cell r="D1134">
            <v>0</v>
          </cell>
        </row>
        <row r="1135">
          <cell r="B1135">
            <v>39949</v>
          </cell>
          <cell r="C1135" t="str">
            <v>0</v>
          </cell>
          <cell r="D1135">
            <v>0</v>
          </cell>
        </row>
        <row r="1136">
          <cell r="B1136">
            <v>39950</v>
          </cell>
          <cell r="C1136" t="str">
            <v>0</v>
          </cell>
          <cell r="D1136">
            <v>0</v>
          </cell>
        </row>
        <row r="1137">
          <cell r="B1137">
            <v>39951</v>
          </cell>
          <cell r="C1137" t="str">
            <v>0</v>
          </cell>
          <cell r="D1137">
            <v>0</v>
          </cell>
        </row>
        <row r="1138">
          <cell r="B1138">
            <v>39952</v>
          </cell>
          <cell r="C1138" t="str">
            <v>0</v>
          </cell>
          <cell r="D1138">
            <v>0</v>
          </cell>
        </row>
        <row r="1139">
          <cell r="B1139">
            <v>39953</v>
          </cell>
          <cell r="C1139" t="str">
            <v>0</v>
          </cell>
          <cell r="D1139">
            <v>0</v>
          </cell>
        </row>
        <row r="1140">
          <cell r="B1140">
            <v>40045</v>
          </cell>
          <cell r="C1140">
            <v>8500000</v>
          </cell>
          <cell r="D1140">
            <v>8354202.0087783076</v>
          </cell>
        </row>
        <row r="1141">
          <cell r="B1141">
            <v>39955</v>
          </cell>
          <cell r="C1141" t="str">
            <v>0</v>
          </cell>
          <cell r="D1141">
            <v>0</v>
          </cell>
        </row>
        <row r="1142">
          <cell r="B1142">
            <v>39956</v>
          </cell>
          <cell r="C1142" t="str">
            <v>0</v>
          </cell>
          <cell r="D1142">
            <v>0</v>
          </cell>
        </row>
        <row r="1143">
          <cell r="B1143">
            <v>39957</v>
          </cell>
          <cell r="C1143" t="str">
            <v>0</v>
          </cell>
          <cell r="D1143">
            <v>0</v>
          </cell>
        </row>
        <row r="1144">
          <cell r="B1144">
            <v>39958</v>
          </cell>
          <cell r="C1144" t="str">
            <v>0</v>
          </cell>
          <cell r="D1144">
            <v>0</v>
          </cell>
        </row>
        <row r="1145">
          <cell r="B1145">
            <v>39959</v>
          </cell>
          <cell r="C1145" t="str">
            <v>0</v>
          </cell>
          <cell r="D1145">
            <v>0</v>
          </cell>
        </row>
        <row r="1146">
          <cell r="B1146">
            <v>39960</v>
          </cell>
          <cell r="C1146" t="str">
            <v>0</v>
          </cell>
          <cell r="D1146">
            <v>0</v>
          </cell>
        </row>
        <row r="1147">
          <cell r="B1147">
            <v>40052</v>
          </cell>
          <cell r="C1147">
            <v>3000000</v>
          </cell>
          <cell r="D1147">
            <v>2948541.8854511674</v>
          </cell>
        </row>
        <row r="1148">
          <cell r="B1148">
            <v>39962</v>
          </cell>
          <cell r="C1148" t="str">
            <v>0</v>
          </cell>
          <cell r="D1148">
            <v>0</v>
          </cell>
        </row>
        <row r="1149">
          <cell r="B1149">
            <v>39963</v>
          </cell>
          <cell r="C1149" t="str">
            <v>0</v>
          </cell>
          <cell r="D1149">
            <v>0</v>
          </cell>
        </row>
        <row r="1150">
          <cell r="B1150">
            <v>39964</v>
          </cell>
          <cell r="C1150" t="str">
            <v>0</v>
          </cell>
          <cell r="D1150">
            <v>0</v>
          </cell>
        </row>
        <row r="1151">
          <cell r="B1151">
            <v>39965</v>
          </cell>
          <cell r="C1151" t="str">
            <v>0</v>
          </cell>
          <cell r="D1151">
            <v>0</v>
          </cell>
        </row>
        <row r="1152">
          <cell r="B1152">
            <v>39966</v>
          </cell>
          <cell r="C1152" t="str">
            <v>0</v>
          </cell>
          <cell r="D1152">
            <v>0</v>
          </cell>
        </row>
        <row r="1153">
          <cell r="B1153">
            <v>39967</v>
          </cell>
          <cell r="C1153" t="str">
            <v>0</v>
          </cell>
          <cell r="D1153">
            <v>0</v>
          </cell>
        </row>
        <row r="1154">
          <cell r="B1154">
            <v>40059</v>
          </cell>
          <cell r="C1154">
            <v>3000000</v>
          </cell>
          <cell r="D1154">
            <v>2963939.0126916138</v>
          </cell>
        </row>
        <row r="1155">
          <cell r="B1155">
            <v>39969</v>
          </cell>
          <cell r="C1155" t="str">
            <v>0</v>
          </cell>
          <cell r="D1155">
            <v>0</v>
          </cell>
        </row>
        <row r="1156">
          <cell r="B1156">
            <v>39970</v>
          </cell>
          <cell r="C1156" t="str">
            <v>0</v>
          </cell>
          <cell r="D1156">
            <v>0</v>
          </cell>
        </row>
        <row r="1157">
          <cell r="B1157">
            <v>39971</v>
          </cell>
          <cell r="C1157" t="str">
            <v>0</v>
          </cell>
          <cell r="D1157">
            <v>0</v>
          </cell>
        </row>
        <row r="1158">
          <cell r="B1158">
            <v>39972</v>
          </cell>
          <cell r="C1158" t="str">
            <v>0</v>
          </cell>
          <cell r="D1158">
            <v>0</v>
          </cell>
        </row>
        <row r="1159">
          <cell r="B1159">
            <v>39973</v>
          </cell>
          <cell r="C1159" t="str">
            <v>0</v>
          </cell>
          <cell r="D1159">
            <v>0</v>
          </cell>
        </row>
        <row r="1160">
          <cell r="B1160">
            <v>39974</v>
          </cell>
          <cell r="C1160" t="str">
            <v>0</v>
          </cell>
          <cell r="D1160">
            <v>0</v>
          </cell>
        </row>
        <row r="1161">
          <cell r="B1161">
            <v>40066</v>
          </cell>
          <cell r="C1161">
            <v>3000000</v>
          </cell>
          <cell r="D1161">
            <v>2966130.8488985226</v>
          </cell>
        </row>
        <row r="1162">
          <cell r="B1162">
            <v>39976</v>
          </cell>
          <cell r="C1162" t="str">
            <v>0</v>
          </cell>
          <cell r="D1162">
            <v>0</v>
          </cell>
        </row>
        <row r="1163">
          <cell r="B1163">
            <v>39977</v>
          </cell>
          <cell r="C1163" t="str">
            <v>0</v>
          </cell>
          <cell r="D1163">
            <v>0</v>
          </cell>
        </row>
        <row r="1164">
          <cell r="B1164">
            <v>39978</v>
          </cell>
          <cell r="C1164" t="str">
            <v>0</v>
          </cell>
          <cell r="D1164">
            <v>0</v>
          </cell>
        </row>
        <row r="1165">
          <cell r="B1165">
            <v>39979</v>
          </cell>
          <cell r="C1165" t="str">
            <v>0</v>
          </cell>
          <cell r="D1165">
            <v>0</v>
          </cell>
        </row>
        <row r="1166">
          <cell r="B1166">
            <v>39980</v>
          </cell>
          <cell r="C1166" t="str">
            <v>0</v>
          </cell>
          <cell r="D1166">
            <v>0</v>
          </cell>
        </row>
        <row r="1167">
          <cell r="B1167">
            <v>39981</v>
          </cell>
          <cell r="C1167" t="str">
            <v>0</v>
          </cell>
          <cell r="D1167">
            <v>0</v>
          </cell>
        </row>
        <row r="1168">
          <cell r="B1168">
            <v>40073</v>
          </cell>
          <cell r="C1168">
            <v>3000000</v>
          </cell>
          <cell r="D1168">
            <v>2976844.2297612657</v>
          </cell>
        </row>
        <row r="1169">
          <cell r="B1169">
            <v>39983</v>
          </cell>
          <cell r="C1169" t="str">
            <v>0</v>
          </cell>
          <cell r="D1169">
            <v>0</v>
          </cell>
        </row>
        <row r="1170">
          <cell r="B1170">
            <v>39984</v>
          </cell>
          <cell r="C1170" t="str">
            <v>0</v>
          </cell>
          <cell r="D1170">
            <v>0</v>
          </cell>
        </row>
        <row r="1171">
          <cell r="B1171">
            <v>39985</v>
          </cell>
          <cell r="C1171" t="str">
            <v>0</v>
          </cell>
          <cell r="D1171">
            <v>0</v>
          </cell>
        </row>
        <row r="1172">
          <cell r="B1172">
            <v>39986</v>
          </cell>
          <cell r="C1172" t="str">
            <v>0</v>
          </cell>
          <cell r="D1172">
            <v>0</v>
          </cell>
        </row>
        <row r="1173">
          <cell r="B1173">
            <v>39987</v>
          </cell>
          <cell r="C1173" t="str">
            <v>0</v>
          </cell>
          <cell r="D1173">
            <v>0</v>
          </cell>
        </row>
        <row r="1174">
          <cell r="B1174">
            <v>39988</v>
          </cell>
          <cell r="C1174" t="str">
            <v>0</v>
          </cell>
          <cell r="D1174">
            <v>0</v>
          </cell>
        </row>
        <row r="1175">
          <cell r="B1175">
            <v>40080</v>
          </cell>
          <cell r="C1175">
            <v>3000000</v>
          </cell>
          <cell r="D1175">
            <v>2982747.4618044882</v>
          </cell>
        </row>
        <row r="1176">
          <cell r="B1176">
            <v>39990</v>
          </cell>
          <cell r="C1176" t="str">
            <v>0</v>
          </cell>
          <cell r="D1176">
            <v>0</v>
          </cell>
        </row>
        <row r="1177">
          <cell r="B1177">
            <v>39991</v>
          </cell>
          <cell r="C1177" t="str">
            <v>0</v>
          </cell>
          <cell r="D1177">
            <v>0</v>
          </cell>
        </row>
        <row r="1178">
          <cell r="B1178">
            <v>39992</v>
          </cell>
          <cell r="C1178" t="str">
            <v>0</v>
          </cell>
          <cell r="D1178">
            <v>0</v>
          </cell>
        </row>
        <row r="1179">
          <cell r="B1179">
            <v>39993</v>
          </cell>
          <cell r="C1179" t="str">
            <v>0</v>
          </cell>
          <cell r="D1179">
            <v>0</v>
          </cell>
        </row>
        <row r="1180">
          <cell r="B1180">
            <v>39994</v>
          </cell>
          <cell r="C1180" t="str">
            <v>0</v>
          </cell>
          <cell r="D1180">
            <v>0</v>
          </cell>
        </row>
        <row r="1181">
          <cell r="B1181">
            <v>39995</v>
          </cell>
          <cell r="C1181" t="str">
            <v>0</v>
          </cell>
          <cell r="D1181">
            <v>0</v>
          </cell>
        </row>
        <row r="1182">
          <cell r="B1182">
            <v>40087</v>
          </cell>
          <cell r="C1182">
            <v>3000000</v>
          </cell>
          <cell r="D1182">
            <v>2982747.4618044882</v>
          </cell>
        </row>
        <row r="1183">
          <cell r="B1183">
            <v>39997</v>
          </cell>
          <cell r="C1183" t="str">
            <v>0</v>
          </cell>
          <cell r="D1183">
            <v>0</v>
          </cell>
        </row>
        <row r="1184">
          <cell r="B1184">
            <v>39998</v>
          </cell>
          <cell r="C1184" t="str">
            <v>0</v>
          </cell>
          <cell r="D1184">
            <v>0</v>
          </cell>
        </row>
        <row r="1185">
          <cell r="B1185">
            <v>39999</v>
          </cell>
          <cell r="C1185" t="str">
            <v>0</v>
          </cell>
          <cell r="D1185">
            <v>0</v>
          </cell>
        </row>
        <row r="1186">
          <cell r="B1186">
            <v>40000</v>
          </cell>
          <cell r="C1186" t="str">
            <v>0</v>
          </cell>
          <cell r="D1186">
            <v>0</v>
          </cell>
        </row>
        <row r="1187">
          <cell r="B1187">
            <v>40001</v>
          </cell>
          <cell r="C1187" t="str">
            <v>0</v>
          </cell>
          <cell r="D1187">
            <v>0</v>
          </cell>
        </row>
        <row r="1188">
          <cell r="B1188">
            <v>40002</v>
          </cell>
          <cell r="C1188" t="str">
            <v>0</v>
          </cell>
          <cell r="D1188">
            <v>0</v>
          </cell>
        </row>
        <row r="1189">
          <cell r="B1189">
            <v>40094</v>
          </cell>
          <cell r="C1189">
            <v>3000000</v>
          </cell>
          <cell r="D1189">
            <v>2982747.4618044882</v>
          </cell>
        </row>
        <row r="1190">
          <cell r="B1190">
            <v>40004</v>
          </cell>
          <cell r="C1190" t="str">
            <v>0</v>
          </cell>
          <cell r="D1190">
            <v>0</v>
          </cell>
        </row>
        <row r="1191">
          <cell r="B1191">
            <v>40005</v>
          </cell>
          <cell r="C1191" t="str">
            <v>0</v>
          </cell>
          <cell r="D1191">
            <v>0</v>
          </cell>
        </row>
        <row r="1192">
          <cell r="B1192">
            <v>40006</v>
          </cell>
          <cell r="C1192" t="str">
            <v>0</v>
          </cell>
          <cell r="D1192">
            <v>0</v>
          </cell>
        </row>
        <row r="1193">
          <cell r="B1193">
            <v>40007</v>
          </cell>
          <cell r="C1193" t="str">
            <v>0</v>
          </cell>
          <cell r="D1193">
            <v>0</v>
          </cell>
        </row>
        <row r="1194">
          <cell r="B1194">
            <v>40008</v>
          </cell>
          <cell r="C1194" t="str">
            <v>0</v>
          </cell>
          <cell r="D1194">
            <v>0</v>
          </cell>
        </row>
        <row r="1195">
          <cell r="B1195">
            <v>40009</v>
          </cell>
          <cell r="C1195" t="str">
            <v>0</v>
          </cell>
          <cell r="D1195">
            <v>0</v>
          </cell>
        </row>
        <row r="1196">
          <cell r="B1196">
            <v>40101</v>
          </cell>
          <cell r="C1196">
            <v>3000000</v>
          </cell>
          <cell r="D1196">
            <v>2981343.3252351522</v>
          </cell>
        </row>
        <row r="1197">
          <cell r="B1197">
            <v>40011</v>
          </cell>
          <cell r="C1197" t="str">
            <v>0</v>
          </cell>
          <cell r="D1197">
            <v>0</v>
          </cell>
        </row>
        <row r="1198">
          <cell r="B1198">
            <v>40012</v>
          </cell>
          <cell r="C1198" t="str">
            <v>0</v>
          </cell>
          <cell r="D1198">
            <v>0</v>
          </cell>
        </row>
        <row r="1199">
          <cell r="B1199">
            <v>40013</v>
          </cell>
          <cell r="C1199" t="str">
            <v>0</v>
          </cell>
          <cell r="D1199">
            <v>0</v>
          </cell>
        </row>
        <row r="1200">
          <cell r="B1200">
            <v>40014</v>
          </cell>
          <cell r="C1200" t="str">
            <v>0</v>
          </cell>
          <cell r="D1200">
            <v>0</v>
          </cell>
        </row>
        <row r="1201">
          <cell r="B1201">
            <v>40015</v>
          </cell>
          <cell r="C1201" t="str">
            <v>0</v>
          </cell>
          <cell r="D1201">
            <v>0</v>
          </cell>
        </row>
        <row r="1202">
          <cell r="B1202">
            <v>40016</v>
          </cell>
          <cell r="C1202" t="str">
            <v>0</v>
          </cell>
          <cell r="D1202">
            <v>0</v>
          </cell>
        </row>
        <row r="1203">
          <cell r="B1203">
            <v>40108</v>
          </cell>
          <cell r="C1203">
            <v>3000000</v>
          </cell>
          <cell r="D1203">
            <v>2981343.3252351522</v>
          </cell>
        </row>
        <row r="1204">
          <cell r="B1204">
            <v>40018</v>
          </cell>
          <cell r="C1204" t="str">
            <v>0</v>
          </cell>
          <cell r="D1204">
            <v>0</v>
          </cell>
        </row>
        <row r="1205">
          <cell r="B1205">
            <v>40019</v>
          </cell>
          <cell r="C1205" t="str">
            <v>0</v>
          </cell>
          <cell r="D1205">
            <v>0</v>
          </cell>
        </row>
        <row r="1206">
          <cell r="B1206">
            <v>40020</v>
          </cell>
          <cell r="C1206" t="str">
            <v>0</v>
          </cell>
          <cell r="D1206">
            <v>0</v>
          </cell>
        </row>
        <row r="1207">
          <cell r="B1207">
            <v>40021</v>
          </cell>
          <cell r="C1207" t="str">
            <v>0</v>
          </cell>
          <cell r="D1207">
            <v>0</v>
          </cell>
        </row>
        <row r="1208">
          <cell r="B1208">
            <v>40022</v>
          </cell>
          <cell r="C1208" t="str">
            <v>0</v>
          </cell>
          <cell r="D1208">
            <v>0</v>
          </cell>
        </row>
        <row r="1209">
          <cell r="B1209">
            <v>40023</v>
          </cell>
          <cell r="C1209" t="str">
            <v>0</v>
          </cell>
          <cell r="D1209">
            <v>0</v>
          </cell>
        </row>
        <row r="1210">
          <cell r="B1210">
            <v>40115</v>
          </cell>
          <cell r="C1210">
            <v>15000000</v>
          </cell>
          <cell r="D1210">
            <v>14822981.116740383</v>
          </cell>
        </row>
        <row r="1211">
          <cell r="B1211">
            <v>40025</v>
          </cell>
          <cell r="C1211" t="str">
            <v>0</v>
          </cell>
          <cell r="D1211">
            <v>0</v>
          </cell>
        </row>
        <row r="1212">
          <cell r="B1212">
            <v>40026</v>
          </cell>
          <cell r="C1212" t="str">
            <v>0</v>
          </cell>
          <cell r="D1212">
            <v>0</v>
          </cell>
        </row>
        <row r="1213">
          <cell r="B1213">
            <v>40027</v>
          </cell>
          <cell r="C1213" t="str">
            <v>0</v>
          </cell>
          <cell r="D1213">
            <v>0</v>
          </cell>
        </row>
        <row r="1214">
          <cell r="B1214">
            <v>40028</v>
          </cell>
          <cell r="C1214" t="str">
            <v>0</v>
          </cell>
          <cell r="D1214">
            <v>0</v>
          </cell>
        </row>
        <row r="1215">
          <cell r="B1215">
            <v>40029</v>
          </cell>
          <cell r="C1215" t="str">
            <v>0</v>
          </cell>
          <cell r="D1215">
            <v>0</v>
          </cell>
        </row>
        <row r="1216">
          <cell r="B1216">
            <v>40030</v>
          </cell>
          <cell r="C1216" t="str">
            <v>0</v>
          </cell>
          <cell r="D1216">
            <v>0</v>
          </cell>
        </row>
        <row r="1217">
          <cell r="B1217">
            <v>40122</v>
          </cell>
          <cell r="C1217">
            <v>15000000</v>
          </cell>
          <cell r="D1217">
            <v>14822981.116740383</v>
          </cell>
        </row>
        <row r="1218">
          <cell r="B1218">
            <v>40032</v>
          </cell>
          <cell r="C1218" t="str">
            <v>0</v>
          </cell>
          <cell r="D1218">
            <v>0</v>
          </cell>
        </row>
        <row r="1219">
          <cell r="B1219">
            <v>40033</v>
          </cell>
          <cell r="C1219" t="str">
            <v>0</v>
          </cell>
          <cell r="D1219">
            <v>0</v>
          </cell>
        </row>
        <row r="1220">
          <cell r="B1220">
            <v>40034</v>
          </cell>
          <cell r="C1220" t="str">
            <v>0</v>
          </cell>
          <cell r="D1220">
            <v>0</v>
          </cell>
        </row>
        <row r="1221">
          <cell r="B1221">
            <v>40035</v>
          </cell>
          <cell r="C1221" t="str">
            <v>0</v>
          </cell>
          <cell r="D1221">
            <v>0</v>
          </cell>
        </row>
        <row r="1222">
          <cell r="B1222">
            <v>40036</v>
          </cell>
          <cell r="C1222" t="str">
            <v>0</v>
          </cell>
          <cell r="D1222">
            <v>0</v>
          </cell>
        </row>
        <row r="1223">
          <cell r="B1223">
            <v>40037</v>
          </cell>
          <cell r="C1223" t="str">
            <v>0</v>
          </cell>
          <cell r="D1223">
            <v>0</v>
          </cell>
        </row>
        <row r="1224">
          <cell r="B1224">
            <v>40129</v>
          </cell>
          <cell r="C1224">
            <v>15000000</v>
          </cell>
          <cell r="D1224">
            <v>14845658.03141965</v>
          </cell>
        </row>
        <row r="1225">
          <cell r="B1225">
            <v>40039</v>
          </cell>
          <cell r="C1225" t="str">
            <v>0</v>
          </cell>
          <cell r="D1225">
            <v>0</v>
          </cell>
        </row>
        <row r="1226">
          <cell r="B1226">
            <v>40040</v>
          </cell>
          <cell r="C1226" t="str">
            <v>0</v>
          </cell>
          <cell r="D1226">
            <v>0</v>
          </cell>
        </row>
        <row r="1227">
          <cell r="B1227">
            <v>40041</v>
          </cell>
          <cell r="C1227" t="str">
            <v>0</v>
          </cell>
          <cell r="D1227">
            <v>0</v>
          </cell>
        </row>
        <row r="1228">
          <cell r="B1228">
            <v>40042</v>
          </cell>
          <cell r="C1228" t="str">
            <v>0</v>
          </cell>
          <cell r="D1228">
            <v>0</v>
          </cell>
        </row>
        <row r="1229">
          <cell r="B1229">
            <v>40043</v>
          </cell>
          <cell r="C1229" t="str">
            <v>0</v>
          </cell>
          <cell r="D1229">
            <v>0</v>
          </cell>
        </row>
        <row r="1230">
          <cell r="B1230">
            <v>40044</v>
          </cell>
          <cell r="C1230" t="str">
            <v>0</v>
          </cell>
          <cell r="D1230">
            <v>0</v>
          </cell>
        </row>
        <row r="1231">
          <cell r="B1231">
            <v>40136</v>
          </cell>
          <cell r="C1231">
            <v>15000000</v>
          </cell>
          <cell r="D1231">
            <v>14822615.927746855</v>
          </cell>
        </row>
        <row r="1232">
          <cell r="B1232">
            <v>40046</v>
          </cell>
          <cell r="C1232" t="str">
            <v>0</v>
          </cell>
          <cell r="D1232">
            <v>0</v>
          </cell>
        </row>
        <row r="1233">
          <cell r="B1233">
            <v>40047</v>
          </cell>
          <cell r="C1233" t="str">
            <v>0</v>
          </cell>
          <cell r="D1233">
            <v>0</v>
          </cell>
        </row>
        <row r="1234">
          <cell r="B1234">
            <v>40048</v>
          </cell>
          <cell r="C1234" t="str">
            <v>0</v>
          </cell>
          <cell r="D1234">
            <v>0</v>
          </cell>
        </row>
        <row r="1235">
          <cell r="B1235">
            <v>40049</v>
          </cell>
          <cell r="C1235" t="str">
            <v>0</v>
          </cell>
          <cell r="D1235">
            <v>0</v>
          </cell>
        </row>
        <row r="1236">
          <cell r="B1236">
            <v>40050</v>
          </cell>
          <cell r="C1236" t="str">
            <v>0</v>
          </cell>
          <cell r="D1236">
            <v>0</v>
          </cell>
        </row>
        <row r="1237">
          <cell r="B1237">
            <v>40051</v>
          </cell>
          <cell r="C1237" t="str">
            <v>0</v>
          </cell>
          <cell r="D1237">
            <v>0</v>
          </cell>
        </row>
        <row r="1238">
          <cell r="B1238">
            <v>40143</v>
          </cell>
          <cell r="C1238">
            <v>15000000</v>
          </cell>
          <cell r="D1238">
            <v>14815315.924773373</v>
          </cell>
        </row>
        <row r="1239">
          <cell r="B1239">
            <v>40053</v>
          </cell>
          <cell r="C1239" t="str">
            <v>0</v>
          </cell>
          <cell r="D1239">
            <v>0</v>
          </cell>
        </row>
        <row r="1240">
          <cell r="B1240">
            <v>40054</v>
          </cell>
          <cell r="C1240" t="str">
            <v>0</v>
          </cell>
          <cell r="D1240">
            <v>0</v>
          </cell>
        </row>
        <row r="1241">
          <cell r="B1241">
            <v>40055</v>
          </cell>
          <cell r="C1241" t="str">
            <v>0</v>
          </cell>
          <cell r="D1241">
            <v>0</v>
          </cell>
        </row>
        <row r="1242">
          <cell r="B1242">
            <v>40056</v>
          </cell>
          <cell r="C1242" t="str">
            <v>0</v>
          </cell>
          <cell r="D1242">
            <v>0</v>
          </cell>
        </row>
        <row r="1243">
          <cell r="B1243">
            <v>40057</v>
          </cell>
          <cell r="C1243" t="str">
            <v>0</v>
          </cell>
          <cell r="D1243">
            <v>0</v>
          </cell>
        </row>
        <row r="1244">
          <cell r="B1244">
            <v>40058</v>
          </cell>
          <cell r="C1244" t="str">
            <v>0</v>
          </cell>
          <cell r="D1244">
            <v>0</v>
          </cell>
        </row>
        <row r="1245">
          <cell r="B1245">
            <v>40150</v>
          </cell>
          <cell r="C1245">
            <v>15000000</v>
          </cell>
          <cell r="D1245">
            <v>14822981.116740383</v>
          </cell>
        </row>
        <row r="1246">
          <cell r="B1246">
            <v>40060</v>
          </cell>
          <cell r="C1246" t="str">
            <v>0</v>
          </cell>
          <cell r="D1246">
            <v>0</v>
          </cell>
        </row>
        <row r="1247">
          <cell r="B1247">
            <v>40061</v>
          </cell>
          <cell r="C1247" t="str">
            <v>0</v>
          </cell>
          <cell r="D1247">
            <v>0</v>
          </cell>
        </row>
        <row r="1248">
          <cell r="B1248">
            <v>40062</v>
          </cell>
          <cell r="C1248" t="str">
            <v>0</v>
          </cell>
          <cell r="D1248">
            <v>0</v>
          </cell>
        </row>
        <row r="1249">
          <cell r="B1249">
            <v>40063</v>
          </cell>
          <cell r="C1249" t="str">
            <v>0</v>
          </cell>
          <cell r="D1249">
            <v>0</v>
          </cell>
        </row>
        <row r="1250">
          <cell r="B1250">
            <v>40064</v>
          </cell>
          <cell r="C1250" t="str">
            <v>0</v>
          </cell>
          <cell r="D1250">
            <v>0</v>
          </cell>
        </row>
        <row r="1251">
          <cell r="B1251">
            <v>40065</v>
          </cell>
          <cell r="C1251" t="str">
            <v>0</v>
          </cell>
          <cell r="D1251">
            <v>0</v>
          </cell>
        </row>
        <row r="1252">
          <cell r="B1252">
            <v>40157</v>
          </cell>
          <cell r="C1252">
            <v>15000000</v>
          </cell>
          <cell r="D1252">
            <v>14815315.924773373</v>
          </cell>
        </row>
        <row r="1253">
          <cell r="B1253">
            <v>40067</v>
          </cell>
          <cell r="C1253" t="str">
            <v>0</v>
          </cell>
          <cell r="D1253">
            <v>0</v>
          </cell>
        </row>
        <row r="1254">
          <cell r="B1254">
            <v>40068</v>
          </cell>
          <cell r="C1254" t="str">
            <v>0</v>
          </cell>
          <cell r="D1254">
            <v>0</v>
          </cell>
        </row>
        <row r="1255">
          <cell r="B1255">
            <v>40069</v>
          </cell>
          <cell r="C1255" t="str">
            <v>0</v>
          </cell>
          <cell r="D1255">
            <v>0</v>
          </cell>
        </row>
        <row r="1256">
          <cell r="B1256">
            <v>40070</v>
          </cell>
          <cell r="C1256" t="str">
            <v>0</v>
          </cell>
          <cell r="D1256">
            <v>0</v>
          </cell>
        </row>
        <row r="1257">
          <cell r="B1257">
            <v>40071</v>
          </cell>
          <cell r="C1257" t="str">
            <v>0</v>
          </cell>
          <cell r="D1257">
            <v>0</v>
          </cell>
        </row>
        <row r="1258">
          <cell r="B1258">
            <v>40072</v>
          </cell>
          <cell r="C1258" t="str">
            <v>0</v>
          </cell>
          <cell r="D1258">
            <v>0</v>
          </cell>
        </row>
        <row r="1259">
          <cell r="B1259">
            <v>40164</v>
          </cell>
          <cell r="C1259">
            <v>15000000</v>
          </cell>
          <cell r="D1259">
            <v>14852254.653638639</v>
          </cell>
        </row>
        <row r="1260">
          <cell r="B1260">
            <v>40074</v>
          </cell>
          <cell r="C1260" t="str">
            <v>0</v>
          </cell>
          <cell r="D1260">
            <v>0</v>
          </cell>
        </row>
        <row r="1261">
          <cell r="B1261">
            <v>40075</v>
          </cell>
          <cell r="C1261" t="str">
            <v>0</v>
          </cell>
          <cell r="D1261">
            <v>0</v>
          </cell>
        </row>
        <row r="1262">
          <cell r="B1262">
            <v>40076</v>
          </cell>
          <cell r="C1262" t="str">
            <v>0</v>
          </cell>
          <cell r="D1262">
            <v>0</v>
          </cell>
        </row>
        <row r="1263">
          <cell r="B1263">
            <v>40077</v>
          </cell>
          <cell r="C1263" t="str">
            <v>0</v>
          </cell>
          <cell r="D1263">
            <v>0</v>
          </cell>
        </row>
        <row r="1264">
          <cell r="B1264">
            <v>40078</v>
          </cell>
          <cell r="C1264" t="str">
            <v>0</v>
          </cell>
          <cell r="D1264">
            <v>0</v>
          </cell>
        </row>
        <row r="1265">
          <cell r="B1265">
            <v>40079</v>
          </cell>
          <cell r="C1265" t="str">
            <v>0</v>
          </cell>
          <cell r="D1265">
            <v>0</v>
          </cell>
        </row>
        <row r="1266">
          <cell r="B1266">
            <v>40171</v>
          </cell>
          <cell r="C1266">
            <v>15000000</v>
          </cell>
          <cell r="D1266">
            <v>14852254.653638639</v>
          </cell>
        </row>
        <row r="1267">
          <cell r="B1267">
            <v>40081</v>
          </cell>
          <cell r="C1267" t="str">
            <v>0</v>
          </cell>
          <cell r="D1267">
            <v>0</v>
          </cell>
        </row>
        <row r="1268">
          <cell r="B1268">
            <v>40082</v>
          </cell>
          <cell r="C1268" t="str">
            <v>0</v>
          </cell>
          <cell r="D1268">
            <v>0</v>
          </cell>
        </row>
        <row r="1269">
          <cell r="B1269">
            <v>40083</v>
          </cell>
          <cell r="C1269" t="str">
            <v>0</v>
          </cell>
          <cell r="D1269">
            <v>0</v>
          </cell>
        </row>
        <row r="1270">
          <cell r="B1270">
            <v>40084</v>
          </cell>
          <cell r="C1270" t="str">
            <v>0</v>
          </cell>
          <cell r="D1270">
            <v>0</v>
          </cell>
        </row>
        <row r="1271">
          <cell r="B1271">
            <v>40085</v>
          </cell>
          <cell r="C1271" t="str">
            <v>0</v>
          </cell>
          <cell r="D1271">
            <v>0</v>
          </cell>
        </row>
        <row r="1272">
          <cell r="B1272">
            <v>40086</v>
          </cell>
          <cell r="C1272" t="str">
            <v>0</v>
          </cell>
          <cell r="D1272">
            <v>0</v>
          </cell>
        </row>
        <row r="1273">
          <cell r="B1273">
            <v>40178</v>
          </cell>
          <cell r="C1273">
            <v>5000000</v>
          </cell>
          <cell r="D1273">
            <v>4950751.5512128798</v>
          </cell>
        </row>
        <row r="1274">
          <cell r="B1274">
            <v>40088</v>
          </cell>
          <cell r="C1274" t="str">
            <v>0</v>
          </cell>
          <cell r="D1274">
            <v>0</v>
          </cell>
        </row>
        <row r="1275">
          <cell r="B1275">
            <v>40089</v>
          </cell>
          <cell r="C1275" t="str">
            <v>0</v>
          </cell>
          <cell r="D1275">
            <v>0</v>
          </cell>
        </row>
        <row r="1276">
          <cell r="B1276">
            <v>40090</v>
          </cell>
          <cell r="C1276" t="str">
            <v>0</v>
          </cell>
          <cell r="D1276">
            <v>0</v>
          </cell>
        </row>
        <row r="1277">
          <cell r="B1277">
            <v>40091</v>
          </cell>
          <cell r="C1277" t="str">
            <v>0</v>
          </cell>
          <cell r="D1277">
            <v>0</v>
          </cell>
        </row>
        <row r="1278">
          <cell r="B1278">
            <v>40092</v>
          </cell>
          <cell r="C1278" t="str">
            <v>0</v>
          </cell>
          <cell r="D1278">
            <v>0</v>
          </cell>
        </row>
        <row r="1279">
          <cell r="B1279">
            <v>40093</v>
          </cell>
          <cell r="C1279" t="str">
            <v>0</v>
          </cell>
          <cell r="D1279">
            <v>0</v>
          </cell>
        </row>
        <row r="1280">
          <cell r="B1280">
            <v>40185</v>
          </cell>
          <cell r="C1280">
            <v>5000000</v>
          </cell>
          <cell r="D1280">
            <v>4950751.5512128798</v>
          </cell>
        </row>
        <row r="1281">
          <cell r="B1281">
            <v>40095</v>
          </cell>
          <cell r="C1281" t="str">
            <v>0</v>
          </cell>
          <cell r="D1281">
            <v>0</v>
          </cell>
        </row>
        <row r="1282">
          <cell r="B1282">
            <v>40096</v>
          </cell>
          <cell r="C1282" t="str">
            <v>0</v>
          </cell>
          <cell r="D1282">
            <v>0</v>
          </cell>
        </row>
        <row r="1283">
          <cell r="B1283">
            <v>40097</v>
          </cell>
          <cell r="C1283" t="str">
            <v>0</v>
          </cell>
          <cell r="D1283">
            <v>0</v>
          </cell>
        </row>
        <row r="1284">
          <cell r="B1284">
            <v>40098</v>
          </cell>
          <cell r="C1284" t="str">
            <v>0</v>
          </cell>
          <cell r="D1284">
            <v>0</v>
          </cell>
        </row>
        <row r="1285">
          <cell r="B1285">
            <v>40099</v>
          </cell>
          <cell r="C1285" t="str">
            <v>0</v>
          </cell>
          <cell r="D1285">
            <v>0</v>
          </cell>
        </row>
        <row r="1286">
          <cell r="B1286">
            <v>40100</v>
          </cell>
          <cell r="C1286" t="str">
            <v>0</v>
          </cell>
          <cell r="D1286">
            <v>0</v>
          </cell>
        </row>
        <row r="1287">
          <cell r="B1287">
            <v>40192</v>
          </cell>
          <cell r="C1287">
            <v>5000000</v>
          </cell>
          <cell r="D1287">
            <v>4950751.5512128798</v>
          </cell>
        </row>
        <row r="1288">
          <cell r="B1288">
            <v>40102</v>
          </cell>
          <cell r="C1288" t="str">
            <v>0</v>
          </cell>
          <cell r="D1288">
            <v>0</v>
          </cell>
        </row>
        <row r="1289">
          <cell r="B1289">
            <v>40103</v>
          </cell>
          <cell r="C1289" t="str">
            <v>0</v>
          </cell>
          <cell r="D1289">
            <v>0</v>
          </cell>
        </row>
        <row r="1290">
          <cell r="B1290">
            <v>40104</v>
          </cell>
          <cell r="C1290" t="str">
            <v>0</v>
          </cell>
          <cell r="D1290">
            <v>0</v>
          </cell>
        </row>
        <row r="1291">
          <cell r="B1291">
            <v>40105</v>
          </cell>
          <cell r="C1291" t="str">
            <v>0</v>
          </cell>
          <cell r="D1291">
            <v>0</v>
          </cell>
        </row>
        <row r="1292">
          <cell r="B1292">
            <v>40106</v>
          </cell>
          <cell r="C1292" t="str">
            <v>0</v>
          </cell>
          <cell r="D1292">
            <v>0</v>
          </cell>
        </row>
        <row r="1293">
          <cell r="B1293">
            <v>40107</v>
          </cell>
          <cell r="C1293" t="str">
            <v>0</v>
          </cell>
          <cell r="D1293">
            <v>0</v>
          </cell>
        </row>
        <row r="1294">
          <cell r="B1294">
            <v>40199</v>
          </cell>
          <cell r="C1294">
            <v>5000000</v>
          </cell>
          <cell r="D1294">
            <v>4950751.5512128798</v>
          </cell>
        </row>
        <row r="1295">
          <cell r="B1295">
            <v>40109</v>
          </cell>
          <cell r="C1295" t="str">
            <v>0</v>
          </cell>
          <cell r="D1295">
            <v>0</v>
          </cell>
        </row>
        <row r="1296">
          <cell r="B1296">
            <v>40110</v>
          </cell>
          <cell r="C1296" t="str">
            <v>0</v>
          </cell>
          <cell r="D1296">
            <v>0</v>
          </cell>
        </row>
        <row r="1297">
          <cell r="B1297">
            <v>40111</v>
          </cell>
          <cell r="C1297" t="str">
            <v>0</v>
          </cell>
          <cell r="D1297">
            <v>0</v>
          </cell>
        </row>
        <row r="1298">
          <cell r="B1298">
            <v>40112</v>
          </cell>
          <cell r="C1298" t="str">
            <v>0</v>
          </cell>
          <cell r="D1298">
            <v>0</v>
          </cell>
        </row>
        <row r="1299">
          <cell r="B1299">
            <v>40113</v>
          </cell>
          <cell r="C1299" t="str">
            <v>0</v>
          </cell>
          <cell r="D1299">
            <v>0</v>
          </cell>
        </row>
        <row r="1300">
          <cell r="B1300">
            <v>40114</v>
          </cell>
          <cell r="C1300" t="str">
            <v>0</v>
          </cell>
          <cell r="D1300">
            <v>0</v>
          </cell>
        </row>
        <row r="1301">
          <cell r="B1301">
            <v>40206</v>
          </cell>
          <cell r="C1301">
            <v>5000000</v>
          </cell>
          <cell r="D1301">
            <v>4950629.340277778</v>
          </cell>
        </row>
        <row r="1302">
          <cell r="B1302">
            <v>40116</v>
          </cell>
          <cell r="C1302" t="str">
            <v>0</v>
          </cell>
          <cell r="D1302">
            <v>0</v>
          </cell>
        </row>
        <row r="1303">
          <cell r="B1303">
            <v>40117</v>
          </cell>
          <cell r="C1303" t="str">
            <v>0</v>
          </cell>
          <cell r="D1303">
            <v>0</v>
          </cell>
        </row>
        <row r="1304">
          <cell r="B1304">
            <v>40118</v>
          </cell>
          <cell r="C1304" t="str">
            <v>0</v>
          </cell>
          <cell r="D1304">
            <v>0</v>
          </cell>
        </row>
        <row r="1305">
          <cell r="B1305">
            <v>40119</v>
          </cell>
          <cell r="C1305" t="str">
            <v>0</v>
          </cell>
          <cell r="D1305">
            <v>0</v>
          </cell>
        </row>
        <row r="1306">
          <cell r="B1306">
            <v>40120</v>
          </cell>
          <cell r="C1306" t="str">
            <v>0</v>
          </cell>
          <cell r="D1306">
            <v>0</v>
          </cell>
        </row>
        <row r="1307">
          <cell r="B1307">
            <v>40121</v>
          </cell>
          <cell r="C1307" t="str">
            <v>0</v>
          </cell>
          <cell r="D1307">
            <v>0</v>
          </cell>
        </row>
        <row r="1308">
          <cell r="B1308">
            <v>40213</v>
          </cell>
          <cell r="C1308">
            <v>10000000</v>
          </cell>
          <cell r="D1308">
            <v>9901258.680555556</v>
          </cell>
        </row>
        <row r="1309">
          <cell r="B1309">
            <v>40123</v>
          </cell>
          <cell r="C1309" t="str">
            <v>0</v>
          </cell>
          <cell r="D1309">
            <v>0</v>
          </cell>
        </row>
        <row r="1310">
          <cell r="B1310">
            <v>40124</v>
          </cell>
          <cell r="C1310" t="str">
            <v>0</v>
          </cell>
          <cell r="D1310">
            <v>0</v>
          </cell>
        </row>
        <row r="1311">
          <cell r="B1311">
            <v>40125</v>
          </cell>
          <cell r="C1311" t="str">
            <v>0</v>
          </cell>
          <cell r="D1311">
            <v>0</v>
          </cell>
        </row>
        <row r="1312">
          <cell r="B1312">
            <v>40126</v>
          </cell>
          <cell r="C1312" t="str">
            <v>0</v>
          </cell>
          <cell r="D1312">
            <v>0</v>
          </cell>
        </row>
        <row r="1313">
          <cell r="B1313">
            <v>40127</v>
          </cell>
          <cell r="C1313" t="str">
            <v>0</v>
          </cell>
          <cell r="D1313">
            <v>0</v>
          </cell>
        </row>
        <row r="1314">
          <cell r="B1314">
            <v>40128</v>
          </cell>
          <cell r="C1314" t="str">
            <v>0</v>
          </cell>
          <cell r="D1314">
            <v>0</v>
          </cell>
        </row>
        <row r="1315">
          <cell r="B1315">
            <v>40220</v>
          </cell>
          <cell r="C1315">
            <v>10000000</v>
          </cell>
          <cell r="D1315">
            <v>9901258.680555556</v>
          </cell>
        </row>
        <row r="1316">
          <cell r="B1316">
            <v>40220</v>
          </cell>
          <cell r="C1316">
            <v>85000000</v>
          </cell>
          <cell r="D1316">
            <v>84160698.784722224</v>
          </cell>
        </row>
        <row r="1317">
          <cell r="B1317">
            <v>40130</v>
          </cell>
          <cell r="C1317" t="str">
            <v>0</v>
          </cell>
          <cell r="D1317">
            <v>0</v>
          </cell>
        </row>
        <row r="1318">
          <cell r="B1318">
            <v>40131</v>
          </cell>
          <cell r="C1318" t="str">
            <v>0</v>
          </cell>
          <cell r="D1318">
            <v>0</v>
          </cell>
        </row>
        <row r="1319">
          <cell r="B1319">
            <v>40132</v>
          </cell>
          <cell r="C1319" t="str">
            <v>0</v>
          </cell>
          <cell r="D1319">
            <v>0</v>
          </cell>
        </row>
        <row r="1320">
          <cell r="B1320">
            <v>40133</v>
          </cell>
          <cell r="C1320" t="str">
            <v>0</v>
          </cell>
          <cell r="D1320">
            <v>0</v>
          </cell>
        </row>
        <row r="1321">
          <cell r="B1321">
            <v>40134</v>
          </cell>
          <cell r="C1321" t="str">
            <v>0</v>
          </cell>
          <cell r="D1321">
            <v>0</v>
          </cell>
        </row>
        <row r="1322">
          <cell r="B1322">
            <v>40135</v>
          </cell>
          <cell r="C1322" t="str">
            <v>0</v>
          </cell>
          <cell r="D1322">
            <v>0</v>
          </cell>
        </row>
        <row r="1323">
          <cell r="B1323">
            <v>40227</v>
          </cell>
          <cell r="C1323">
            <v>10000000</v>
          </cell>
          <cell r="D1323">
            <v>9901258.680555556</v>
          </cell>
        </row>
        <row r="1324">
          <cell r="B1324">
            <v>40137</v>
          </cell>
          <cell r="C1324" t="str">
            <v>0</v>
          </cell>
          <cell r="D1324">
            <v>0</v>
          </cell>
        </row>
        <row r="1325">
          <cell r="B1325">
            <v>40138</v>
          </cell>
          <cell r="C1325" t="str">
            <v>0</v>
          </cell>
          <cell r="D1325">
            <v>0</v>
          </cell>
        </row>
        <row r="1326">
          <cell r="B1326">
            <v>40139</v>
          </cell>
          <cell r="C1326" t="str">
            <v>0</v>
          </cell>
          <cell r="D1326">
            <v>0</v>
          </cell>
        </row>
        <row r="1327">
          <cell r="B1327">
            <v>40140</v>
          </cell>
          <cell r="C1327" t="str">
            <v>0</v>
          </cell>
          <cell r="D1327">
            <v>0</v>
          </cell>
        </row>
        <row r="1328">
          <cell r="B1328">
            <v>40141</v>
          </cell>
          <cell r="C1328" t="str">
            <v>0</v>
          </cell>
          <cell r="D1328">
            <v>0</v>
          </cell>
        </row>
        <row r="1329">
          <cell r="B1329">
            <v>40142</v>
          </cell>
          <cell r="C1329" t="str">
            <v>0</v>
          </cell>
          <cell r="D1329">
            <v>0</v>
          </cell>
        </row>
        <row r="1330">
          <cell r="B1330">
            <v>40234</v>
          </cell>
          <cell r="C1330">
            <v>10000000</v>
          </cell>
          <cell r="D1330">
            <v>9901258.680555556</v>
          </cell>
        </row>
        <row r="1331">
          <cell r="B1331">
            <v>40144</v>
          </cell>
          <cell r="C1331" t="str">
            <v>0</v>
          </cell>
          <cell r="D1331">
            <v>0</v>
          </cell>
        </row>
        <row r="1332">
          <cell r="B1332">
            <v>40145</v>
          </cell>
          <cell r="C1332" t="str">
            <v>0</v>
          </cell>
          <cell r="D1332">
            <v>0</v>
          </cell>
        </row>
        <row r="1333">
          <cell r="B1333">
            <v>40146</v>
          </cell>
          <cell r="C1333" t="str">
            <v>0</v>
          </cell>
          <cell r="D1333">
            <v>0</v>
          </cell>
        </row>
        <row r="1334">
          <cell r="B1334">
            <v>40147</v>
          </cell>
          <cell r="C1334" t="str">
            <v>0</v>
          </cell>
          <cell r="D1334">
            <v>0</v>
          </cell>
        </row>
        <row r="1335">
          <cell r="B1335">
            <v>40148</v>
          </cell>
          <cell r="C1335" t="str">
            <v>0</v>
          </cell>
          <cell r="D1335">
            <v>0</v>
          </cell>
        </row>
        <row r="1336">
          <cell r="B1336">
            <v>40149</v>
          </cell>
          <cell r="C1336" t="str">
            <v>0</v>
          </cell>
          <cell r="D1336">
            <v>0</v>
          </cell>
        </row>
        <row r="1337">
          <cell r="B1337">
            <v>40241</v>
          </cell>
          <cell r="C1337">
            <v>15000000</v>
          </cell>
          <cell r="D1337">
            <v>14851888.020833334</v>
          </cell>
        </row>
        <row r="1338">
          <cell r="B1338">
            <v>40151</v>
          </cell>
          <cell r="C1338" t="str">
            <v>0</v>
          </cell>
          <cell r="D1338">
            <v>0</v>
          </cell>
        </row>
        <row r="1339">
          <cell r="B1339">
            <v>40152</v>
          </cell>
          <cell r="C1339" t="str">
            <v>0</v>
          </cell>
          <cell r="D1339">
            <v>0</v>
          </cell>
        </row>
        <row r="1340">
          <cell r="B1340">
            <v>40153</v>
          </cell>
          <cell r="C1340" t="str">
            <v>0</v>
          </cell>
          <cell r="D1340">
            <v>0</v>
          </cell>
        </row>
        <row r="1341">
          <cell r="B1341">
            <v>40154</v>
          </cell>
          <cell r="C1341" t="str">
            <v>0</v>
          </cell>
          <cell r="D1341">
            <v>0</v>
          </cell>
        </row>
        <row r="1342">
          <cell r="B1342">
            <v>40155</v>
          </cell>
          <cell r="C1342" t="str">
            <v>0</v>
          </cell>
          <cell r="D1342">
            <v>0</v>
          </cell>
        </row>
        <row r="1343">
          <cell r="B1343">
            <v>40156</v>
          </cell>
          <cell r="C1343" t="str">
            <v>0</v>
          </cell>
          <cell r="D1343">
            <v>0</v>
          </cell>
        </row>
        <row r="1344">
          <cell r="B1344">
            <v>40248</v>
          </cell>
          <cell r="C1344">
            <v>15000000</v>
          </cell>
          <cell r="D1344">
            <v>14851888.020833334</v>
          </cell>
        </row>
        <row r="1345">
          <cell r="B1345">
            <v>40158</v>
          </cell>
          <cell r="C1345" t="str">
            <v>0</v>
          </cell>
          <cell r="D1345">
            <v>0</v>
          </cell>
        </row>
        <row r="1346">
          <cell r="B1346">
            <v>40159</v>
          </cell>
          <cell r="C1346" t="str">
            <v>0</v>
          </cell>
          <cell r="D1346">
            <v>0</v>
          </cell>
        </row>
        <row r="1347">
          <cell r="B1347">
            <v>40160</v>
          </cell>
          <cell r="C1347" t="str">
            <v>0</v>
          </cell>
          <cell r="D1347">
            <v>0</v>
          </cell>
        </row>
        <row r="1348">
          <cell r="B1348">
            <v>40161</v>
          </cell>
          <cell r="C1348" t="str">
            <v>0</v>
          </cell>
          <cell r="D1348">
            <v>0</v>
          </cell>
        </row>
        <row r="1349">
          <cell r="B1349">
            <v>40162</v>
          </cell>
          <cell r="C1349" t="str">
            <v>0</v>
          </cell>
          <cell r="D1349">
            <v>0</v>
          </cell>
        </row>
        <row r="1350">
          <cell r="B1350">
            <v>40163</v>
          </cell>
          <cell r="C1350" t="str">
            <v>0</v>
          </cell>
          <cell r="D1350">
            <v>0</v>
          </cell>
        </row>
        <row r="1351">
          <cell r="B1351">
            <v>40255</v>
          </cell>
          <cell r="C1351">
            <v>15000000</v>
          </cell>
          <cell r="D1351">
            <v>14851888.020833334</v>
          </cell>
        </row>
        <row r="1352">
          <cell r="B1352">
            <v>40165</v>
          </cell>
          <cell r="C1352" t="str">
            <v>0</v>
          </cell>
          <cell r="D1352">
            <v>0</v>
          </cell>
        </row>
        <row r="1353">
          <cell r="B1353">
            <v>40166</v>
          </cell>
          <cell r="C1353" t="str">
            <v>0</v>
          </cell>
          <cell r="D1353">
            <v>0</v>
          </cell>
        </row>
        <row r="1354">
          <cell r="B1354">
            <v>40167</v>
          </cell>
          <cell r="C1354" t="str">
            <v>0</v>
          </cell>
          <cell r="D1354">
            <v>0</v>
          </cell>
        </row>
        <row r="1355">
          <cell r="B1355">
            <v>40168</v>
          </cell>
          <cell r="C1355" t="str">
            <v>0</v>
          </cell>
          <cell r="D1355">
            <v>0</v>
          </cell>
        </row>
        <row r="1356">
          <cell r="B1356">
            <v>40169</v>
          </cell>
          <cell r="C1356" t="str">
            <v>0</v>
          </cell>
          <cell r="D1356">
            <v>0</v>
          </cell>
        </row>
        <row r="1357">
          <cell r="B1357">
            <v>40170</v>
          </cell>
          <cell r="C1357" t="str">
            <v>0</v>
          </cell>
          <cell r="D1357">
            <v>0</v>
          </cell>
        </row>
        <row r="1358">
          <cell r="B1358">
            <v>40262</v>
          </cell>
          <cell r="C1358">
            <v>15000000</v>
          </cell>
          <cell r="D1358">
            <v>14851888.020833334</v>
          </cell>
        </row>
        <row r="1359">
          <cell r="B1359">
            <v>40172</v>
          </cell>
          <cell r="C1359" t="str">
            <v>0</v>
          </cell>
          <cell r="D1359">
            <v>0</v>
          </cell>
        </row>
        <row r="1360">
          <cell r="B1360">
            <v>40173</v>
          </cell>
          <cell r="C1360" t="str">
            <v>0</v>
          </cell>
          <cell r="D1360">
            <v>0</v>
          </cell>
        </row>
        <row r="1361">
          <cell r="B1361">
            <v>40174</v>
          </cell>
          <cell r="C1361" t="str">
            <v>0</v>
          </cell>
          <cell r="D1361">
            <v>0</v>
          </cell>
        </row>
        <row r="1362">
          <cell r="B1362">
            <v>40175</v>
          </cell>
          <cell r="C1362" t="str">
            <v>0</v>
          </cell>
          <cell r="D1362">
            <v>0</v>
          </cell>
        </row>
        <row r="1363">
          <cell r="B1363">
            <v>40176</v>
          </cell>
          <cell r="C1363" t="str">
            <v>0</v>
          </cell>
          <cell r="D1363">
            <v>0</v>
          </cell>
        </row>
        <row r="1364">
          <cell r="B1364">
            <v>40177</v>
          </cell>
          <cell r="C1364" t="str">
            <v>0</v>
          </cell>
          <cell r="D1364">
            <v>0</v>
          </cell>
        </row>
        <row r="1365">
          <cell r="B1365">
            <v>40269</v>
          </cell>
          <cell r="C1365">
            <v>15000000</v>
          </cell>
          <cell r="D1365">
            <v>14851888.020833334</v>
          </cell>
        </row>
        <row r="1366">
          <cell r="B1366">
            <v>40179</v>
          </cell>
          <cell r="C1366" t="str">
            <v>0</v>
          </cell>
          <cell r="D1366">
            <v>0</v>
          </cell>
        </row>
        <row r="1367">
          <cell r="B1367">
            <v>40180</v>
          </cell>
          <cell r="C1367" t="str">
            <v>0</v>
          </cell>
          <cell r="D1367">
            <v>0</v>
          </cell>
        </row>
        <row r="1368">
          <cell r="B1368">
            <v>40181</v>
          </cell>
          <cell r="C1368" t="str">
            <v>0</v>
          </cell>
          <cell r="D1368">
            <v>0</v>
          </cell>
        </row>
        <row r="1369">
          <cell r="B1369">
            <v>40182</v>
          </cell>
          <cell r="C1369" t="str">
            <v>0</v>
          </cell>
          <cell r="D1369">
            <v>0</v>
          </cell>
        </row>
        <row r="1370">
          <cell r="B1370">
            <v>40183</v>
          </cell>
          <cell r="C1370" t="str">
            <v>0</v>
          </cell>
          <cell r="D1370">
            <v>0</v>
          </cell>
        </row>
        <row r="1371">
          <cell r="B1371">
            <v>40184</v>
          </cell>
          <cell r="C1371" t="str">
            <v>0</v>
          </cell>
          <cell r="D1371">
            <v>0</v>
          </cell>
        </row>
        <row r="1372">
          <cell r="B1372">
            <v>40276</v>
          </cell>
          <cell r="C1372">
            <v>15000000</v>
          </cell>
          <cell r="D1372">
            <v>14851888.020833334</v>
          </cell>
        </row>
        <row r="1373">
          <cell r="B1373">
            <v>40186</v>
          </cell>
          <cell r="C1373" t="str">
            <v>0</v>
          </cell>
          <cell r="D1373">
            <v>0</v>
          </cell>
        </row>
        <row r="1374">
          <cell r="B1374">
            <v>40187</v>
          </cell>
          <cell r="C1374" t="str">
            <v>0</v>
          </cell>
          <cell r="D1374">
            <v>0</v>
          </cell>
        </row>
        <row r="1375">
          <cell r="B1375">
            <v>40188</v>
          </cell>
          <cell r="C1375" t="str">
            <v>0</v>
          </cell>
          <cell r="D1375">
            <v>0</v>
          </cell>
        </row>
        <row r="1376">
          <cell r="B1376">
            <v>40189</v>
          </cell>
          <cell r="C1376" t="str">
            <v>0</v>
          </cell>
          <cell r="D1376">
            <v>0</v>
          </cell>
        </row>
        <row r="1377">
          <cell r="B1377">
            <v>40190</v>
          </cell>
          <cell r="C1377" t="str">
            <v>0</v>
          </cell>
          <cell r="D1377">
            <v>0</v>
          </cell>
        </row>
        <row r="1378">
          <cell r="B1378">
            <v>40191</v>
          </cell>
          <cell r="C1378" t="str">
            <v>0</v>
          </cell>
          <cell r="D1378">
            <v>0</v>
          </cell>
        </row>
        <row r="1379">
          <cell r="B1379">
            <v>40283</v>
          </cell>
          <cell r="C1379">
            <v>15000000</v>
          </cell>
          <cell r="D1379">
            <v>14851888.020833334</v>
          </cell>
        </row>
        <row r="1380">
          <cell r="B1380">
            <v>40193</v>
          </cell>
          <cell r="C1380" t="str">
            <v>0</v>
          </cell>
          <cell r="D1380">
            <v>0</v>
          </cell>
        </row>
        <row r="1381">
          <cell r="B1381">
            <v>40194</v>
          </cell>
          <cell r="C1381" t="str">
            <v>0</v>
          </cell>
          <cell r="D1381">
            <v>0</v>
          </cell>
        </row>
        <row r="1382">
          <cell r="B1382">
            <v>40195</v>
          </cell>
          <cell r="C1382" t="str">
            <v>0</v>
          </cell>
          <cell r="D1382">
            <v>0</v>
          </cell>
        </row>
        <row r="1383">
          <cell r="B1383">
            <v>40196</v>
          </cell>
          <cell r="C1383" t="str">
            <v>0</v>
          </cell>
          <cell r="D1383">
            <v>0</v>
          </cell>
        </row>
        <row r="1384">
          <cell r="B1384">
            <v>40197</v>
          </cell>
          <cell r="C1384" t="str">
            <v>0</v>
          </cell>
          <cell r="D1384">
            <v>0</v>
          </cell>
        </row>
        <row r="1385">
          <cell r="B1385">
            <v>40198</v>
          </cell>
          <cell r="C1385" t="str">
            <v>0</v>
          </cell>
          <cell r="D1385">
            <v>0</v>
          </cell>
        </row>
        <row r="1386">
          <cell r="B1386">
            <v>40290</v>
          </cell>
          <cell r="C1386">
            <v>15000000</v>
          </cell>
          <cell r="D1386">
            <v>14851888.020833334</v>
          </cell>
        </row>
        <row r="1387">
          <cell r="B1387">
            <v>40200</v>
          </cell>
          <cell r="C1387" t="str">
            <v>0</v>
          </cell>
          <cell r="D1387">
            <v>0</v>
          </cell>
        </row>
        <row r="1388">
          <cell r="B1388">
            <v>40201</v>
          </cell>
          <cell r="C1388" t="str">
            <v>0</v>
          </cell>
          <cell r="D1388">
            <v>0</v>
          </cell>
        </row>
        <row r="1389">
          <cell r="B1389">
            <v>40202</v>
          </cell>
          <cell r="C1389" t="str">
            <v>0</v>
          </cell>
          <cell r="D1389">
            <v>0</v>
          </cell>
        </row>
        <row r="1390">
          <cell r="B1390">
            <v>40203</v>
          </cell>
          <cell r="C1390" t="str">
            <v>0</v>
          </cell>
          <cell r="D1390">
            <v>0</v>
          </cell>
        </row>
        <row r="1391">
          <cell r="B1391">
            <v>40204</v>
          </cell>
          <cell r="C1391" t="str">
            <v>0</v>
          </cell>
          <cell r="D1391">
            <v>0</v>
          </cell>
        </row>
        <row r="1392">
          <cell r="B1392">
            <v>40205</v>
          </cell>
          <cell r="C1392" t="str">
            <v>0</v>
          </cell>
          <cell r="D1392">
            <v>0</v>
          </cell>
        </row>
        <row r="1393">
          <cell r="B1393">
            <v>40297</v>
          </cell>
          <cell r="C1393">
            <v>15000000</v>
          </cell>
          <cell r="D1393">
            <v>14851888.020833334</v>
          </cell>
        </row>
        <row r="1394">
          <cell r="B1394">
            <v>40207</v>
          </cell>
          <cell r="C1394" t="str">
            <v>0</v>
          </cell>
          <cell r="D1394">
            <v>0</v>
          </cell>
        </row>
        <row r="1395">
          <cell r="B1395">
            <v>40208</v>
          </cell>
          <cell r="C1395" t="str">
            <v>0</v>
          </cell>
          <cell r="D1395">
            <v>0</v>
          </cell>
        </row>
        <row r="1396">
          <cell r="B1396">
            <v>40209</v>
          </cell>
          <cell r="C1396" t="str">
            <v>0</v>
          </cell>
          <cell r="D1396">
            <v>0</v>
          </cell>
        </row>
        <row r="1397">
          <cell r="B1397">
            <v>40210</v>
          </cell>
          <cell r="C1397" t="str">
            <v>0</v>
          </cell>
          <cell r="D1397">
            <v>0</v>
          </cell>
        </row>
        <row r="1398">
          <cell r="B1398">
            <v>40211</v>
          </cell>
          <cell r="C1398" t="str">
            <v>0</v>
          </cell>
          <cell r="D1398">
            <v>0</v>
          </cell>
        </row>
        <row r="1399">
          <cell r="B1399">
            <v>40212</v>
          </cell>
          <cell r="C1399" t="str">
            <v>0</v>
          </cell>
          <cell r="D1399">
            <v>0</v>
          </cell>
        </row>
        <row r="1400">
          <cell r="B1400">
            <v>40304</v>
          </cell>
          <cell r="C1400">
            <v>15000000</v>
          </cell>
          <cell r="D1400">
            <v>14851888.020833334</v>
          </cell>
        </row>
        <row r="1401">
          <cell r="B1401">
            <v>40214</v>
          </cell>
          <cell r="C1401" t="str">
            <v>0</v>
          </cell>
          <cell r="D1401">
            <v>0</v>
          </cell>
        </row>
        <row r="1402">
          <cell r="B1402">
            <v>40215</v>
          </cell>
          <cell r="C1402" t="str">
            <v>0</v>
          </cell>
          <cell r="D1402">
            <v>0</v>
          </cell>
        </row>
        <row r="1403">
          <cell r="B1403">
            <v>40216</v>
          </cell>
          <cell r="C1403" t="str">
            <v>0</v>
          </cell>
          <cell r="D1403">
            <v>0</v>
          </cell>
        </row>
        <row r="1404">
          <cell r="B1404">
            <v>40217</v>
          </cell>
          <cell r="C1404" t="str">
            <v>0</v>
          </cell>
          <cell r="D1404">
            <v>0</v>
          </cell>
        </row>
        <row r="1405">
          <cell r="B1405">
            <v>40218</v>
          </cell>
          <cell r="C1405" t="str">
            <v>0</v>
          </cell>
          <cell r="D1405">
            <v>0</v>
          </cell>
        </row>
        <row r="1406">
          <cell r="B1406">
            <v>40219</v>
          </cell>
          <cell r="C1406" t="str">
            <v>0</v>
          </cell>
          <cell r="D1406">
            <v>0</v>
          </cell>
        </row>
        <row r="1407">
          <cell r="B1407">
            <v>40311</v>
          </cell>
          <cell r="C1407">
            <v>15000000</v>
          </cell>
          <cell r="D1407">
            <v>14851888.020833334</v>
          </cell>
        </row>
        <row r="1408">
          <cell r="B1408">
            <v>40221</v>
          </cell>
          <cell r="C1408" t="str">
            <v>0</v>
          </cell>
          <cell r="D1408">
            <v>0</v>
          </cell>
        </row>
        <row r="1409">
          <cell r="B1409">
            <v>40222</v>
          </cell>
          <cell r="C1409" t="str">
            <v>0</v>
          </cell>
          <cell r="D1409">
            <v>0</v>
          </cell>
        </row>
        <row r="1410">
          <cell r="B1410">
            <v>40223</v>
          </cell>
          <cell r="C1410" t="str">
            <v>0</v>
          </cell>
          <cell r="D1410">
            <v>0</v>
          </cell>
        </row>
        <row r="1411">
          <cell r="B1411">
            <v>40224</v>
          </cell>
          <cell r="C1411" t="str">
            <v>0</v>
          </cell>
          <cell r="D1411">
            <v>0</v>
          </cell>
        </row>
        <row r="1412">
          <cell r="B1412">
            <v>40225</v>
          </cell>
          <cell r="C1412" t="str">
            <v>0</v>
          </cell>
          <cell r="D1412">
            <v>0</v>
          </cell>
        </row>
        <row r="1413">
          <cell r="B1413">
            <v>40226</v>
          </cell>
          <cell r="C1413" t="str">
            <v>0</v>
          </cell>
          <cell r="D1413">
            <v>0</v>
          </cell>
        </row>
        <row r="1414">
          <cell r="B1414">
            <v>40318</v>
          </cell>
          <cell r="C1414">
            <v>15000000</v>
          </cell>
          <cell r="D1414">
            <v>14851888.020833334</v>
          </cell>
        </row>
        <row r="1415">
          <cell r="B1415">
            <v>40228</v>
          </cell>
          <cell r="C1415" t="str">
            <v>0</v>
          </cell>
          <cell r="D1415">
            <v>0</v>
          </cell>
        </row>
        <row r="1416">
          <cell r="B1416">
            <v>40229</v>
          </cell>
          <cell r="C1416" t="str">
            <v>0</v>
          </cell>
          <cell r="D1416">
            <v>0</v>
          </cell>
        </row>
        <row r="1417">
          <cell r="B1417">
            <v>40230</v>
          </cell>
          <cell r="C1417" t="str">
            <v>0</v>
          </cell>
          <cell r="D1417">
            <v>0</v>
          </cell>
        </row>
        <row r="1418">
          <cell r="B1418">
            <v>40231</v>
          </cell>
          <cell r="C1418" t="str">
            <v>0</v>
          </cell>
          <cell r="D1418">
            <v>0</v>
          </cell>
        </row>
        <row r="1419">
          <cell r="B1419">
            <v>40232</v>
          </cell>
          <cell r="C1419" t="str">
            <v>0</v>
          </cell>
          <cell r="D1419">
            <v>0</v>
          </cell>
        </row>
        <row r="1420">
          <cell r="B1420">
            <v>40233</v>
          </cell>
          <cell r="C1420" t="str">
            <v>0</v>
          </cell>
          <cell r="D1420">
            <v>0</v>
          </cell>
        </row>
        <row r="1421">
          <cell r="B1421">
            <v>40325</v>
          </cell>
          <cell r="C1421">
            <v>15000000</v>
          </cell>
          <cell r="D1421">
            <v>14851888.020833334</v>
          </cell>
        </row>
        <row r="1422">
          <cell r="B1422">
            <v>40235</v>
          </cell>
          <cell r="C1422" t="str">
            <v>0</v>
          </cell>
          <cell r="D1422">
            <v>0</v>
          </cell>
        </row>
        <row r="1423">
          <cell r="B1423">
            <v>40236</v>
          </cell>
          <cell r="C1423" t="str">
            <v>0</v>
          </cell>
          <cell r="D1423">
            <v>0</v>
          </cell>
        </row>
        <row r="1424">
          <cell r="B1424">
            <v>40237</v>
          </cell>
          <cell r="C1424" t="str">
            <v>0</v>
          </cell>
          <cell r="D1424">
            <v>0</v>
          </cell>
        </row>
        <row r="1425">
          <cell r="B1425">
            <v>40238</v>
          </cell>
          <cell r="C1425" t="str">
            <v>0</v>
          </cell>
          <cell r="D1425">
            <v>0</v>
          </cell>
        </row>
        <row r="1426">
          <cell r="B1426">
            <v>40239</v>
          </cell>
          <cell r="C1426" t="str">
            <v>0</v>
          </cell>
          <cell r="D1426">
            <v>0</v>
          </cell>
        </row>
        <row r="1427">
          <cell r="B1427">
            <v>40240</v>
          </cell>
          <cell r="C1427" t="str">
            <v>0</v>
          </cell>
          <cell r="D1427">
            <v>0</v>
          </cell>
        </row>
        <row r="1428">
          <cell r="B1428">
            <v>40332</v>
          </cell>
          <cell r="C1428">
            <v>15000000</v>
          </cell>
          <cell r="D1428">
            <v>14851888.020833334</v>
          </cell>
        </row>
        <row r="1429">
          <cell r="B1429">
            <v>40242</v>
          </cell>
          <cell r="C1429" t="str">
            <v>0</v>
          </cell>
          <cell r="D1429">
            <v>0</v>
          </cell>
        </row>
        <row r="1430">
          <cell r="B1430">
            <v>40243</v>
          </cell>
          <cell r="C1430" t="str">
            <v>0</v>
          </cell>
          <cell r="D1430">
            <v>0</v>
          </cell>
        </row>
        <row r="1431">
          <cell r="B1431">
            <v>40244</v>
          </cell>
          <cell r="C1431" t="str">
            <v>0</v>
          </cell>
          <cell r="D1431">
            <v>0</v>
          </cell>
        </row>
        <row r="1432">
          <cell r="B1432">
            <v>40245</v>
          </cell>
          <cell r="C1432" t="str">
            <v>0</v>
          </cell>
          <cell r="D1432">
            <v>0</v>
          </cell>
        </row>
        <row r="1433">
          <cell r="B1433">
            <v>40246</v>
          </cell>
          <cell r="C1433" t="str">
            <v>0</v>
          </cell>
          <cell r="D1433">
            <v>0</v>
          </cell>
        </row>
        <row r="1434">
          <cell r="B1434">
            <v>40247</v>
          </cell>
          <cell r="C1434" t="str">
            <v>0</v>
          </cell>
          <cell r="D1434">
            <v>0</v>
          </cell>
        </row>
        <row r="1435">
          <cell r="B1435">
            <v>40339</v>
          </cell>
          <cell r="C1435">
            <v>15000000</v>
          </cell>
          <cell r="D1435">
            <v>14851888.020833334</v>
          </cell>
        </row>
        <row r="1436">
          <cell r="B1436">
            <v>40249</v>
          </cell>
          <cell r="C1436" t="str">
            <v>0</v>
          </cell>
          <cell r="D1436">
            <v>0</v>
          </cell>
        </row>
        <row r="1437">
          <cell r="B1437">
            <v>40250</v>
          </cell>
          <cell r="C1437" t="str">
            <v>0</v>
          </cell>
          <cell r="D1437">
            <v>0</v>
          </cell>
        </row>
        <row r="1438">
          <cell r="B1438">
            <v>40251</v>
          </cell>
          <cell r="C1438" t="str">
            <v>0</v>
          </cell>
          <cell r="D1438">
            <v>0</v>
          </cell>
        </row>
        <row r="1439">
          <cell r="B1439">
            <v>40252</v>
          </cell>
          <cell r="C1439" t="str">
            <v>0</v>
          </cell>
          <cell r="D1439">
            <v>0</v>
          </cell>
        </row>
        <row r="1440">
          <cell r="B1440">
            <v>40253</v>
          </cell>
          <cell r="C1440" t="str">
            <v>0</v>
          </cell>
          <cell r="D1440">
            <v>0</v>
          </cell>
        </row>
        <row r="1441">
          <cell r="B1441">
            <v>40254</v>
          </cell>
          <cell r="C1441" t="str">
            <v>0</v>
          </cell>
          <cell r="D1441">
            <v>0</v>
          </cell>
        </row>
        <row r="1442">
          <cell r="B1442">
            <v>40346</v>
          </cell>
          <cell r="C1442">
            <v>15000000</v>
          </cell>
          <cell r="D1442">
            <v>14851888.020833334</v>
          </cell>
        </row>
        <row r="1443">
          <cell r="B1443">
            <v>40256</v>
          </cell>
          <cell r="C1443" t="str">
            <v>0</v>
          </cell>
          <cell r="D1443">
            <v>0</v>
          </cell>
        </row>
        <row r="1444">
          <cell r="B1444">
            <v>40257</v>
          </cell>
          <cell r="C1444" t="str">
            <v>0</v>
          </cell>
          <cell r="D1444">
            <v>0</v>
          </cell>
        </row>
        <row r="1445">
          <cell r="B1445">
            <v>40258</v>
          </cell>
          <cell r="C1445" t="str">
            <v>0</v>
          </cell>
          <cell r="D1445">
            <v>0</v>
          </cell>
        </row>
        <row r="1446">
          <cell r="B1446">
            <v>40259</v>
          </cell>
          <cell r="C1446" t="str">
            <v>0</v>
          </cell>
          <cell r="D1446">
            <v>0</v>
          </cell>
        </row>
        <row r="1447">
          <cell r="B1447">
            <v>40260</v>
          </cell>
          <cell r="C1447" t="str">
            <v>0</v>
          </cell>
          <cell r="D1447">
            <v>0</v>
          </cell>
        </row>
        <row r="1448">
          <cell r="B1448">
            <v>40261</v>
          </cell>
          <cell r="C1448" t="str">
            <v>0</v>
          </cell>
          <cell r="D1448">
            <v>0</v>
          </cell>
        </row>
        <row r="1449">
          <cell r="B1449">
            <v>40353</v>
          </cell>
          <cell r="C1449">
            <v>15000000</v>
          </cell>
          <cell r="D1449">
            <v>14851888.020833334</v>
          </cell>
        </row>
        <row r="1450">
          <cell r="B1450">
            <v>40263</v>
          </cell>
          <cell r="C1450" t="str">
            <v>0</v>
          </cell>
          <cell r="D1450">
            <v>0</v>
          </cell>
        </row>
        <row r="1451">
          <cell r="B1451">
            <v>40264</v>
          </cell>
          <cell r="C1451" t="str">
            <v>0</v>
          </cell>
          <cell r="D1451">
            <v>0</v>
          </cell>
        </row>
        <row r="1452">
          <cell r="B1452">
            <v>40265</v>
          </cell>
          <cell r="C1452" t="str">
            <v>0</v>
          </cell>
          <cell r="D1452">
            <v>0</v>
          </cell>
        </row>
        <row r="1453">
          <cell r="B1453">
            <v>40266</v>
          </cell>
          <cell r="C1453" t="str">
            <v>0</v>
          </cell>
          <cell r="D1453">
            <v>0</v>
          </cell>
        </row>
        <row r="1454">
          <cell r="B1454">
            <v>40267</v>
          </cell>
          <cell r="C1454" t="str">
            <v>0</v>
          </cell>
          <cell r="D1454">
            <v>0</v>
          </cell>
        </row>
        <row r="1455">
          <cell r="B1455">
            <v>40268</v>
          </cell>
          <cell r="C1455" t="str">
            <v>0</v>
          </cell>
          <cell r="D1455">
            <v>0</v>
          </cell>
        </row>
        <row r="1456">
          <cell r="B1456">
            <v>40360</v>
          </cell>
          <cell r="C1456">
            <v>20000000</v>
          </cell>
          <cell r="D1456">
            <v>19802517.361111112</v>
          </cell>
        </row>
        <row r="1457">
          <cell r="B1457">
            <v>40270</v>
          </cell>
          <cell r="C1457" t="str">
            <v>0</v>
          </cell>
          <cell r="D1457">
            <v>0</v>
          </cell>
        </row>
        <row r="1458">
          <cell r="B1458">
            <v>40271</v>
          </cell>
          <cell r="C1458" t="str">
            <v>0</v>
          </cell>
          <cell r="D1458">
            <v>0</v>
          </cell>
        </row>
        <row r="1459">
          <cell r="B1459">
            <v>40272</v>
          </cell>
          <cell r="C1459" t="str">
            <v>0</v>
          </cell>
          <cell r="D1459">
            <v>0</v>
          </cell>
        </row>
        <row r="1460">
          <cell r="B1460">
            <v>40273</v>
          </cell>
          <cell r="C1460" t="str">
            <v>0</v>
          </cell>
          <cell r="D1460">
            <v>0</v>
          </cell>
        </row>
        <row r="1461">
          <cell r="B1461">
            <v>40274</v>
          </cell>
          <cell r="C1461" t="str">
            <v>0</v>
          </cell>
          <cell r="D1461">
            <v>0</v>
          </cell>
        </row>
        <row r="1462">
          <cell r="B1462">
            <v>40275</v>
          </cell>
          <cell r="C1462" t="str">
            <v>0</v>
          </cell>
          <cell r="D1462">
            <v>0</v>
          </cell>
        </row>
        <row r="1463">
          <cell r="B1463">
            <v>40367</v>
          </cell>
          <cell r="C1463">
            <v>20000000</v>
          </cell>
          <cell r="D1463">
            <v>19802517.361111112</v>
          </cell>
        </row>
        <row r="1464">
          <cell r="B1464">
            <v>40277</v>
          </cell>
          <cell r="C1464" t="str">
            <v>0</v>
          </cell>
          <cell r="D1464">
            <v>0</v>
          </cell>
        </row>
        <row r="1465">
          <cell r="B1465">
            <v>40278</v>
          </cell>
          <cell r="C1465" t="str">
            <v>0</v>
          </cell>
          <cell r="D1465">
            <v>0</v>
          </cell>
        </row>
        <row r="1466">
          <cell r="B1466">
            <v>40279</v>
          </cell>
          <cell r="C1466" t="str">
            <v>0</v>
          </cell>
          <cell r="D1466">
            <v>0</v>
          </cell>
        </row>
        <row r="1467">
          <cell r="B1467">
            <v>40280</v>
          </cell>
          <cell r="C1467" t="str">
            <v>0</v>
          </cell>
          <cell r="D1467">
            <v>0</v>
          </cell>
        </row>
        <row r="1468">
          <cell r="B1468">
            <v>40281</v>
          </cell>
          <cell r="C1468" t="str">
            <v>0</v>
          </cell>
          <cell r="D1468">
            <v>0</v>
          </cell>
        </row>
        <row r="1469">
          <cell r="B1469">
            <v>40282</v>
          </cell>
          <cell r="C1469" t="str">
            <v>0</v>
          </cell>
          <cell r="D1469">
            <v>0</v>
          </cell>
        </row>
        <row r="1470">
          <cell r="B1470">
            <v>40374</v>
          </cell>
          <cell r="C1470">
            <v>20000000</v>
          </cell>
          <cell r="D1470">
            <v>19802517.361111112</v>
          </cell>
        </row>
        <row r="1471">
          <cell r="B1471">
            <v>40284</v>
          </cell>
          <cell r="C1471" t="str">
            <v>0</v>
          </cell>
          <cell r="D1471">
            <v>0</v>
          </cell>
        </row>
        <row r="1472">
          <cell r="B1472">
            <v>40285</v>
          </cell>
          <cell r="C1472" t="str">
            <v>0</v>
          </cell>
          <cell r="D1472">
            <v>0</v>
          </cell>
        </row>
        <row r="1473">
          <cell r="B1473">
            <v>40286</v>
          </cell>
          <cell r="C1473" t="str">
            <v>0</v>
          </cell>
          <cell r="D1473">
            <v>0</v>
          </cell>
        </row>
        <row r="1474">
          <cell r="B1474">
            <v>40287</v>
          </cell>
          <cell r="C1474" t="str">
            <v>0</v>
          </cell>
          <cell r="D1474">
            <v>0</v>
          </cell>
        </row>
        <row r="1475">
          <cell r="B1475">
            <v>40288</v>
          </cell>
          <cell r="C1475" t="str">
            <v>0</v>
          </cell>
          <cell r="D1475">
            <v>0</v>
          </cell>
        </row>
        <row r="1476">
          <cell r="B1476">
            <v>40289</v>
          </cell>
          <cell r="C1476" t="str">
            <v>0</v>
          </cell>
          <cell r="D1476">
            <v>0</v>
          </cell>
        </row>
        <row r="1477">
          <cell r="B1477">
            <v>40381</v>
          </cell>
          <cell r="C1477">
            <v>20000000</v>
          </cell>
          <cell r="D1477">
            <v>19802517.361111112</v>
          </cell>
        </row>
        <row r="1478">
          <cell r="B1478">
            <v>40291</v>
          </cell>
          <cell r="C1478" t="str">
            <v>0</v>
          </cell>
          <cell r="D1478">
            <v>0</v>
          </cell>
        </row>
        <row r="1479">
          <cell r="B1479">
            <v>40292</v>
          </cell>
          <cell r="C1479" t="str">
            <v>0</v>
          </cell>
          <cell r="D1479">
            <v>0</v>
          </cell>
        </row>
        <row r="1480">
          <cell r="B1480">
            <v>40293</v>
          </cell>
          <cell r="C1480" t="str">
            <v>0</v>
          </cell>
          <cell r="D1480">
            <v>0</v>
          </cell>
        </row>
        <row r="1481">
          <cell r="B1481">
            <v>40294</v>
          </cell>
          <cell r="C1481" t="str">
            <v>0</v>
          </cell>
          <cell r="D1481">
            <v>0</v>
          </cell>
        </row>
        <row r="1482">
          <cell r="B1482">
            <v>40295</v>
          </cell>
          <cell r="C1482" t="str">
            <v>0</v>
          </cell>
          <cell r="D1482">
            <v>0</v>
          </cell>
        </row>
        <row r="1483">
          <cell r="B1483">
            <v>40296</v>
          </cell>
          <cell r="C1483" t="str">
            <v>0</v>
          </cell>
          <cell r="D1483">
            <v>0</v>
          </cell>
        </row>
        <row r="1484">
          <cell r="B1484">
            <v>40388</v>
          </cell>
          <cell r="C1484">
            <v>20000000</v>
          </cell>
          <cell r="D1484">
            <v>19802517.361111112</v>
          </cell>
        </row>
        <row r="1485">
          <cell r="B1485">
            <v>40298</v>
          </cell>
          <cell r="C1485" t="str">
            <v>0</v>
          </cell>
          <cell r="D1485">
            <v>0</v>
          </cell>
        </row>
        <row r="1486">
          <cell r="B1486">
            <v>40299</v>
          </cell>
          <cell r="C1486" t="str">
            <v>0</v>
          </cell>
          <cell r="D1486">
            <v>0</v>
          </cell>
        </row>
        <row r="1487">
          <cell r="B1487">
            <v>40300</v>
          </cell>
          <cell r="C1487" t="str">
            <v>0</v>
          </cell>
          <cell r="D1487">
            <v>0</v>
          </cell>
        </row>
        <row r="1488">
          <cell r="B1488">
            <v>40301</v>
          </cell>
          <cell r="C1488" t="str">
            <v>0</v>
          </cell>
          <cell r="D1488">
            <v>0</v>
          </cell>
        </row>
        <row r="1489">
          <cell r="B1489">
            <v>40302</v>
          </cell>
          <cell r="C1489" t="str">
            <v>0</v>
          </cell>
          <cell r="D1489">
            <v>0</v>
          </cell>
        </row>
        <row r="1490">
          <cell r="B1490">
            <v>40303</v>
          </cell>
          <cell r="C1490" t="str">
            <v>0</v>
          </cell>
          <cell r="D1490">
            <v>0</v>
          </cell>
        </row>
        <row r="1491">
          <cell r="B1491">
            <v>40395</v>
          </cell>
          <cell r="C1491">
            <v>20000000</v>
          </cell>
          <cell r="D1491">
            <v>19753754.566364497</v>
          </cell>
        </row>
        <row r="1492">
          <cell r="B1492">
            <v>40305</v>
          </cell>
          <cell r="C1492" t="str">
            <v>0</v>
          </cell>
          <cell r="D1492">
            <v>0</v>
          </cell>
        </row>
        <row r="1493">
          <cell r="B1493">
            <v>40306</v>
          </cell>
          <cell r="C1493" t="str">
            <v>0</v>
          </cell>
          <cell r="D1493">
            <v>0</v>
          </cell>
        </row>
        <row r="1494">
          <cell r="B1494">
            <v>40307</v>
          </cell>
          <cell r="C1494" t="str">
            <v>0</v>
          </cell>
          <cell r="D1494">
            <v>0</v>
          </cell>
        </row>
        <row r="1495">
          <cell r="B1495">
            <v>40308</v>
          </cell>
          <cell r="C1495" t="str">
            <v>0</v>
          </cell>
          <cell r="D1495">
            <v>0</v>
          </cell>
        </row>
        <row r="1496">
          <cell r="B1496">
            <v>40309</v>
          </cell>
          <cell r="C1496" t="str">
            <v>0</v>
          </cell>
          <cell r="D1496">
            <v>0</v>
          </cell>
        </row>
        <row r="1497">
          <cell r="B1497">
            <v>40310</v>
          </cell>
          <cell r="C1497" t="str">
            <v>0</v>
          </cell>
          <cell r="D1497">
            <v>0</v>
          </cell>
        </row>
        <row r="1498">
          <cell r="B1498">
            <v>40402</v>
          </cell>
          <cell r="C1498">
            <v>20000000</v>
          </cell>
          <cell r="D1498">
            <v>19705231.334017169</v>
          </cell>
        </row>
        <row r="1499">
          <cell r="B1499">
            <v>40312</v>
          </cell>
          <cell r="C1499" t="str">
            <v>0</v>
          </cell>
          <cell r="D1499">
            <v>0</v>
          </cell>
        </row>
        <row r="1500">
          <cell r="B1500">
            <v>40313</v>
          </cell>
          <cell r="C1500" t="str">
            <v>0</v>
          </cell>
          <cell r="D1500">
            <v>0</v>
          </cell>
        </row>
        <row r="1501">
          <cell r="B1501">
            <v>40314</v>
          </cell>
          <cell r="C1501" t="str">
            <v>0</v>
          </cell>
          <cell r="D1501">
            <v>0</v>
          </cell>
        </row>
        <row r="1502">
          <cell r="B1502">
            <v>40315</v>
          </cell>
          <cell r="C1502" t="str">
            <v>0</v>
          </cell>
          <cell r="D1502">
            <v>0</v>
          </cell>
        </row>
        <row r="1503">
          <cell r="B1503">
            <v>40316</v>
          </cell>
          <cell r="C1503" t="str">
            <v>0</v>
          </cell>
          <cell r="D1503">
            <v>0</v>
          </cell>
        </row>
        <row r="1504">
          <cell r="B1504">
            <v>40317</v>
          </cell>
          <cell r="C1504" t="str">
            <v>0</v>
          </cell>
          <cell r="D1504">
            <v>0</v>
          </cell>
        </row>
        <row r="1505">
          <cell r="B1505">
            <v>40409</v>
          </cell>
          <cell r="C1505">
            <v>20000000</v>
          </cell>
          <cell r="D1505">
            <v>19705231.334017169</v>
          </cell>
        </row>
        <row r="1506">
          <cell r="B1506">
            <v>40319</v>
          </cell>
          <cell r="C1506" t="str">
            <v>0</v>
          </cell>
          <cell r="D1506">
            <v>0</v>
          </cell>
        </row>
        <row r="1507">
          <cell r="B1507">
            <v>40320</v>
          </cell>
          <cell r="C1507" t="str">
            <v>0</v>
          </cell>
          <cell r="D1507">
            <v>0</v>
          </cell>
        </row>
        <row r="1508">
          <cell r="B1508">
            <v>40321</v>
          </cell>
          <cell r="C1508" t="str">
            <v>0</v>
          </cell>
          <cell r="D1508">
            <v>0</v>
          </cell>
        </row>
        <row r="1509">
          <cell r="B1509">
            <v>40322</v>
          </cell>
          <cell r="C1509" t="str">
            <v>0</v>
          </cell>
          <cell r="D1509">
            <v>0</v>
          </cell>
        </row>
        <row r="1510">
          <cell r="B1510">
            <v>40323</v>
          </cell>
          <cell r="C1510" t="str">
            <v>0</v>
          </cell>
          <cell r="D1510">
            <v>0</v>
          </cell>
        </row>
        <row r="1511">
          <cell r="B1511">
            <v>40324</v>
          </cell>
          <cell r="C1511" t="str">
            <v>0</v>
          </cell>
          <cell r="D1511">
            <v>0</v>
          </cell>
        </row>
        <row r="1512">
          <cell r="B1512">
            <v>40416</v>
          </cell>
          <cell r="C1512">
            <v>4800000</v>
          </cell>
          <cell r="D1512">
            <v>4729255.52016412</v>
          </cell>
        </row>
        <row r="1513">
          <cell r="B1513">
            <v>40326</v>
          </cell>
          <cell r="C1513" t="str">
            <v>0</v>
          </cell>
          <cell r="D1513">
            <v>0</v>
          </cell>
        </row>
        <row r="1514">
          <cell r="B1514">
            <v>40327</v>
          </cell>
          <cell r="C1514" t="str">
            <v>0</v>
          </cell>
          <cell r="D1514">
            <v>0</v>
          </cell>
        </row>
        <row r="1515">
          <cell r="B1515">
            <v>40328</v>
          </cell>
          <cell r="C1515" t="str">
            <v>0</v>
          </cell>
          <cell r="D1515">
            <v>0</v>
          </cell>
        </row>
        <row r="1516">
          <cell r="B1516">
            <v>40329</v>
          </cell>
          <cell r="C1516" t="str">
            <v>0</v>
          </cell>
          <cell r="D1516">
            <v>0</v>
          </cell>
        </row>
        <row r="1517">
          <cell r="B1517">
            <v>40330</v>
          </cell>
          <cell r="C1517" t="str">
            <v>0</v>
          </cell>
          <cell r="D1517">
            <v>0</v>
          </cell>
        </row>
        <row r="1518">
          <cell r="B1518">
            <v>40331</v>
          </cell>
          <cell r="C1518" t="str">
            <v>0</v>
          </cell>
          <cell r="D1518">
            <v>0</v>
          </cell>
        </row>
        <row r="1519">
          <cell r="B1519">
            <v>40423</v>
          </cell>
          <cell r="C1519">
            <v>2100000</v>
          </cell>
          <cell r="D1519">
            <v>2069049.2900718027</v>
          </cell>
        </row>
        <row r="1520">
          <cell r="B1520">
            <v>40333</v>
          </cell>
          <cell r="C1520" t="str">
            <v>0</v>
          </cell>
          <cell r="D1520">
            <v>0</v>
          </cell>
        </row>
        <row r="1521">
          <cell r="B1521">
            <v>40334</v>
          </cell>
          <cell r="C1521" t="str">
            <v>0</v>
          </cell>
          <cell r="D1521">
            <v>0</v>
          </cell>
        </row>
        <row r="1522">
          <cell r="B1522">
            <v>40335</v>
          </cell>
          <cell r="C1522" t="str">
            <v>0</v>
          </cell>
          <cell r="D1522">
            <v>0</v>
          </cell>
        </row>
        <row r="1523">
          <cell r="B1523">
            <v>40336</v>
          </cell>
          <cell r="C1523" t="str">
            <v>0</v>
          </cell>
          <cell r="D1523">
            <v>0</v>
          </cell>
        </row>
        <row r="1524">
          <cell r="B1524">
            <v>40337</v>
          </cell>
          <cell r="C1524" t="str">
            <v>0</v>
          </cell>
          <cell r="D1524">
            <v>0</v>
          </cell>
        </row>
        <row r="1525">
          <cell r="B1525">
            <v>40338</v>
          </cell>
          <cell r="C1525" t="str">
            <v>0</v>
          </cell>
          <cell r="D1525">
            <v>0</v>
          </cell>
        </row>
        <row r="1526">
          <cell r="B1526">
            <v>40430</v>
          </cell>
          <cell r="C1526">
            <v>11000000</v>
          </cell>
          <cell r="D1526">
            <v>10784893.091221662</v>
          </cell>
        </row>
        <row r="1527">
          <cell r="B1527">
            <v>40340</v>
          </cell>
          <cell r="C1527" t="str">
            <v>0</v>
          </cell>
          <cell r="D1527">
            <v>0</v>
          </cell>
        </row>
        <row r="1528">
          <cell r="B1528">
            <v>40341</v>
          </cell>
          <cell r="C1528" t="str">
            <v>0</v>
          </cell>
          <cell r="D1528">
            <v>0</v>
          </cell>
        </row>
        <row r="1529">
          <cell r="B1529">
            <v>40342</v>
          </cell>
          <cell r="C1529" t="str">
            <v>0</v>
          </cell>
          <cell r="D1529">
            <v>0</v>
          </cell>
        </row>
        <row r="1530">
          <cell r="B1530">
            <v>40343</v>
          </cell>
          <cell r="C1530" t="str">
            <v>0</v>
          </cell>
          <cell r="D1530">
            <v>0</v>
          </cell>
        </row>
        <row r="1531">
          <cell r="B1531">
            <v>40344</v>
          </cell>
          <cell r="C1531" t="str">
            <v>0</v>
          </cell>
          <cell r="D1531">
            <v>0</v>
          </cell>
        </row>
        <row r="1532">
          <cell r="B1532">
            <v>40345</v>
          </cell>
          <cell r="C1532" t="str">
            <v>0</v>
          </cell>
          <cell r="D1532">
            <v>0</v>
          </cell>
        </row>
        <row r="1533">
          <cell r="B1533">
            <v>40437</v>
          </cell>
          <cell r="C1533">
            <v>2500000</v>
          </cell>
          <cell r="D1533">
            <v>2452790.8324489845</v>
          </cell>
        </row>
        <row r="1534">
          <cell r="B1534">
            <v>40347</v>
          </cell>
          <cell r="C1534" t="str">
            <v>0</v>
          </cell>
          <cell r="D1534">
            <v>0</v>
          </cell>
        </row>
        <row r="1535">
          <cell r="B1535">
            <v>40348</v>
          </cell>
          <cell r="C1535" t="str">
            <v>0</v>
          </cell>
          <cell r="D1535">
            <v>0</v>
          </cell>
        </row>
        <row r="1536">
          <cell r="B1536">
            <v>40349</v>
          </cell>
          <cell r="C1536" t="str">
            <v>0</v>
          </cell>
          <cell r="D1536">
            <v>0</v>
          </cell>
        </row>
        <row r="1537">
          <cell r="B1537">
            <v>40350</v>
          </cell>
          <cell r="C1537" t="str">
            <v>0</v>
          </cell>
          <cell r="D1537">
            <v>0</v>
          </cell>
        </row>
        <row r="1538">
          <cell r="B1538">
            <v>40351</v>
          </cell>
          <cell r="C1538" t="str">
            <v>0</v>
          </cell>
          <cell r="D1538">
            <v>0</v>
          </cell>
        </row>
        <row r="1539">
          <cell r="B1539">
            <v>40352</v>
          </cell>
          <cell r="C1539" t="str">
            <v>0</v>
          </cell>
          <cell r="D1539">
            <v>0</v>
          </cell>
        </row>
        <row r="1540">
          <cell r="B1540">
            <v>40444</v>
          </cell>
          <cell r="C1540">
            <v>10800000</v>
          </cell>
          <cell r="D1540">
            <v>10640824.920369271</v>
          </cell>
        </row>
        <row r="1541">
          <cell r="B1541">
            <v>40354</v>
          </cell>
          <cell r="C1541" t="str">
            <v>0</v>
          </cell>
          <cell r="D1541">
            <v>0</v>
          </cell>
        </row>
        <row r="1542">
          <cell r="B1542">
            <v>40355</v>
          </cell>
          <cell r="C1542" t="str">
            <v>0</v>
          </cell>
          <cell r="D1542">
            <v>0</v>
          </cell>
        </row>
        <row r="1543">
          <cell r="B1543">
            <v>40356</v>
          </cell>
          <cell r="C1543" t="str">
            <v>0</v>
          </cell>
          <cell r="D1543">
            <v>0</v>
          </cell>
        </row>
        <row r="1544">
          <cell r="B1544">
            <v>40357</v>
          </cell>
          <cell r="C1544" t="str">
            <v>0</v>
          </cell>
          <cell r="D1544">
            <v>0</v>
          </cell>
        </row>
        <row r="1545">
          <cell r="B1545">
            <v>40358</v>
          </cell>
          <cell r="C1545" t="str">
            <v>0</v>
          </cell>
          <cell r="D1545">
            <v>0</v>
          </cell>
        </row>
        <row r="1546">
          <cell r="B1546">
            <v>40359</v>
          </cell>
          <cell r="C1546" t="str">
            <v>0</v>
          </cell>
          <cell r="D1546">
            <v>0</v>
          </cell>
        </row>
        <row r="1547">
          <cell r="B1547">
            <v>40451</v>
          </cell>
          <cell r="C1547">
            <v>20000000</v>
          </cell>
          <cell r="D1547">
            <v>19705231.334017169</v>
          </cell>
        </row>
        <row r="1548">
          <cell r="B1548">
            <v>40361</v>
          </cell>
          <cell r="C1548" t="str">
            <v>0</v>
          </cell>
          <cell r="D1548">
            <v>0</v>
          </cell>
        </row>
        <row r="1549">
          <cell r="B1549">
            <v>40362</v>
          </cell>
          <cell r="C1549" t="str">
            <v>0</v>
          </cell>
          <cell r="D1549">
            <v>0</v>
          </cell>
        </row>
        <row r="1550">
          <cell r="B1550">
            <v>40363</v>
          </cell>
          <cell r="C1550" t="str">
            <v>0</v>
          </cell>
          <cell r="D1550">
            <v>0</v>
          </cell>
        </row>
        <row r="1551">
          <cell r="B1551">
            <v>40364</v>
          </cell>
          <cell r="C1551" t="str">
            <v>0</v>
          </cell>
          <cell r="D1551">
            <v>0</v>
          </cell>
        </row>
        <row r="1552">
          <cell r="B1552">
            <v>40365</v>
          </cell>
          <cell r="C1552" t="str">
            <v>0</v>
          </cell>
          <cell r="D1552">
            <v>0</v>
          </cell>
        </row>
        <row r="1553">
          <cell r="B1553">
            <v>40366</v>
          </cell>
          <cell r="C1553" t="str">
            <v>0</v>
          </cell>
          <cell r="D1553">
            <v>0</v>
          </cell>
        </row>
        <row r="1554">
          <cell r="B1554">
            <v>40458</v>
          </cell>
          <cell r="C1554">
            <v>20000000</v>
          </cell>
          <cell r="D1554">
            <v>19705231.334017169</v>
          </cell>
        </row>
        <row r="1555">
          <cell r="B1555">
            <v>40368</v>
          </cell>
          <cell r="C1555" t="str">
            <v>0</v>
          </cell>
          <cell r="D1555">
            <v>0</v>
          </cell>
        </row>
        <row r="1556">
          <cell r="B1556">
            <v>40369</v>
          </cell>
          <cell r="C1556" t="str">
            <v>0</v>
          </cell>
          <cell r="D1556">
            <v>0</v>
          </cell>
        </row>
        <row r="1557">
          <cell r="B1557">
            <v>40370</v>
          </cell>
          <cell r="C1557" t="str">
            <v>0</v>
          </cell>
          <cell r="D1557">
            <v>0</v>
          </cell>
        </row>
        <row r="1558">
          <cell r="B1558">
            <v>40371</v>
          </cell>
          <cell r="C1558" t="str">
            <v>0</v>
          </cell>
          <cell r="D1558">
            <v>0</v>
          </cell>
        </row>
        <row r="1559">
          <cell r="B1559">
            <v>40372</v>
          </cell>
          <cell r="C1559" t="str">
            <v>0</v>
          </cell>
          <cell r="D1559">
            <v>0</v>
          </cell>
        </row>
        <row r="1560">
          <cell r="B1560">
            <v>40373</v>
          </cell>
          <cell r="C1560" t="str">
            <v>0</v>
          </cell>
          <cell r="D1560">
            <v>0</v>
          </cell>
        </row>
        <row r="1561">
          <cell r="B1561">
            <v>40464</v>
          </cell>
          <cell r="C1561">
            <v>11500000</v>
          </cell>
          <cell r="D1561">
            <v>11332343.412526999</v>
          </cell>
        </row>
        <row r="1562">
          <cell r="B1562">
            <v>40375</v>
          </cell>
          <cell r="C1562" t="str">
            <v>0</v>
          </cell>
          <cell r="D1562">
            <v>0</v>
          </cell>
        </row>
        <row r="1563">
          <cell r="B1563">
            <v>40376</v>
          </cell>
          <cell r="C1563" t="str">
            <v>0</v>
          </cell>
          <cell r="D1563">
            <v>0</v>
          </cell>
        </row>
        <row r="1564">
          <cell r="B1564">
            <v>40377</v>
          </cell>
          <cell r="C1564" t="str">
            <v>0</v>
          </cell>
          <cell r="D1564">
            <v>0</v>
          </cell>
        </row>
        <row r="1565">
          <cell r="B1565">
            <v>40378</v>
          </cell>
          <cell r="C1565" t="str">
            <v>0</v>
          </cell>
          <cell r="D1565">
            <v>0</v>
          </cell>
        </row>
        <row r="1566">
          <cell r="B1566">
            <v>40379</v>
          </cell>
          <cell r="C1566" t="str">
            <v>0</v>
          </cell>
          <cell r="D1566">
            <v>0</v>
          </cell>
        </row>
        <row r="1567">
          <cell r="B1567">
            <v>40380</v>
          </cell>
          <cell r="C1567" t="str">
            <v>0</v>
          </cell>
          <cell r="D1567">
            <v>0</v>
          </cell>
        </row>
        <row r="1568">
          <cell r="B1568">
            <v>40472</v>
          </cell>
          <cell r="C1568">
            <v>20000000</v>
          </cell>
          <cell r="D1568">
            <v>19705231.334017169</v>
          </cell>
        </row>
        <row r="1569">
          <cell r="B1569">
            <v>40382</v>
          </cell>
          <cell r="C1569" t="str">
            <v>0</v>
          </cell>
          <cell r="D1569">
            <v>0</v>
          </cell>
        </row>
        <row r="1570">
          <cell r="B1570">
            <v>40383</v>
          </cell>
          <cell r="C1570" t="str">
            <v>0</v>
          </cell>
          <cell r="D1570">
            <v>0</v>
          </cell>
        </row>
        <row r="1571">
          <cell r="B1571">
            <v>40384</v>
          </cell>
          <cell r="C1571" t="str">
            <v>0</v>
          </cell>
          <cell r="D1571">
            <v>0</v>
          </cell>
        </row>
        <row r="1572">
          <cell r="B1572">
            <v>40385</v>
          </cell>
          <cell r="C1572" t="str">
            <v>0</v>
          </cell>
          <cell r="D1572">
            <v>0</v>
          </cell>
        </row>
        <row r="1573">
          <cell r="B1573">
            <v>40386</v>
          </cell>
          <cell r="C1573" t="str">
            <v>0</v>
          </cell>
          <cell r="D1573">
            <v>0</v>
          </cell>
        </row>
        <row r="1574">
          <cell r="B1574">
            <v>40387</v>
          </cell>
          <cell r="C1574" t="str">
            <v>0</v>
          </cell>
          <cell r="D1574">
            <v>0</v>
          </cell>
        </row>
        <row r="1575">
          <cell r="B1575">
            <v>40479</v>
          </cell>
          <cell r="C1575">
            <v>20000000</v>
          </cell>
          <cell r="D1575">
            <v>19705231.334017169</v>
          </cell>
        </row>
        <row r="1576">
          <cell r="B1576">
            <v>40389</v>
          </cell>
          <cell r="C1576" t="str">
            <v>0</v>
          </cell>
          <cell r="D1576">
            <v>0</v>
          </cell>
        </row>
        <row r="1577">
          <cell r="B1577">
            <v>40390</v>
          </cell>
          <cell r="C1577" t="str">
            <v>0</v>
          </cell>
          <cell r="D1577">
            <v>0</v>
          </cell>
        </row>
        <row r="1578">
          <cell r="B1578">
            <v>40391</v>
          </cell>
          <cell r="C1578" t="str">
            <v>0</v>
          </cell>
          <cell r="D1578">
            <v>0</v>
          </cell>
        </row>
        <row r="1579">
          <cell r="B1579">
            <v>40392</v>
          </cell>
          <cell r="C1579" t="str">
            <v>0</v>
          </cell>
          <cell r="D1579">
            <v>0</v>
          </cell>
        </row>
        <row r="1580">
          <cell r="B1580">
            <v>40393</v>
          </cell>
          <cell r="C1580" t="str">
            <v>0</v>
          </cell>
          <cell r="D1580">
            <v>0</v>
          </cell>
        </row>
        <row r="1581">
          <cell r="B1581">
            <v>40394</v>
          </cell>
          <cell r="C1581" t="str">
            <v>0</v>
          </cell>
          <cell r="D1581">
            <v>0</v>
          </cell>
        </row>
        <row r="1582">
          <cell r="B1582">
            <v>40486</v>
          </cell>
          <cell r="C1582">
            <v>12288000</v>
          </cell>
          <cell r="D1582">
            <v>12018328.465392964</v>
          </cell>
        </row>
        <row r="1583">
          <cell r="B1583">
            <v>40396</v>
          </cell>
          <cell r="C1583" t="str">
            <v>0</v>
          </cell>
          <cell r="D1583">
            <v>0</v>
          </cell>
        </row>
        <row r="1584">
          <cell r="B1584">
            <v>40397</v>
          </cell>
          <cell r="C1584" t="str">
            <v>0</v>
          </cell>
          <cell r="D1584">
            <v>0</v>
          </cell>
        </row>
        <row r="1585">
          <cell r="B1585">
            <v>40398</v>
          </cell>
          <cell r="C1585" t="str">
            <v>0</v>
          </cell>
          <cell r="D1585">
            <v>0</v>
          </cell>
        </row>
        <row r="1586">
          <cell r="B1586">
            <v>40399</v>
          </cell>
          <cell r="C1586" t="str">
            <v>0</v>
          </cell>
          <cell r="D1586">
            <v>0</v>
          </cell>
        </row>
        <row r="1587">
          <cell r="B1587">
            <v>40400</v>
          </cell>
          <cell r="C1587" t="str">
            <v>0</v>
          </cell>
          <cell r="D1587">
            <v>0</v>
          </cell>
        </row>
        <row r="1588">
          <cell r="B1588">
            <v>40401</v>
          </cell>
          <cell r="C1588" t="str">
            <v>0</v>
          </cell>
          <cell r="D1588">
            <v>0</v>
          </cell>
        </row>
        <row r="1589">
          <cell r="B1589">
            <v>40493</v>
          </cell>
          <cell r="C1589">
            <v>9800000</v>
          </cell>
          <cell r="D1589">
            <v>9584929.9284546748</v>
          </cell>
        </row>
        <row r="1590">
          <cell r="B1590">
            <v>40403</v>
          </cell>
          <cell r="C1590" t="str">
            <v>0</v>
          </cell>
          <cell r="D1590">
            <v>0</v>
          </cell>
        </row>
        <row r="1591">
          <cell r="B1591">
            <v>40404</v>
          </cell>
          <cell r="C1591" t="str">
            <v>0</v>
          </cell>
          <cell r="D1591">
            <v>0</v>
          </cell>
        </row>
        <row r="1592">
          <cell r="B1592">
            <v>40405</v>
          </cell>
          <cell r="C1592" t="str">
            <v>0</v>
          </cell>
          <cell r="D1592">
            <v>0</v>
          </cell>
        </row>
        <row r="1593">
          <cell r="B1593">
            <v>40406</v>
          </cell>
          <cell r="C1593" t="str">
            <v>0</v>
          </cell>
          <cell r="D1593">
            <v>0</v>
          </cell>
        </row>
        <row r="1594">
          <cell r="B1594">
            <v>40407</v>
          </cell>
          <cell r="C1594" t="str">
            <v>0</v>
          </cell>
          <cell r="D1594">
            <v>0</v>
          </cell>
        </row>
        <row r="1595">
          <cell r="B1595">
            <v>40408</v>
          </cell>
          <cell r="C1595" t="str">
            <v>0</v>
          </cell>
          <cell r="D1595">
            <v>0</v>
          </cell>
        </row>
        <row r="1596">
          <cell r="B1596">
            <v>40500</v>
          </cell>
          <cell r="C1596">
            <v>20000000</v>
          </cell>
          <cell r="D1596">
            <v>19561081.486642193</v>
          </cell>
        </row>
        <row r="1597">
          <cell r="C1597" t="str">
            <v>0</v>
          </cell>
        </row>
        <row r="1598">
          <cell r="C1598" t="str">
            <v>0</v>
          </cell>
        </row>
        <row r="1599">
          <cell r="C1599" t="str">
            <v>0</v>
          </cell>
        </row>
        <row r="1600">
          <cell r="C1600" t="str">
            <v>0</v>
          </cell>
        </row>
        <row r="1601">
          <cell r="C1601" t="str">
            <v>0</v>
          </cell>
        </row>
        <row r="1602">
          <cell r="C1602" t="str">
            <v>0</v>
          </cell>
        </row>
        <row r="1603">
          <cell r="B1603">
            <v>40507</v>
          </cell>
          <cell r="C1603">
            <v>5100000</v>
          </cell>
          <cell r="D1603">
            <v>4988075.7790937591</v>
          </cell>
        </row>
        <row r="1604">
          <cell r="C1604" t="str">
            <v>0</v>
          </cell>
        </row>
        <row r="1605">
          <cell r="C1605" t="str">
            <v>0</v>
          </cell>
        </row>
        <row r="1606">
          <cell r="C1606" t="str">
            <v>0</v>
          </cell>
        </row>
        <row r="1607">
          <cell r="C1607" t="str">
            <v>0</v>
          </cell>
        </row>
        <row r="1608">
          <cell r="C1608" t="str">
            <v>0</v>
          </cell>
        </row>
        <row r="1609">
          <cell r="C1609" t="str">
            <v>0</v>
          </cell>
        </row>
        <row r="1610">
          <cell r="B1610">
            <v>40514</v>
          </cell>
          <cell r="C1610">
            <v>8500000</v>
          </cell>
          <cell r="D1610">
            <v>8313459.6318229325</v>
          </cell>
        </row>
        <row r="1611">
          <cell r="C1611" t="str">
            <v>0</v>
          </cell>
        </row>
        <row r="1612">
          <cell r="C1612" t="str">
            <v>0</v>
          </cell>
        </row>
        <row r="1613">
          <cell r="C1613" t="str">
            <v>0</v>
          </cell>
        </row>
        <row r="1614">
          <cell r="C1614" t="str">
            <v>0</v>
          </cell>
        </row>
        <row r="1615">
          <cell r="C1615" t="str">
            <v>0</v>
          </cell>
        </row>
        <row r="1616">
          <cell r="C1616" t="str">
            <v>0</v>
          </cell>
        </row>
        <row r="1617">
          <cell r="B1617">
            <v>40521</v>
          </cell>
          <cell r="C1617">
            <v>10500000</v>
          </cell>
          <cell r="D1617">
            <v>10257561.823723566</v>
          </cell>
        </row>
        <row r="1618">
          <cell r="C1618" t="str">
            <v>0</v>
          </cell>
        </row>
        <row r="1619">
          <cell r="C1619" t="str">
            <v>0</v>
          </cell>
        </row>
        <row r="1620">
          <cell r="C1620" t="str">
            <v>0</v>
          </cell>
        </row>
        <row r="1621">
          <cell r="C1621" t="str">
            <v>0</v>
          </cell>
        </row>
        <row r="1622">
          <cell r="C1622" t="str">
            <v>0</v>
          </cell>
        </row>
        <row r="1623">
          <cell r="C1623" t="str">
            <v>0</v>
          </cell>
        </row>
        <row r="1624">
          <cell r="B1624">
            <v>40528</v>
          </cell>
          <cell r="C1624">
            <v>16970000</v>
          </cell>
          <cell r="D1624">
            <v>16564053.619606933</v>
          </cell>
        </row>
        <row r="1625">
          <cell r="C1625" t="str">
            <v>0</v>
          </cell>
        </row>
        <row r="1626">
          <cell r="C1626" t="str">
            <v>0</v>
          </cell>
        </row>
        <row r="1627">
          <cell r="C1627" t="str">
            <v>0</v>
          </cell>
        </row>
        <row r="1628">
          <cell r="C1628" t="str">
            <v>0</v>
          </cell>
        </row>
        <row r="1629">
          <cell r="C1629" t="str">
            <v>0</v>
          </cell>
        </row>
        <row r="1630">
          <cell r="C1630" t="str">
            <v>0</v>
          </cell>
        </row>
        <row r="1631">
          <cell r="B1631">
            <v>40535</v>
          </cell>
          <cell r="C1631">
            <v>20000000</v>
          </cell>
          <cell r="D1631">
            <v>19521571.737898566</v>
          </cell>
        </row>
        <row r="1632">
          <cell r="C1632" t="str">
            <v>0</v>
          </cell>
        </row>
        <row r="1633">
          <cell r="C1633" t="str">
            <v>0</v>
          </cell>
        </row>
        <row r="1634">
          <cell r="C1634" t="str">
            <v>0</v>
          </cell>
        </row>
        <row r="1635">
          <cell r="C1635" t="str">
            <v>0</v>
          </cell>
        </row>
        <row r="1636">
          <cell r="C1636" t="str">
            <v>0</v>
          </cell>
        </row>
        <row r="1637">
          <cell r="C1637" t="str">
            <v>0</v>
          </cell>
        </row>
        <row r="1638">
          <cell r="B1638">
            <v>40542</v>
          </cell>
          <cell r="C1638">
            <v>20000000</v>
          </cell>
          <cell r="D1638">
            <v>19521571.737898566</v>
          </cell>
        </row>
        <row r="1639">
          <cell r="C1639" t="str">
            <v>0</v>
          </cell>
        </row>
        <row r="1640">
          <cell r="C1640" t="str">
            <v>0</v>
          </cell>
        </row>
        <row r="1641">
          <cell r="C1641" t="str">
            <v>0</v>
          </cell>
        </row>
        <row r="1642">
          <cell r="C1642" t="str">
            <v>0</v>
          </cell>
        </row>
        <row r="1643">
          <cell r="C1643" t="str">
            <v>0</v>
          </cell>
        </row>
        <row r="1644">
          <cell r="C1644" t="str">
            <v>0</v>
          </cell>
        </row>
        <row r="1645">
          <cell r="B1645">
            <v>40549</v>
          </cell>
          <cell r="C1645">
            <v>20000000</v>
          </cell>
          <cell r="D1645">
            <v>19525848.210870601</v>
          </cell>
        </row>
        <row r="1646">
          <cell r="C1646" t="str">
            <v>0</v>
          </cell>
        </row>
        <row r="1647">
          <cell r="C1647" t="str">
            <v>0</v>
          </cell>
        </row>
        <row r="1648">
          <cell r="C1648" t="str">
            <v>0</v>
          </cell>
        </row>
        <row r="1649">
          <cell r="C1649" t="str">
            <v>0</v>
          </cell>
        </row>
        <row r="1650">
          <cell r="C1650" t="str">
            <v>0</v>
          </cell>
        </row>
        <row r="1651">
          <cell r="B1651">
            <v>40556</v>
          </cell>
          <cell r="C1651">
            <v>20000000</v>
          </cell>
          <cell r="D1651">
            <v>19531333.610161003</v>
          </cell>
        </row>
        <row r="1652">
          <cell r="C1652">
            <v>0</v>
          </cell>
        </row>
        <row r="1653">
          <cell r="C1653">
            <v>0</v>
          </cell>
        </row>
        <row r="1654">
          <cell r="C1654" t="str">
            <v>0</v>
          </cell>
        </row>
        <row r="1655">
          <cell r="C1655" t="str">
            <v>0</v>
          </cell>
        </row>
        <row r="1656">
          <cell r="C1656" t="str">
            <v>0</v>
          </cell>
        </row>
        <row r="1657">
          <cell r="C1657" t="str">
            <v>0</v>
          </cell>
        </row>
        <row r="1658">
          <cell r="C1658" t="str">
            <v>0</v>
          </cell>
        </row>
        <row r="1659">
          <cell r="B1659">
            <v>40563</v>
          </cell>
          <cell r="C1659">
            <v>20000000</v>
          </cell>
          <cell r="D1659">
            <v>19544877.448263638</v>
          </cell>
        </row>
        <row r="1660">
          <cell r="C1660" t="str">
            <v>0</v>
          </cell>
        </row>
        <row r="1661">
          <cell r="C1661" t="str">
            <v>0</v>
          </cell>
        </row>
        <row r="1662">
          <cell r="C1662" t="str">
            <v>0</v>
          </cell>
        </row>
        <row r="1663">
          <cell r="C1663" t="str">
            <v>0</v>
          </cell>
        </row>
        <row r="1664">
          <cell r="C1664" t="str">
            <v>0</v>
          </cell>
        </row>
        <row r="1665">
          <cell r="C1665" t="str">
            <v>0</v>
          </cell>
        </row>
        <row r="1666">
          <cell r="B1666">
            <v>40570</v>
          </cell>
          <cell r="C1666">
            <v>25000000</v>
          </cell>
          <cell r="D1666">
            <v>24425145.828158326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"/>
      <sheetName val="US"/>
      <sheetName val="Transfers"/>
      <sheetName val="Sheet2"/>
      <sheetName val="Codes"/>
      <sheetName val="Sheet1"/>
      <sheetName val="წმინდა_ამოღება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საკუთარი</v>
          </cell>
        </row>
        <row r="2">
          <cell r="A2" t="str">
            <v>პარტიის</v>
          </cell>
        </row>
        <row r="3">
          <cell r="A3" t="str">
            <v>დავალებების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Info"/>
      <sheetName val="RI-Data"/>
      <sheetName val="A"/>
      <sheetName val="A-Data"/>
      <sheetName val="RC"/>
      <sheetName val="A-Can"/>
      <sheetName val="RC-D"/>
      <sheetName val="RI"/>
      <sheetName val="Info-Data"/>
      <sheetName val="RC-Data"/>
      <sheetName val="RC-D-Data"/>
      <sheetName val="FXD-Data"/>
      <sheetName val="A-LS-Data"/>
      <sheetName val="RC-SD-Data"/>
      <sheetName val="RC-B-Data"/>
      <sheetName val="RC-S-Data"/>
      <sheetName val="RC-I-Data"/>
      <sheetName val="A-LD-Data (1)"/>
      <sheetName val="A-LD-Data (2)"/>
      <sheetName val="FX-Data"/>
      <sheetName val="A-G-Data (2)"/>
      <sheetName val="A-CI-Data"/>
      <sheetName val="A-CP-Data"/>
      <sheetName val="A-D-Data"/>
      <sheetName val="RI-A-Data"/>
      <sheetName val="A-L-Data (1)"/>
      <sheetName val="A-L-Data (2)"/>
      <sheetName val="A-L"/>
      <sheetName val="RI-AC-Data (1)"/>
      <sheetName val="RI-AC-Data (2)"/>
      <sheetName val="RI-AC-Data (3)"/>
      <sheetName val="RI-AC-Data (4)"/>
      <sheetName val="RI-AC-Data (5)"/>
      <sheetName val="RC-P-Data"/>
      <sheetName val="RC-C-Data"/>
      <sheetName val="RC-L-Data"/>
      <sheetName val="RI-C-Data"/>
      <sheetName val="A-Can-Data (1)"/>
      <sheetName val="A-Can-Data (2)"/>
      <sheetName val="RC-O-Data"/>
      <sheetName val="RC-A-Data"/>
      <sheetName val="RC-L"/>
      <sheetName val="RC-A"/>
      <sheetName val="RC-C"/>
      <sheetName val="RC-O"/>
      <sheetName val="RI-C"/>
      <sheetName val="RC-P"/>
      <sheetName val="RI-AC"/>
      <sheetName val="RI-A"/>
      <sheetName val="A-D"/>
      <sheetName val="A-CP"/>
      <sheetName val="A-CI"/>
      <sheetName val="A-G-Data (1)"/>
      <sheetName val="A-G"/>
      <sheetName val="FX"/>
      <sheetName val="A-LD"/>
      <sheetName val="RC-S"/>
      <sheetName val="RC-I"/>
      <sheetName val="RC-B"/>
      <sheetName val="RC-SD"/>
      <sheetName val="A-LS"/>
      <sheetName val="FXD"/>
      <sheetName val="Sheet2"/>
    </sheetNames>
    <sheetDataSet>
      <sheetData sheetId="0"/>
      <sheetData sheetId="1">
        <row r="1">
          <cell r="B1" t="str">
            <v>კონსოლიდირებული</v>
          </cell>
          <cell r="C1" t="str">
            <v>ALL</v>
          </cell>
        </row>
        <row r="2">
          <cell r="C2">
            <v>40451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D1">
            <v>4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G Q"/>
      <sheetName val="Mon-In"/>
      <sheetName val="Mon-Out"/>
      <sheetName val="NBG table new (2)"/>
      <sheetName val="NBG table (prog)"/>
      <sheetName val="NIR"/>
      <sheetName val="NBG table"/>
      <sheetName val="MS table"/>
      <sheetName val="NBG M"/>
      <sheetName val="MS M"/>
      <sheetName val="WEOREO"/>
      <sheetName val="NBG M (prog)"/>
      <sheetName val="MS M (prog)"/>
      <sheetName val="Chart4"/>
      <sheetName val="Chart3"/>
      <sheetName val="Chart5"/>
      <sheetName val="Chart7"/>
      <sheetName val="Chart11"/>
      <sheetName val="RM comp (2)"/>
      <sheetName val="Chart12"/>
      <sheetName val="Chart8"/>
      <sheetName val="Chart10"/>
      <sheetName val="Chart9"/>
      <sheetName val="Chart13"/>
      <sheetName val="M2 vs M3 m"/>
      <sheetName val="RM comp"/>
      <sheetName val="Chart1"/>
      <sheetName val="Chart2"/>
      <sheetName val="Sheet1"/>
      <sheetName val="deposits"/>
      <sheetName val="RM and sterlization"/>
      <sheetName val="Dom vs for deposits (actual (2)"/>
      <sheetName val="RM comp (actl) (2)"/>
      <sheetName val="RM comp (actl)"/>
      <sheetName val="Dom vs for deposits (actual)"/>
      <sheetName val="Dom vs for deposits"/>
      <sheetName val="M3 m"/>
      <sheetName val="M2 m"/>
      <sheetName val="BM RM CPI"/>
      <sheetName val="BM and Prices"/>
      <sheetName val="Inter &amp; Ster"/>
      <sheetName val="BM RM"/>
      <sheetName val="BM vs RM"/>
      <sheetName val="private credit"/>
      <sheetName val="excess liquidity"/>
      <sheetName val="Dom Fin"/>
      <sheetName val="Medium Term OUT"/>
      <sheetName val="NBG table old"/>
      <sheetName val="MS table old"/>
      <sheetName val="DOC"/>
      <sheetName val="Insheets"/>
      <sheetName val="FSI"/>
      <sheetName val="Program"/>
      <sheetName val="Out SEI"/>
      <sheetName val="NBG old"/>
      <sheetName val="DMB prog"/>
      <sheetName val="MS data prog"/>
      <sheetName val="Dom. Fin. for fiscal"/>
      <sheetName val="EDSS Despot&amp;lending"/>
      <sheetName val="ControlSheet"/>
      <sheetName val="Main Output Table I--OLD base"/>
      <sheetName val="Main Output Table II--OLD base"/>
      <sheetName val="Summary Q1"/>
      <sheetName val="Summary 07"/>
      <sheetName val="assumption"/>
      <sheetName val="T-bills"/>
      <sheetName val="Cashflow"/>
      <sheetName val="Cashflow2004"/>
      <sheetName val="int_calc"/>
      <sheetName val="mof tBILL PROJ"/>
      <sheetName val="fis_input"/>
      <sheetName val="PC-input"/>
      <sheetName val="resold"/>
      <sheetName val="red"/>
      <sheetName val="Domdebt"/>
      <sheetName val="fis_backup '02"/>
      <sheetName val="Deposit&amp;Lending Rates, Treaus"/>
      <sheetName val="GEO_M"/>
      <sheetName val="OUTREO"/>
      <sheetName val="EDSS Mon panel for BR"/>
      <sheetName val="FSUOUT"/>
      <sheetName val="OUTREO _History"/>
      <sheetName val="WEO_Q4"/>
      <sheetName val="Interest Rates on Loans (EN)"/>
      <sheetName val="FC Dep.volume&amp;Int.rates-eng"/>
      <sheetName val="Real (P) IN"/>
      <sheetName val="Table. NBG Accounts-Auth "/>
      <sheetName val="Table. Monetary Survey-Auth"/>
      <sheetName val="Forex"/>
      <sheetName val="GEOMon (SBA)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6">
          <cell r="A6" t="str">
            <v>EDF_Save_Database</v>
          </cell>
          <cell r="B6" t="str">
            <v>Edf_srs_code</v>
          </cell>
          <cell r="C6" t="str">
            <v>Units</v>
          </cell>
          <cell r="D6" t="str">
            <v>Data_type</v>
          </cell>
          <cell r="E6" t="str">
            <v>Descriptor</v>
          </cell>
          <cell r="F6">
            <v>35034</v>
          </cell>
          <cell r="G6">
            <v>35065</v>
          </cell>
          <cell r="H6">
            <v>35096</v>
          </cell>
          <cell r="I6">
            <v>35125</v>
          </cell>
          <cell r="J6">
            <v>35156</v>
          </cell>
          <cell r="K6">
            <v>35186</v>
          </cell>
          <cell r="L6">
            <v>35217</v>
          </cell>
          <cell r="M6">
            <v>35247</v>
          </cell>
          <cell r="N6">
            <v>35278</v>
          </cell>
          <cell r="O6">
            <v>35309</v>
          </cell>
          <cell r="P6">
            <v>35339</v>
          </cell>
          <cell r="Q6">
            <v>35370</v>
          </cell>
          <cell r="R6">
            <v>35400</v>
          </cell>
          <cell r="S6">
            <v>35431</v>
          </cell>
          <cell r="T6">
            <v>35462</v>
          </cell>
          <cell r="U6">
            <v>35490</v>
          </cell>
          <cell r="V6">
            <v>35521</v>
          </cell>
          <cell r="W6">
            <v>35551</v>
          </cell>
          <cell r="X6">
            <v>35582</v>
          </cell>
          <cell r="Y6">
            <v>35612</v>
          </cell>
          <cell r="Z6">
            <v>35643</v>
          </cell>
          <cell r="AA6">
            <v>35674</v>
          </cell>
          <cell r="AB6">
            <v>35704</v>
          </cell>
          <cell r="AC6">
            <v>35735</v>
          </cell>
          <cell r="AD6">
            <v>35765</v>
          </cell>
          <cell r="AE6">
            <v>35796</v>
          </cell>
          <cell r="AF6">
            <v>35827</v>
          </cell>
          <cell r="AG6">
            <v>35855</v>
          </cell>
          <cell r="AH6">
            <v>35886</v>
          </cell>
          <cell r="AI6">
            <v>35916</v>
          </cell>
          <cell r="AJ6">
            <v>35947</v>
          </cell>
          <cell r="AK6">
            <v>35977</v>
          </cell>
          <cell r="AL6">
            <v>36008</v>
          </cell>
          <cell r="AM6">
            <v>36039</v>
          </cell>
          <cell r="AN6">
            <v>36069</v>
          </cell>
          <cell r="AO6">
            <v>36100</v>
          </cell>
          <cell r="AR6">
            <v>36130</v>
          </cell>
          <cell r="AS6">
            <v>36161</v>
          </cell>
          <cell r="AT6">
            <v>36192</v>
          </cell>
          <cell r="AU6">
            <v>36220</v>
          </cell>
        </row>
        <row r="9">
          <cell r="E9" t="str">
            <v>Table 1. Georgia: Summary Accounts of the Banking System at program exchange rates</v>
          </cell>
        </row>
        <row r="10">
          <cell r="E10" t="str">
            <v xml:space="preserve">Be careful: need for manual addition of the US$/SRD exchange rate in line 151; also, check consistency of NBG and IMF data on stock of Fund obligations in line 165 </v>
          </cell>
        </row>
        <row r="11">
          <cell r="E11" t="str">
            <v xml:space="preserve">Be careful: need for manual addition of the US$/SRD exchange rate in line 151 and 155; also, check consistency of NBG and IMF data on stock of Fund obligations in line 165 </v>
          </cell>
        </row>
        <row r="13">
          <cell r="E13">
            <v>39691.917272453706</v>
          </cell>
        </row>
        <row r="14">
          <cell r="E14">
            <v>39691.917272453706</v>
          </cell>
          <cell r="F14" t="str">
            <v>Dec95</v>
          </cell>
          <cell r="G14" t="str">
            <v>Jan96</v>
          </cell>
          <cell r="H14" t="str">
            <v>Feb96</v>
          </cell>
          <cell r="I14" t="str">
            <v>Mar96</v>
          </cell>
          <cell r="J14" t="str">
            <v>Apr96</v>
          </cell>
          <cell r="K14" t="str">
            <v>May96</v>
          </cell>
          <cell r="L14" t="str">
            <v>Jun96</v>
          </cell>
          <cell r="M14" t="str">
            <v>Jul96</v>
          </cell>
          <cell r="N14" t="str">
            <v>Aug96</v>
          </cell>
          <cell r="O14" t="str">
            <v>Sept96</v>
          </cell>
          <cell r="P14" t="str">
            <v>Oct96</v>
          </cell>
          <cell r="Q14" t="str">
            <v>Nov96</v>
          </cell>
          <cell r="R14" t="str">
            <v>Dec96</v>
          </cell>
          <cell r="S14" t="str">
            <v>Jan97</v>
          </cell>
          <cell r="T14" t="str">
            <v>Feb97</v>
          </cell>
          <cell r="U14" t="str">
            <v>Mar97</v>
          </cell>
          <cell r="V14" t="str">
            <v>Apr97</v>
          </cell>
          <cell r="W14" t="str">
            <v>May97</v>
          </cell>
          <cell r="X14" t="str">
            <v>Jun97</v>
          </cell>
          <cell r="Y14" t="str">
            <v>Jul97</v>
          </cell>
          <cell r="Z14" t="str">
            <v>Aug97</v>
          </cell>
          <cell r="AA14" t="str">
            <v>Sept97</v>
          </cell>
          <cell r="AB14" t="str">
            <v>Oct97</v>
          </cell>
          <cell r="AC14" t="str">
            <v>Nov97</v>
          </cell>
          <cell r="AD14" t="str">
            <v>Dec97</v>
          </cell>
          <cell r="AE14" t="str">
            <v>Jan98</v>
          </cell>
          <cell r="AF14" t="str">
            <v>Feb98</v>
          </cell>
          <cell r="AG14" t="str">
            <v>Mar98</v>
          </cell>
          <cell r="AH14" t="str">
            <v>Apr98</v>
          </cell>
          <cell r="AI14" t="str">
            <v>May98</v>
          </cell>
          <cell r="AJ14" t="str">
            <v>Jun98</v>
          </cell>
          <cell r="AK14" t="str">
            <v>Jul98</v>
          </cell>
          <cell r="AL14" t="str">
            <v>Aug98</v>
          </cell>
          <cell r="AM14" t="str">
            <v>Sep98</v>
          </cell>
          <cell r="AN14">
            <v>36069</v>
          </cell>
          <cell r="AO14">
            <v>36100</v>
          </cell>
          <cell r="AP14" t="str">
            <v>Dec-98</v>
          </cell>
          <cell r="AR14" t="str">
            <v>Dec-98</v>
          </cell>
          <cell r="AS14" t="str">
            <v>Jan-99</v>
          </cell>
          <cell r="AT14" t="str">
            <v>Feb-99</v>
          </cell>
          <cell r="AU14" t="str">
            <v>Mar-99</v>
          </cell>
        </row>
        <row r="15">
          <cell r="AP15" t="str">
            <v>ESAF</v>
          </cell>
          <cell r="AQ15" t="str">
            <v>Shadow</v>
          </cell>
          <cell r="AR15" t="str">
            <v>Act.</v>
          </cell>
        </row>
        <row r="16">
          <cell r="E16" t="str">
            <v>At program exchange rates</v>
          </cell>
        </row>
        <row r="17">
          <cell r="E17" t="str">
            <v>National Bank of Georgia</v>
          </cell>
        </row>
        <row r="19">
          <cell r="A19" t="str">
            <v>c:\my documents\geo\edf\geomon[temp]</v>
          </cell>
          <cell r="B19" t="str">
            <v>FAFA_N_E</v>
          </cell>
          <cell r="C19" t="str">
            <v>Millions of lari</v>
          </cell>
          <cell r="D19" t="str">
            <v>Stock</v>
          </cell>
          <cell r="E19" t="str">
            <v>Net foreign assets</v>
          </cell>
          <cell r="F19">
            <v>93.341608731707311</v>
          </cell>
          <cell r="G19">
            <v>80.345144389111255</v>
          </cell>
          <cell r="H19">
            <v>61.611354190476213</v>
          </cell>
          <cell r="I19">
            <v>43.237458530903318</v>
          </cell>
          <cell r="J19">
            <v>21.050972729729686</v>
          </cell>
          <cell r="K19">
            <v>13.56648395238093</v>
          </cell>
          <cell r="L19">
            <v>44.850140848605569</v>
          </cell>
          <cell r="M19">
            <v>40.088452213661661</v>
          </cell>
          <cell r="N19">
            <v>29.653105036306265</v>
          </cell>
          <cell r="O19">
            <v>1.9145337086613892</v>
          </cell>
          <cell r="P19">
            <v>-24.92414318110233</v>
          </cell>
          <cell r="Q19">
            <v>-44.82633012500002</v>
          </cell>
          <cell r="R19">
            <v>-9.7909790643641763</v>
          </cell>
          <cell r="S19">
            <v>-40.429349494949442</v>
          </cell>
          <cell r="T19">
            <v>-63.643303875969004</v>
          </cell>
          <cell r="U19">
            <v>-75.271552395672288</v>
          </cell>
          <cell r="V19">
            <v>-105.63429969207083</v>
          </cell>
          <cell r="W19">
            <v>-133.08199999999999</v>
          </cell>
          <cell r="X19">
            <v>-139.93049999999997</v>
          </cell>
          <cell r="Y19">
            <v>-139.32402713178294</v>
          </cell>
          <cell r="Z19">
            <v>-173.62397832817339</v>
          </cell>
          <cell r="AA19">
            <v>-171.78867103235743</v>
          </cell>
          <cell r="AB19">
            <v>-172.13689999999991</v>
          </cell>
          <cell r="AC19">
            <v>-128.33298323170723</v>
          </cell>
          <cell r="AD19">
            <v>-132.06826963190184</v>
          </cell>
          <cell r="AE19">
            <v>-122.47518100784316</v>
          </cell>
          <cell r="AF19">
            <v>-137.40497573608397</v>
          </cell>
          <cell r="AG19">
            <v>-149.45373514531838</v>
          </cell>
          <cell r="AH19">
            <v>-155.72690308539325</v>
          </cell>
          <cell r="AI19">
            <v>-173.68483803102441</v>
          </cell>
          <cell r="AJ19">
            <v>-196.69466024359042</v>
          </cell>
          <cell r="AK19">
            <v>-219.84740282519289</v>
          </cell>
          <cell r="AL19">
            <v>-215.7030758172223</v>
          </cell>
          <cell r="AM19">
            <v>-263.0124875539442</v>
          </cell>
          <cell r="AN19">
            <v>-280.01810525693179</v>
          </cell>
          <cell r="AO19">
            <v>-305.05594132730027</v>
          </cell>
          <cell r="AP19">
            <v>-264.74675552752495</v>
          </cell>
          <cell r="AQ19">
            <v>-420.01195910999991</v>
          </cell>
          <cell r="AR19">
            <v>-389.89942261600015</v>
          </cell>
          <cell r="AS19">
            <v>-430.19027881785257</v>
          </cell>
          <cell r="AT19">
            <v>-433.70113713352794</v>
          </cell>
          <cell r="AU19">
            <v>-460.17809383377949</v>
          </cell>
        </row>
        <row r="20">
          <cell r="A20" t="str">
            <v>c:\my documents\geo\edf\geomon[temp]</v>
          </cell>
          <cell r="B20" t="str">
            <v>FAFAENC_E</v>
          </cell>
          <cell r="C20" t="str">
            <v>Millions of lari</v>
          </cell>
          <cell r="D20" t="str">
            <v>Stock</v>
          </cell>
          <cell r="E20" t="str">
            <v xml:space="preserve">  Encumbered reserves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1">
          <cell r="A21" t="str">
            <v>c:\my documents\geo\edf\geomon[temp]</v>
          </cell>
          <cell r="B21" t="str">
            <v>FAFRA_N_E</v>
          </cell>
          <cell r="C21" t="str">
            <v>Millions of lari</v>
          </cell>
          <cell r="D21" t="str">
            <v>Stock</v>
          </cell>
          <cell r="E21" t="str">
            <v>Net international reserves (NIR)</v>
          </cell>
          <cell r="F21">
            <v>93.341608731707311</v>
          </cell>
          <cell r="G21">
            <v>80.345144389111255</v>
          </cell>
          <cell r="H21">
            <v>61.611354190476213</v>
          </cell>
          <cell r="I21">
            <v>43.237458530903318</v>
          </cell>
          <cell r="J21">
            <v>21.050972729729686</v>
          </cell>
          <cell r="K21">
            <v>13.56648395238093</v>
          </cell>
          <cell r="L21">
            <v>44.850140848605569</v>
          </cell>
          <cell r="M21">
            <v>40.088452213661661</v>
          </cell>
          <cell r="N21">
            <v>29.653105036306265</v>
          </cell>
          <cell r="O21">
            <v>1.9145337086613892</v>
          </cell>
          <cell r="P21">
            <v>-24.92414318110233</v>
          </cell>
          <cell r="Q21">
            <v>-44.82633012500002</v>
          </cell>
          <cell r="R21">
            <v>-9.7909790643641763</v>
          </cell>
          <cell r="S21">
            <v>-40.429349494949442</v>
          </cell>
          <cell r="T21">
            <v>-63.643303875969004</v>
          </cell>
          <cell r="U21">
            <v>-75.271552395672288</v>
          </cell>
          <cell r="V21">
            <v>-105.63429969207083</v>
          </cell>
          <cell r="W21">
            <v>-133.08199999999999</v>
          </cell>
          <cell r="X21">
            <v>-139.93049999999997</v>
          </cell>
          <cell r="Y21">
            <v>-139.32402713178294</v>
          </cell>
          <cell r="Z21">
            <v>-173.62397832817339</v>
          </cell>
          <cell r="AA21">
            <v>-171.78867103235743</v>
          </cell>
          <cell r="AB21">
            <v>-172.13689999999991</v>
          </cell>
          <cell r="AC21">
            <v>-128.33298323170723</v>
          </cell>
          <cell r="AD21">
            <v>-132.06826963190184</v>
          </cell>
          <cell r="AE21">
            <v>-122.47518100784316</v>
          </cell>
          <cell r="AF21">
            <v>-137.40497573608397</v>
          </cell>
          <cell r="AG21">
            <v>-149.45373514531838</v>
          </cell>
          <cell r="AH21">
            <v>-155.72690308539325</v>
          </cell>
          <cell r="AI21">
            <v>-173.68483803102441</v>
          </cell>
          <cell r="AJ21">
            <v>-196.69466024359042</v>
          </cell>
          <cell r="AK21">
            <v>-219.84740282519289</v>
          </cell>
          <cell r="AL21">
            <v>-215.7030758172223</v>
          </cell>
          <cell r="AM21">
            <v>-263.0124875539442</v>
          </cell>
          <cell r="AN21">
            <v>-280.01810525693179</v>
          </cell>
          <cell r="AO21">
            <v>-305.05594132730027</v>
          </cell>
          <cell r="AP21">
            <v>-264.74675552752495</v>
          </cell>
          <cell r="AQ21">
            <v>-420.01195910999991</v>
          </cell>
          <cell r="AR21">
            <v>-389.89942261600015</v>
          </cell>
          <cell r="AS21">
            <v>-430.19027881785257</v>
          </cell>
          <cell r="AT21">
            <v>-433.70113713352794</v>
          </cell>
          <cell r="AU21">
            <v>-460.17809383377949</v>
          </cell>
        </row>
        <row r="22">
          <cell r="A22" t="str">
            <v>c:\my documents\geo\edf\geomon[temp]</v>
          </cell>
          <cell r="B22" t="str">
            <v>FAFRAGOLD_E</v>
          </cell>
          <cell r="C22" t="str">
            <v>Millions of lari</v>
          </cell>
          <cell r="D22" t="str">
            <v>Stock</v>
          </cell>
          <cell r="E22" t="str">
            <v xml:space="preserve">  Gold</v>
          </cell>
          <cell r="F22">
            <v>1.5</v>
          </cell>
          <cell r="G22">
            <v>1.5</v>
          </cell>
          <cell r="H22">
            <v>1.5</v>
          </cell>
          <cell r="I22">
            <v>1.5</v>
          </cell>
          <cell r="J22">
            <v>1.5</v>
          </cell>
          <cell r="K22">
            <v>1.5</v>
          </cell>
          <cell r="L22">
            <v>1.5</v>
          </cell>
          <cell r="M22">
            <v>1.5</v>
          </cell>
          <cell r="N22">
            <v>1.5</v>
          </cell>
          <cell r="O22">
            <v>1.5</v>
          </cell>
          <cell r="P22">
            <v>1.5</v>
          </cell>
          <cell r="Q22">
            <v>1.5</v>
          </cell>
          <cell r="R22">
            <v>1.5344</v>
          </cell>
          <cell r="S22">
            <v>1.5344</v>
          </cell>
          <cell r="T22">
            <v>0.876</v>
          </cell>
          <cell r="U22">
            <v>0.876</v>
          </cell>
          <cell r="V22">
            <v>0.876</v>
          </cell>
          <cell r="W22">
            <v>0.876</v>
          </cell>
          <cell r="X22">
            <v>0.876</v>
          </cell>
          <cell r="Y22">
            <v>0.80820000000000003</v>
          </cell>
          <cell r="Z22">
            <v>0.80820000000000003</v>
          </cell>
          <cell r="AA22">
            <v>0.80820000000000003</v>
          </cell>
          <cell r="AB22">
            <v>0.80820000000000003</v>
          </cell>
          <cell r="AC22">
            <v>0.80820000000000003</v>
          </cell>
          <cell r="AD22">
            <v>0.69930000000000003</v>
          </cell>
          <cell r="AE22">
            <v>0.69930000000000003</v>
          </cell>
          <cell r="AF22">
            <v>0.69930000000000003</v>
          </cell>
          <cell r="AG22">
            <v>0.74619999999999997</v>
          </cell>
          <cell r="AH22">
            <v>0.74619999999999997</v>
          </cell>
          <cell r="AI22">
            <v>0.74619999999999997</v>
          </cell>
          <cell r="AJ22">
            <v>0.74280000000000002</v>
          </cell>
          <cell r="AK22">
            <v>0.74280000000000002</v>
          </cell>
          <cell r="AL22">
            <v>0.74280000000000002</v>
          </cell>
          <cell r="AM22">
            <v>0.74429999999999996</v>
          </cell>
          <cell r="AN22">
            <v>0.74429999999999996</v>
          </cell>
          <cell r="AO22">
            <v>0.74429999999999996</v>
          </cell>
          <cell r="AP22">
            <v>0.74429999999999996</v>
          </cell>
          <cell r="AQ22">
            <v>0.74429999999999996</v>
          </cell>
          <cell r="AR22">
            <v>0.95689999999999997</v>
          </cell>
          <cell r="AS22">
            <v>0.95689999999999997</v>
          </cell>
          <cell r="AT22">
            <v>0.95689999999999997</v>
          </cell>
          <cell r="AU22">
            <v>1.1452</v>
          </cell>
        </row>
        <row r="23">
          <cell r="A23" t="str">
            <v>c:\my documents\geo\edf\geomon[temp]</v>
          </cell>
          <cell r="B23" t="str">
            <v>FAFRA_E</v>
          </cell>
          <cell r="C23" t="str">
            <v>Millions of lari</v>
          </cell>
          <cell r="D23" t="str">
            <v>Stock</v>
          </cell>
          <cell r="E23" t="str">
            <v xml:space="preserve">  Foreign exchange reserves </v>
          </cell>
          <cell r="F23">
            <v>231.29345073170728</v>
          </cell>
          <cell r="G23">
            <v>218.29698638911125</v>
          </cell>
          <cell r="H23">
            <v>199.56319619047619</v>
          </cell>
          <cell r="I23">
            <v>230.9578155309033</v>
          </cell>
          <cell r="J23">
            <v>208.7713297297297</v>
          </cell>
          <cell r="K23">
            <v>201.28684095238091</v>
          </cell>
          <cell r="L23">
            <v>232.57049784860558</v>
          </cell>
          <cell r="M23">
            <v>227.8088092136617</v>
          </cell>
          <cell r="N23">
            <v>217.37346203630628</v>
          </cell>
          <cell r="O23">
            <v>189.63489070866137</v>
          </cell>
          <cell r="P23">
            <v>212.56472881889763</v>
          </cell>
          <cell r="Q23">
            <v>192.63714187499997</v>
          </cell>
          <cell r="R23">
            <v>227.63849293563578</v>
          </cell>
          <cell r="S23">
            <v>210.92505050505056</v>
          </cell>
          <cell r="T23">
            <v>188.369496124031</v>
          </cell>
          <cell r="U23">
            <v>176.72364760432765</v>
          </cell>
          <cell r="V23">
            <v>199.0304003079292</v>
          </cell>
          <cell r="W23">
            <v>171.58269999999999</v>
          </cell>
          <cell r="X23">
            <v>164.73420000000002</v>
          </cell>
          <cell r="Y23">
            <v>165.40847286821705</v>
          </cell>
          <cell r="Z23">
            <v>164.69822755417954</v>
          </cell>
          <cell r="AA23">
            <v>167.22957627118646</v>
          </cell>
          <cell r="AB23">
            <v>220.32110000000006</v>
          </cell>
          <cell r="AC23">
            <v>265.63448932926832</v>
          </cell>
          <cell r="AD23">
            <v>261.4647929447853</v>
          </cell>
          <cell r="AE23">
            <v>245.1503282051282</v>
          </cell>
          <cell r="AF23">
            <v>230.45651672918231</v>
          </cell>
          <cell r="AG23">
            <v>219.33377677902624</v>
          </cell>
          <cell r="AH23">
            <v>217.97576089887639</v>
          </cell>
          <cell r="AI23">
            <v>208.42214253897552</v>
          </cell>
          <cell r="AJ23">
            <v>185.23778635014838</v>
          </cell>
          <cell r="AK23">
            <v>164.03307418397625</v>
          </cell>
          <cell r="AL23">
            <v>217.17710777777768</v>
          </cell>
          <cell r="AM23">
            <v>173.44977712609969</v>
          </cell>
          <cell r="AN23">
            <v>157.18326029829547</v>
          </cell>
          <cell r="AO23">
            <v>129.47082214983712</v>
          </cell>
          <cell r="AP23">
            <v>164.27471666666665</v>
          </cell>
          <cell r="AQ23">
            <v>246.10444444444443</v>
          </cell>
          <cell r="AR23">
            <v>221.494</v>
          </cell>
          <cell r="AS23">
            <v>238.24767546301888</v>
          </cell>
          <cell r="AT23">
            <v>224.44664397659574</v>
          </cell>
          <cell r="AU23">
            <v>209.07800453514739</v>
          </cell>
        </row>
        <row r="24">
          <cell r="E24" t="str">
            <v xml:space="preserve">      forex reserves in US$ million</v>
          </cell>
          <cell r="F24">
            <v>192.74454227642275</v>
          </cell>
          <cell r="G24">
            <v>181.91415532425938</v>
          </cell>
          <cell r="H24">
            <v>166.30266349206349</v>
          </cell>
          <cell r="I24">
            <v>192.46484627575276</v>
          </cell>
          <cell r="J24">
            <v>173.97610810810809</v>
          </cell>
          <cell r="K24">
            <v>167.73903412698411</v>
          </cell>
          <cell r="L24">
            <v>193.80874820717133</v>
          </cell>
          <cell r="M24">
            <v>189.84067434471808</v>
          </cell>
          <cell r="N24">
            <v>181.14455169692189</v>
          </cell>
          <cell r="O24">
            <v>158.02907559055114</v>
          </cell>
          <cell r="P24">
            <v>177.13727401574803</v>
          </cell>
          <cell r="Q24">
            <v>160.53095156249998</v>
          </cell>
          <cell r="R24">
            <v>189.69874411302982</v>
          </cell>
          <cell r="S24">
            <v>162.25003885003889</v>
          </cell>
          <cell r="T24">
            <v>144.89961240310078</v>
          </cell>
          <cell r="U24">
            <v>135.94126738794435</v>
          </cell>
          <cell r="V24">
            <v>153.1003079291763</v>
          </cell>
          <cell r="W24">
            <v>131.98669230769229</v>
          </cell>
          <cell r="X24">
            <v>126.71861538461539</v>
          </cell>
          <cell r="Y24">
            <v>127.23728682170542</v>
          </cell>
          <cell r="Z24">
            <v>126.6909442724458</v>
          </cell>
          <cell r="AA24">
            <v>128.63813559322034</v>
          </cell>
          <cell r="AB24">
            <v>169.47776923076927</v>
          </cell>
          <cell r="AC24">
            <v>204.3342225609756</v>
          </cell>
          <cell r="AD24">
            <v>201.12676380368097</v>
          </cell>
          <cell r="AE24">
            <v>187.99871794871794</v>
          </cell>
          <cell r="AF24">
            <v>176.7304576144036</v>
          </cell>
          <cell r="AG24">
            <v>168.20074906367043</v>
          </cell>
          <cell r="AH24">
            <v>167.1593258426966</v>
          </cell>
          <cell r="AI24">
            <v>156.12145508537492</v>
          </cell>
          <cell r="AJ24">
            <v>138.75489614243324</v>
          </cell>
          <cell r="AK24">
            <v>122.87121661721068</v>
          </cell>
          <cell r="AL24">
            <v>162.67948148148142</v>
          </cell>
          <cell r="AM24">
            <v>129.92492668621699</v>
          </cell>
          <cell r="AN24">
            <v>117.74026988636365</v>
          </cell>
          <cell r="AO24">
            <v>96.981889250814334</v>
          </cell>
          <cell r="AP24">
            <v>123.05222222222221</v>
          </cell>
          <cell r="AQ24">
            <v>123.05222222222221</v>
          </cell>
          <cell r="AR24">
            <v>123.05222222222221</v>
          </cell>
          <cell r="AS24">
            <v>119.12383773150944</v>
          </cell>
          <cell r="AT24">
            <v>112.22332198829787</v>
          </cell>
          <cell r="AU24">
            <v>104.53900226757369</v>
          </cell>
        </row>
        <row r="25">
          <cell r="A25" t="str">
            <v>c:\my documents\geo\edf\geomon[temp]</v>
          </cell>
          <cell r="B25" t="str">
            <v>FAFRAxDA_E</v>
          </cell>
          <cell r="C25" t="str">
            <v>Millions of lari</v>
          </cell>
          <cell r="D25" t="str">
            <v>Stock</v>
          </cell>
          <cell r="E25" t="str">
            <v xml:space="preserve">  Foreign exchange reserves excl. Dutch account</v>
          </cell>
          <cell r="F25">
            <v>192.89345073170728</v>
          </cell>
          <cell r="G25">
            <v>179.89698638911125</v>
          </cell>
          <cell r="H25">
            <v>161.16319619047619</v>
          </cell>
          <cell r="I25">
            <v>182.9578155309033</v>
          </cell>
          <cell r="J25">
            <v>184.41132972972969</v>
          </cell>
          <cell r="K25">
            <v>176.92684095238093</v>
          </cell>
          <cell r="L25">
            <v>203.77049784860557</v>
          </cell>
          <cell r="M25">
            <v>199.00880921366172</v>
          </cell>
          <cell r="N25">
            <v>188.5734620363063</v>
          </cell>
          <cell r="O25">
            <v>155.91489070866137</v>
          </cell>
          <cell r="P25">
            <v>178.84472881889764</v>
          </cell>
          <cell r="Q25">
            <v>158.91714187499997</v>
          </cell>
          <cell r="R25">
            <v>189.83849293563577</v>
          </cell>
          <cell r="S25">
            <v>176.99505050505056</v>
          </cell>
          <cell r="T25">
            <v>154.439496124031</v>
          </cell>
          <cell r="U25">
            <v>139.65255023183926</v>
          </cell>
          <cell r="V25">
            <v>161.80436489607393</v>
          </cell>
          <cell r="W25">
            <v>135.09690000000001</v>
          </cell>
          <cell r="X25">
            <v>130.05860000000001</v>
          </cell>
          <cell r="Y25">
            <v>130.73283720930232</v>
          </cell>
          <cell r="Z25">
            <v>130.02253869969039</v>
          </cell>
          <cell r="AA25">
            <v>131.53005392912175</v>
          </cell>
          <cell r="AB25">
            <v>184.62110000000007</v>
          </cell>
          <cell r="AC25">
            <v>229.93452743902441</v>
          </cell>
          <cell r="AD25">
            <v>225.24334355828222</v>
          </cell>
          <cell r="AE25">
            <v>208.81740693815988</v>
          </cell>
          <cell r="AF25">
            <v>194.13723090772694</v>
          </cell>
          <cell r="AG25">
            <v>182.77293782771537</v>
          </cell>
          <cell r="AH25">
            <v>182.5110633707865</v>
          </cell>
          <cell r="AI25">
            <v>172.73175501113587</v>
          </cell>
          <cell r="AJ25">
            <v>158.90817952522258</v>
          </cell>
          <cell r="AK25">
            <v>128.21338019287833</v>
          </cell>
          <cell r="AL25">
            <v>182.81628444444436</v>
          </cell>
          <cell r="AM25">
            <v>136.50972030791786</v>
          </cell>
          <cell r="AN25">
            <v>120.61023366477275</v>
          </cell>
          <cell r="AO25">
            <v>94.160724429967416</v>
          </cell>
          <cell r="AP25">
            <v>158.12036666666665</v>
          </cell>
          <cell r="AQ25">
            <v>236.88444444444443</v>
          </cell>
          <cell r="AR25">
            <v>213.196</v>
          </cell>
          <cell r="AS25">
            <v>229.02424528301887</v>
          </cell>
          <cell r="AT25">
            <v>217.44502127659572</v>
          </cell>
          <cell r="AU25">
            <v>198.8780045351474</v>
          </cell>
        </row>
        <row r="26">
          <cell r="E26" t="str">
            <v xml:space="preserve">    [forex reserves x DA in US$ millions]</v>
          </cell>
          <cell r="F26">
            <v>160.74454227642275</v>
          </cell>
          <cell r="G26">
            <v>149.91415532425938</v>
          </cell>
          <cell r="H26">
            <v>134.30266349206349</v>
          </cell>
          <cell r="I26">
            <v>152.46484627575276</v>
          </cell>
          <cell r="J26">
            <v>153.67610810810811</v>
          </cell>
          <cell r="K26">
            <v>147.4390341269841</v>
          </cell>
          <cell r="L26">
            <v>169.80874820717133</v>
          </cell>
          <cell r="M26">
            <v>165.84067434471805</v>
          </cell>
          <cell r="N26">
            <v>157.14455169692189</v>
          </cell>
          <cell r="O26">
            <v>129.92907559055115</v>
          </cell>
          <cell r="P26">
            <v>149.03727401574801</v>
          </cell>
          <cell r="Q26">
            <v>132.43095156249998</v>
          </cell>
          <cell r="R26">
            <v>158.19874411302982</v>
          </cell>
          <cell r="S26">
            <v>136.15003885003887</v>
          </cell>
          <cell r="T26">
            <v>118.79961240310077</v>
          </cell>
          <cell r="U26">
            <v>107.42503863987633</v>
          </cell>
          <cell r="V26">
            <v>124.46489607390299</v>
          </cell>
          <cell r="W26">
            <v>103.92069230769231</v>
          </cell>
          <cell r="X26">
            <v>100.04507692307693</v>
          </cell>
          <cell r="Y26">
            <v>100.56372093023256</v>
          </cell>
          <cell r="Z26">
            <v>100.0173374613003</v>
          </cell>
          <cell r="AA26">
            <v>101.17696456086286</v>
          </cell>
          <cell r="AB26">
            <v>142.01623076923079</v>
          </cell>
          <cell r="AC26">
            <v>176.87271341463412</v>
          </cell>
          <cell r="AD26">
            <v>173.26411042944784</v>
          </cell>
          <cell r="AE26">
            <v>160.13604826546</v>
          </cell>
          <cell r="AF26">
            <v>148.87824456114029</v>
          </cell>
          <cell r="AG26">
            <v>140.1632958801498</v>
          </cell>
          <cell r="AH26">
            <v>139.96247191011236</v>
          </cell>
          <cell r="AI26">
            <v>129.38708240534521</v>
          </cell>
          <cell r="AJ26">
            <v>119.03234421364985</v>
          </cell>
          <cell r="AK26">
            <v>96.039985163204747</v>
          </cell>
          <cell r="AL26">
            <v>136.94103703703701</v>
          </cell>
          <cell r="AM26">
            <v>102.25447214076246</v>
          </cell>
          <cell r="AN26">
            <v>90.344744318181824</v>
          </cell>
          <cell r="AO26">
            <v>70.532377850162874</v>
          </cell>
          <cell r="AP26">
            <v>118.44222222222221</v>
          </cell>
          <cell r="AQ26">
            <v>118.44222222222221</v>
          </cell>
          <cell r="AR26">
            <v>118.44222222222221</v>
          </cell>
          <cell r="AS26">
            <v>114.51212264150944</v>
          </cell>
          <cell r="AT26">
            <v>108.72251063829786</v>
          </cell>
          <cell r="AU26">
            <v>99.439002267573699</v>
          </cell>
        </row>
        <row r="27">
          <cell r="A27" t="str">
            <v>c:\my documents\geo\edf\geomon[temp]</v>
          </cell>
          <cell r="B27" t="str">
            <v>FAFRADA_E</v>
          </cell>
          <cell r="C27" t="str">
            <v>Millions of lari</v>
          </cell>
          <cell r="D27" t="str">
            <v>Stock</v>
          </cell>
          <cell r="E27" t="str">
            <v xml:space="preserve">  Dutch account</v>
          </cell>
          <cell r="F27">
            <v>38.4</v>
          </cell>
          <cell r="G27">
            <v>38.4</v>
          </cell>
          <cell r="H27">
            <v>38.4</v>
          </cell>
          <cell r="I27">
            <v>47.999999999999993</v>
          </cell>
          <cell r="J27">
            <v>24.36</v>
          </cell>
          <cell r="K27">
            <v>24.359999999999996</v>
          </cell>
          <cell r="L27">
            <v>28.8</v>
          </cell>
          <cell r="M27">
            <v>28.799999999999997</v>
          </cell>
          <cell r="N27">
            <v>28.799999999999997</v>
          </cell>
          <cell r="O27">
            <v>33.720000000000006</v>
          </cell>
          <cell r="P27">
            <v>33.720000000000006</v>
          </cell>
          <cell r="Q27">
            <v>33.72</v>
          </cell>
          <cell r="R27">
            <v>37.799999999999997</v>
          </cell>
          <cell r="S27">
            <v>33.93</v>
          </cell>
          <cell r="T27">
            <v>33.930000000000007</v>
          </cell>
          <cell r="U27">
            <v>37.071097372488403</v>
          </cell>
          <cell r="V27">
            <v>37.226035411855278</v>
          </cell>
          <cell r="W27">
            <v>36.485799999999998</v>
          </cell>
          <cell r="X27">
            <v>34.675600000000003</v>
          </cell>
          <cell r="Y27">
            <v>34.675635658914729</v>
          </cell>
          <cell r="Z27">
            <v>34.675688854489159</v>
          </cell>
          <cell r="AA27">
            <v>35.699522342064711</v>
          </cell>
          <cell r="AB27">
            <v>35.700000000000003</v>
          </cell>
          <cell r="AC27">
            <v>35.699961890243898</v>
          </cell>
          <cell r="AD27">
            <v>36.221449386503068</v>
          </cell>
          <cell r="AE27">
            <v>36.332921266968327</v>
          </cell>
          <cell r="AF27">
            <v>36.319285821455367</v>
          </cell>
          <cell r="AG27">
            <v>36.560838951310863</v>
          </cell>
          <cell r="AH27">
            <v>35.464697528089893</v>
          </cell>
          <cell r="AI27">
            <v>35.690387527839647</v>
          </cell>
          <cell r="AJ27">
            <v>26.329606824925818</v>
          </cell>
          <cell r="AK27">
            <v>35.819693991097921</v>
          </cell>
          <cell r="AL27">
            <v>34.360823333333329</v>
          </cell>
          <cell r="AM27">
            <v>36.940056818181816</v>
          </cell>
          <cell r="AN27">
            <v>36.573026633522723</v>
          </cell>
          <cell r="AO27">
            <v>35.310097719869709</v>
          </cell>
          <cell r="AP27">
            <v>6.15435</v>
          </cell>
          <cell r="AQ27">
            <v>9.2200000000000006</v>
          </cell>
          <cell r="AR27">
            <v>8.298</v>
          </cell>
          <cell r="AS27">
            <v>9.2234301799999994</v>
          </cell>
          <cell r="AT27">
            <v>7.0016226999999995</v>
          </cell>
          <cell r="AU27">
            <v>10.199999999999999</v>
          </cell>
        </row>
        <row r="28">
          <cell r="A28" t="str">
            <v>c:\my documents\geo\edf\geomon[temp]</v>
          </cell>
          <cell r="B28" t="str">
            <v>FAFRLIMF_E</v>
          </cell>
          <cell r="C28" t="str">
            <v>Millions of lari</v>
          </cell>
          <cell r="D28" t="str">
            <v>Stock</v>
          </cell>
          <cell r="E28" t="str">
            <v xml:space="preserve">  Use of Fund Resources</v>
          </cell>
          <cell r="F28">
            <v>-139.35184199999998</v>
          </cell>
          <cell r="G28">
            <v>-139.351842</v>
          </cell>
          <cell r="H28">
            <v>-139.35184199999998</v>
          </cell>
          <cell r="I28">
            <v>-189.12035699999998</v>
          </cell>
          <cell r="J28">
            <v>-189.12035700000001</v>
          </cell>
          <cell r="K28">
            <v>-189.12035699999998</v>
          </cell>
          <cell r="L28">
            <v>-189.12035700000001</v>
          </cell>
          <cell r="M28">
            <v>-189.12035700000004</v>
          </cell>
          <cell r="N28">
            <v>-189.12035700000001</v>
          </cell>
          <cell r="O28">
            <v>-189.12035699999998</v>
          </cell>
          <cell r="P28">
            <v>-238.88887199999996</v>
          </cell>
          <cell r="Q28">
            <v>-238.88887199999999</v>
          </cell>
          <cell r="R28">
            <v>-238.88887199999996</v>
          </cell>
          <cell r="S28">
            <v>-252.81360000000001</v>
          </cell>
          <cell r="T28">
            <v>-252.81360000000001</v>
          </cell>
          <cell r="U28">
            <v>-252.81359999999995</v>
          </cell>
          <cell r="V28">
            <v>-305.48310000000004</v>
          </cell>
          <cell r="W28">
            <v>-305.48309999999998</v>
          </cell>
          <cell r="X28">
            <v>-305.48309999999998</v>
          </cell>
          <cell r="Y28">
            <v>-305.48309999999998</v>
          </cell>
          <cell r="Z28">
            <v>-305.48309999999998</v>
          </cell>
          <cell r="AA28">
            <v>-305.48309999999998</v>
          </cell>
          <cell r="AB28">
            <v>-358.15259999999995</v>
          </cell>
          <cell r="AC28">
            <v>-358.15259999999995</v>
          </cell>
          <cell r="AD28">
            <v>-358.15260000000001</v>
          </cell>
          <cell r="AE28">
            <v>-332.00293140000002</v>
          </cell>
          <cell r="AF28">
            <v>-332.00293139999997</v>
          </cell>
          <cell r="AG28">
            <v>-332.00293140000002</v>
          </cell>
          <cell r="AH28">
            <v>-332.00293139999997</v>
          </cell>
          <cell r="AI28">
            <v>-339.24318056999994</v>
          </cell>
          <cell r="AJ28">
            <v>-339.24318056999994</v>
          </cell>
          <cell r="AK28">
            <v>-339.24318056999999</v>
          </cell>
          <cell r="AL28">
            <v>-389.13188359499998</v>
          </cell>
          <cell r="AM28">
            <v>-389.13188359499992</v>
          </cell>
          <cell r="AN28">
            <v>-389.13188359499998</v>
          </cell>
          <cell r="AO28">
            <v>-387.88421657159995</v>
          </cell>
          <cell r="AP28">
            <v>-387.88421657160001</v>
          </cell>
          <cell r="AQ28">
            <v>-604.11680000000001</v>
          </cell>
          <cell r="AR28">
            <v>-546.33432261600012</v>
          </cell>
          <cell r="AS28">
            <v>-596.4</v>
          </cell>
          <cell r="AT28">
            <v>-596.4</v>
          </cell>
          <cell r="AU28">
            <v>-596.4</v>
          </cell>
        </row>
        <row r="29">
          <cell r="A29" t="str">
            <v>c:\my documents\geo\edf\geomon[temp]</v>
          </cell>
          <cell r="B29" t="str">
            <v>FAFRLOKFW_E</v>
          </cell>
          <cell r="C29" t="str">
            <v>Millions of lari</v>
          </cell>
          <cell r="D29" t="str">
            <v>Stock</v>
          </cell>
          <cell r="E29" t="str">
            <v xml:space="preserve">  Other liabilities (KFW loan &amp; mushrooms)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-33.589705882352952</v>
          </cell>
          <cell r="AA29">
            <v>-34.285747303543907</v>
          </cell>
          <cell r="AB29">
            <v>-35.055999999999997</v>
          </cell>
          <cell r="AC29">
            <v>-36.565472560975614</v>
          </cell>
          <cell r="AD29">
            <v>-36.022162576687123</v>
          </cell>
          <cell r="AE29">
            <v>-36.266147812971347</v>
          </cell>
          <cell r="AF29">
            <v>-36.500261065266315</v>
          </cell>
          <cell r="AG29">
            <v>-37.530780524344578</v>
          </cell>
          <cell r="AH29">
            <v>-42.445932584269663</v>
          </cell>
          <cell r="AI29">
            <v>-43.609999999999992</v>
          </cell>
          <cell r="AJ29">
            <v>-43.432066023738869</v>
          </cell>
          <cell r="AK29">
            <v>-45.380096439169144</v>
          </cell>
          <cell r="AL29">
            <v>-44.491099999999989</v>
          </cell>
          <cell r="AM29">
            <v>-48.074681085043984</v>
          </cell>
          <cell r="AN29">
            <v>-48.813781960227267</v>
          </cell>
          <cell r="AO29">
            <v>-47.38684690553746</v>
          </cell>
          <cell r="AP29">
            <v>-41.881555622591605</v>
          </cell>
          <cell r="AQ29">
            <v>-62.743903554444358</v>
          </cell>
          <cell r="AR29">
            <v>-66.01600000000002</v>
          </cell>
          <cell r="AS29">
            <v>-72.994854280871422</v>
          </cell>
          <cell r="AT29">
            <v>-62.704681110123694</v>
          </cell>
          <cell r="AU29">
            <v>-74.001298368926868</v>
          </cell>
        </row>
        <row r="30">
          <cell r="A30" t="str">
            <v>c:\my documents\geo\edf\geomon[temp]</v>
          </cell>
          <cell r="B30" t="str">
            <v>FAFRLOO_N_E</v>
          </cell>
          <cell r="C30" t="str">
            <v>Millions of lari</v>
          </cell>
          <cell r="D30" t="str">
            <v>Stock</v>
          </cell>
          <cell r="E30" t="str">
            <v xml:space="preserve">  Other official foreign claims (net)</v>
          </cell>
          <cell r="F30">
            <v>-0.1</v>
          </cell>
          <cell r="G30">
            <v>-0.1</v>
          </cell>
          <cell r="H30">
            <v>-0.1</v>
          </cell>
          <cell r="I30">
            <v>-0.1</v>
          </cell>
          <cell r="J30">
            <v>-0.1</v>
          </cell>
          <cell r="K30">
            <v>-0.1</v>
          </cell>
          <cell r="L30">
            <v>-0.1</v>
          </cell>
          <cell r="M30">
            <v>-0.1</v>
          </cell>
          <cell r="N30">
            <v>-0.1</v>
          </cell>
          <cell r="O30">
            <v>-0.1</v>
          </cell>
          <cell r="P30">
            <v>-0.1</v>
          </cell>
          <cell r="Q30">
            <v>-7.46E-2</v>
          </cell>
          <cell r="R30">
            <v>-7.4999999999999997E-2</v>
          </cell>
          <cell r="S30">
            <v>-7.5200000000000003E-2</v>
          </cell>
          <cell r="T30">
            <v>-7.5200000000000003E-2</v>
          </cell>
          <cell r="U30">
            <v>-5.7599999999999998E-2</v>
          </cell>
          <cell r="V30">
            <v>-5.7599999999999998E-2</v>
          </cell>
          <cell r="W30">
            <v>-5.7599999999999998E-2</v>
          </cell>
          <cell r="X30">
            <v>-5.7599999999999998E-2</v>
          </cell>
          <cell r="Y30">
            <v>-5.7599999999999998E-2</v>
          </cell>
          <cell r="Z30">
            <v>-5.7599999999999998E-2</v>
          </cell>
          <cell r="AA30">
            <v>-5.7599999999999998E-2</v>
          </cell>
          <cell r="AB30">
            <v>-5.7599999999999998E-2</v>
          </cell>
          <cell r="AC30">
            <v>-5.7599999999999998E-2</v>
          </cell>
          <cell r="AD30">
            <v>-5.7599999999999998E-2</v>
          </cell>
          <cell r="AE30">
            <v>-5.5730000000000002E-2</v>
          </cell>
          <cell r="AF30">
            <v>-5.7599999999999998E-2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A31" t="str">
            <v>c:\my documents\geo\edf\geomon[temp]</v>
          </cell>
          <cell r="B31" t="str">
            <v>FAFLCL_E</v>
          </cell>
          <cell r="C31" t="str">
            <v>Millions of lari</v>
          </cell>
          <cell r="D31" t="str">
            <v>Stock</v>
          </cell>
          <cell r="E31" t="str">
            <v>Contingent liabilities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3">
          <cell r="A33" t="str">
            <v>c:\my documents\geo\edf\geomon[temp]</v>
          </cell>
          <cell r="B33" t="str">
            <v>FADC_N_E</v>
          </cell>
          <cell r="C33" t="str">
            <v>Millions of lari</v>
          </cell>
          <cell r="D33" t="str">
            <v>Stock</v>
          </cell>
          <cell r="E33" t="str">
            <v>Net domestic assets</v>
          </cell>
          <cell r="F33">
            <v>60.458391268292701</v>
          </cell>
          <cell r="G33">
            <v>70.254855610888768</v>
          </cell>
          <cell r="H33">
            <v>91.588645809523797</v>
          </cell>
          <cell r="I33">
            <v>112.36254146909667</v>
          </cell>
          <cell r="J33">
            <v>138.81902727027031</v>
          </cell>
          <cell r="K33">
            <v>150.62351604761906</v>
          </cell>
          <cell r="L33">
            <v>128.23985915139443</v>
          </cell>
          <cell r="M33">
            <v>144.22644778633833</v>
          </cell>
          <cell r="N33">
            <v>164.82999496369374</v>
          </cell>
          <cell r="O33">
            <v>206.37446629133859</v>
          </cell>
          <cell r="P33">
            <v>230.51894318110234</v>
          </cell>
          <cell r="Q33">
            <v>239.34463012500001</v>
          </cell>
          <cell r="R33">
            <v>218.75067906436419</v>
          </cell>
          <cell r="S33">
            <v>238.91134949494946</v>
          </cell>
          <cell r="T33">
            <v>258.93020387596897</v>
          </cell>
          <cell r="U33">
            <v>275.54335239567229</v>
          </cell>
          <cell r="V33">
            <v>314.80059969207082</v>
          </cell>
          <cell r="W33">
            <v>338.91679999999997</v>
          </cell>
          <cell r="X33">
            <v>348.09549999999996</v>
          </cell>
          <cell r="Y33">
            <v>363.44222713178294</v>
          </cell>
          <cell r="Z33">
            <v>418.50177832817343</v>
          </cell>
          <cell r="AA33">
            <v>421.67677103235746</v>
          </cell>
          <cell r="AB33">
            <v>425.45589999999993</v>
          </cell>
          <cell r="AC33">
            <v>381.88408323170722</v>
          </cell>
          <cell r="AD33">
            <v>409.13456963190185</v>
          </cell>
          <cell r="AE33">
            <v>382.36948100784315</v>
          </cell>
          <cell r="AF33">
            <v>392.20167573608398</v>
          </cell>
          <cell r="AG33">
            <v>409.24423514531833</v>
          </cell>
          <cell r="AH33">
            <v>426.69590308539324</v>
          </cell>
          <cell r="AI33">
            <v>440.3076380310244</v>
          </cell>
          <cell r="AJ33">
            <v>468.72436024359047</v>
          </cell>
          <cell r="AK33">
            <v>497.96190282519291</v>
          </cell>
          <cell r="AL33">
            <v>497.51387581722224</v>
          </cell>
          <cell r="AM33">
            <v>508.71238755394421</v>
          </cell>
          <cell r="AN33">
            <v>512.88970525693185</v>
          </cell>
          <cell r="AO33">
            <v>513.02724132730032</v>
          </cell>
          <cell r="AP33">
            <v>524.46565552752497</v>
          </cell>
          <cell r="AQ33">
            <v>679.73085910999998</v>
          </cell>
          <cell r="AR33">
            <v>649.61832261600011</v>
          </cell>
          <cell r="AS33">
            <v>703.52857881785258</v>
          </cell>
          <cell r="AT33">
            <v>700.98263713352799</v>
          </cell>
          <cell r="AU33">
            <v>722.88309383377953</v>
          </cell>
        </row>
        <row r="34">
          <cell r="E34" t="str">
            <v xml:space="preserve">  Net claims on General Government</v>
          </cell>
        </row>
        <row r="35">
          <cell r="E35" t="str">
            <v xml:space="preserve">     Claims on General Government</v>
          </cell>
        </row>
        <row r="36">
          <cell r="E36" t="str">
            <v>Govt debt stock held by NBG (nonarketable)</v>
          </cell>
        </row>
        <row r="37">
          <cell r="E37" t="str">
            <v>Securitzed govt debt (tradable)</v>
          </cell>
        </row>
        <row r="38">
          <cell r="E38" t="str">
            <v xml:space="preserve">     Deposits of the General Government</v>
          </cell>
        </row>
        <row r="39">
          <cell r="E39" t="str">
            <v xml:space="preserve">  Claims on rest of economy (including staff loans)</v>
          </cell>
        </row>
        <row r="40">
          <cell r="E40" t="str">
            <v xml:space="preserve">    o/w: Credit to the energy sector</v>
          </cell>
        </row>
        <row r="41">
          <cell r="E41" t="str">
            <v xml:space="preserve">  Claims on banks</v>
          </cell>
        </row>
        <row r="42">
          <cell r="E42" t="str">
            <v xml:space="preserve">  Other assets, net</v>
          </cell>
        </row>
        <row r="44">
          <cell r="A44" t="str">
            <v>c:\my documents\geo\edf\geomon[temp]</v>
          </cell>
          <cell r="B44" t="str">
            <v>FACGG_N_E</v>
          </cell>
          <cell r="C44" t="str">
            <v>Millions of lari</v>
          </cell>
          <cell r="D44" t="str">
            <v>Stock</v>
          </cell>
          <cell r="E44" t="str">
            <v xml:space="preserve">  Net claims on General Government</v>
          </cell>
          <cell r="F44">
            <v>55.2</v>
          </cell>
          <cell r="G44">
            <v>63.932000000000002</v>
          </cell>
          <cell r="H44">
            <v>85.47999999999999</v>
          </cell>
          <cell r="I44">
            <v>98.22</v>
          </cell>
          <cell r="J44">
            <v>134.285</v>
          </cell>
          <cell r="K44">
            <v>147.38800000000001</v>
          </cell>
          <cell r="L44">
            <v>137.345</v>
          </cell>
          <cell r="M44">
            <v>156.01</v>
          </cell>
          <cell r="N44">
            <v>176.25720000000001</v>
          </cell>
          <cell r="O44">
            <v>213.24199999999999</v>
          </cell>
          <cell r="P44">
            <v>231.45310000000001</v>
          </cell>
          <cell r="Q44">
            <v>233.21190000000001</v>
          </cell>
          <cell r="R44">
            <v>208.8621</v>
          </cell>
          <cell r="S44">
            <v>229.50640000000001</v>
          </cell>
          <cell r="T44">
            <v>240.07639999999998</v>
          </cell>
          <cell r="U44">
            <v>265.86470000000003</v>
          </cell>
          <cell r="V44">
            <v>301.84519999999998</v>
          </cell>
          <cell r="W44">
            <v>313.70540000000005</v>
          </cell>
          <cell r="X44">
            <v>332.06849999999997</v>
          </cell>
          <cell r="Y44">
            <v>344.75329999999997</v>
          </cell>
          <cell r="Z44">
            <v>358.16629999999998</v>
          </cell>
          <cell r="AA44">
            <v>376.75290000000001</v>
          </cell>
          <cell r="AB44">
            <v>377.21109999999999</v>
          </cell>
          <cell r="AC44">
            <v>331.67670000000004</v>
          </cell>
          <cell r="AD44">
            <v>361.74850000000004</v>
          </cell>
          <cell r="AE44">
            <v>373.41950000000003</v>
          </cell>
          <cell r="AF44">
            <v>382.97489999999999</v>
          </cell>
          <cell r="AG44">
            <v>392.61509999999998</v>
          </cell>
          <cell r="AH44">
            <v>408.20310000000001</v>
          </cell>
          <cell r="AI44">
            <v>418.75439999999998</v>
          </cell>
          <cell r="AJ44">
            <v>453.47160000000002</v>
          </cell>
          <cell r="AK44">
            <v>487.17119999999994</v>
          </cell>
          <cell r="AL44">
            <v>487.3565000000001</v>
          </cell>
          <cell r="AM44">
            <v>501.72289999999992</v>
          </cell>
          <cell r="AN44">
            <v>503.12950000000001</v>
          </cell>
          <cell r="AO44">
            <v>506.37259999999998</v>
          </cell>
          <cell r="AP44">
            <v>499.5856</v>
          </cell>
          <cell r="AQ44">
            <v>499.5856</v>
          </cell>
          <cell r="AR44">
            <v>499.5856</v>
          </cell>
          <cell r="AS44">
            <v>514.42276400920002</v>
          </cell>
          <cell r="AT44">
            <v>521.00309332749998</v>
          </cell>
          <cell r="AU44">
            <v>610.47450000000003</v>
          </cell>
        </row>
        <row r="45">
          <cell r="A45" t="str">
            <v>c:\my documents\geo\edf\geomon[temp]</v>
          </cell>
          <cell r="B45" t="str">
            <v>FACGG_E</v>
          </cell>
          <cell r="C45" t="str">
            <v>Millions of lari</v>
          </cell>
          <cell r="D45" t="str">
            <v>Stock</v>
          </cell>
          <cell r="E45" t="str">
            <v xml:space="preserve">     Loans to the General Government</v>
          </cell>
          <cell r="F45">
            <v>110.7</v>
          </cell>
          <cell r="G45">
            <v>110.7</v>
          </cell>
          <cell r="H45">
            <v>149.19999999999999</v>
          </cell>
          <cell r="I45">
            <v>166.2</v>
          </cell>
          <cell r="J45">
            <v>180.91720000000001</v>
          </cell>
          <cell r="K45">
            <v>187.91720000000001</v>
          </cell>
          <cell r="L45">
            <v>196</v>
          </cell>
          <cell r="M45">
            <v>206</v>
          </cell>
          <cell r="N45">
            <v>221.71719999999999</v>
          </cell>
          <cell r="O45">
            <v>257.71719999999999</v>
          </cell>
          <cell r="P45">
            <v>271.71719999999999</v>
          </cell>
          <cell r="Q45">
            <v>276.5172</v>
          </cell>
          <cell r="R45">
            <v>296.71839999999997</v>
          </cell>
          <cell r="S45">
            <v>296.71839999999997</v>
          </cell>
          <cell r="T45">
            <v>296.71839999999997</v>
          </cell>
          <cell r="U45">
            <v>333.41800000000001</v>
          </cell>
          <cell r="V45">
            <v>350.51839999999999</v>
          </cell>
          <cell r="W45">
            <v>360.41800000000001</v>
          </cell>
          <cell r="X45">
            <v>372.8184</v>
          </cell>
          <cell r="Y45">
            <v>392.05939999999998</v>
          </cell>
          <cell r="Z45">
            <v>410.05939999999998</v>
          </cell>
          <cell r="AA45">
            <v>424.75940000000003</v>
          </cell>
          <cell r="AB45">
            <v>427.74930000000001</v>
          </cell>
          <cell r="AC45">
            <v>386.3184</v>
          </cell>
          <cell r="AD45">
            <v>412.72539999999998</v>
          </cell>
          <cell r="AE45">
            <v>424.92540000000002</v>
          </cell>
          <cell r="AF45">
            <v>436.58339999999998</v>
          </cell>
          <cell r="AG45">
            <v>446.10039999999998</v>
          </cell>
          <cell r="AH45">
            <v>460.60039999999998</v>
          </cell>
          <cell r="AI45">
            <v>466.7004</v>
          </cell>
          <cell r="AJ45">
            <v>493.65039999999999</v>
          </cell>
          <cell r="AK45">
            <v>538.05709999999999</v>
          </cell>
          <cell r="AL45">
            <v>535.21510000000001</v>
          </cell>
          <cell r="AM45">
            <v>547.76009999999997</v>
          </cell>
          <cell r="AN45">
            <v>556.16010000000006</v>
          </cell>
          <cell r="AO45">
            <v>561.63810000000001</v>
          </cell>
          <cell r="AP45">
            <v>541.5231</v>
          </cell>
          <cell r="AQ45">
            <v>541.5231</v>
          </cell>
          <cell r="AR45">
            <v>541.5231</v>
          </cell>
          <cell r="AS45">
            <v>547.51229999999998</v>
          </cell>
          <cell r="AT45">
            <v>547.51229999999998</v>
          </cell>
          <cell r="AU45">
            <v>570.49199999999996</v>
          </cell>
        </row>
        <row r="46">
          <cell r="A46" t="str">
            <v>c:\my documents\geo\edf\geomon[temp]</v>
          </cell>
          <cell r="B46" t="str">
            <v>FADGG_E</v>
          </cell>
          <cell r="C46" t="str">
            <v>Millions of lari</v>
          </cell>
          <cell r="D46" t="str">
            <v>Stock</v>
          </cell>
          <cell r="E46" t="str">
            <v xml:space="preserve">     Deposits of the General Government</v>
          </cell>
          <cell r="F46">
            <v>-55.499999999999993</v>
          </cell>
          <cell r="G46">
            <v>-46.667999999999999</v>
          </cell>
          <cell r="H46">
            <v>-63.619999999999976</v>
          </cell>
          <cell r="I46">
            <v>-67.97999999999999</v>
          </cell>
          <cell r="J46">
            <v>-199.35719999999998</v>
          </cell>
          <cell r="K46">
            <v>-201.18720000000002</v>
          </cell>
          <cell r="L46">
            <v>-58.44639999999999</v>
          </cell>
          <cell r="M46">
            <v>-49.951100000000018</v>
          </cell>
          <cell r="N46">
            <v>-45.45999999999998</v>
          </cell>
          <cell r="O46">
            <v>-44.474699999999991</v>
          </cell>
          <cell r="P46">
            <v>-40.264099999999978</v>
          </cell>
          <cell r="Q46">
            <v>-43.305400000000006</v>
          </cell>
          <cell r="R46">
            <v>-87.856299999999976</v>
          </cell>
          <cell r="S46">
            <v>-67.211999999999975</v>
          </cell>
          <cell r="T46">
            <v>-56.641999999999975</v>
          </cell>
          <cell r="U46">
            <v>-67.552800000000005</v>
          </cell>
          <cell r="V46">
            <v>-48.673200000000037</v>
          </cell>
          <cell r="W46">
            <v>-46.713399999999993</v>
          </cell>
          <cell r="X46">
            <v>-40.749900000000018</v>
          </cell>
          <cell r="Y46">
            <v>-47.306100000000015</v>
          </cell>
          <cell r="Z46">
            <v>-51.892999999999958</v>
          </cell>
          <cell r="AA46">
            <v>-48.00650000000001</v>
          </cell>
          <cell r="AB46">
            <v>-50.538200000000018</v>
          </cell>
          <cell r="AC46">
            <v>-54.641599999999954</v>
          </cell>
          <cell r="AD46">
            <v>-50.976899999999951</v>
          </cell>
          <cell r="AE46">
            <v>-51.505800000000008</v>
          </cell>
          <cell r="AF46">
            <v>-53.599700000000034</v>
          </cell>
          <cell r="AG46">
            <v>-53.485299999999988</v>
          </cell>
          <cell r="AH46">
            <v>-52.397299999999987</v>
          </cell>
          <cell r="AI46">
            <v>-47.945999999999948</v>
          </cell>
          <cell r="AJ46">
            <v>-40.17880000000001</v>
          </cell>
          <cell r="AK46">
            <v>-50.890899999999974</v>
          </cell>
          <cell r="AL46">
            <v>-47.859400000000001</v>
          </cell>
          <cell r="AM46">
            <v>-46.037200000000013</v>
          </cell>
          <cell r="AN46">
            <v>-53.030700000000081</v>
          </cell>
          <cell r="AO46">
            <v>-55.265500000000038</v>
          </cell>
          <cell r="AP46">
            <v>-41.937500000000028</v>
          </cell>
          <cell r="AQ46">
            <v>-41.937500000000028</v>
          </cell>
          <cell r="AR46">
            <v>-41.937500000000028</v>
          </cell>
          <cell r="AS46">
            <v>-33.089535990800002</v>
          </cell>
          <cell r="AT46">
            <v>-26.51140667250003</v>
          </cell>
          <cell r="AU46">
            <v>-30.312499999999925</v>
          </cell>
        </row>
        <row r="47">
          <cell r="A47" t="str">
            <v>c:\my documents\geo\edf\geomon[temp]</v>
          </cell>
          <cell r="B47" t="str">
            <v>FACGC_N_E</v>
          </cell>
          <cell r="C47" t="str">
            <v>Millions of lari</v>
          </cell>
          <cell r="D47" t="str">
            <v>Stock</v>
          </cell>
          <cell r="E47" t="str">
            <v xml:space="preserve">    Net claims on Republican Government</v>
          </cell>
          <cell r="F47">
            <v>56.4</v>
          </cell>
          <cell r="G47">
            <v>64.731999999999999</v>
          </cell>
          <cell r="H47">
            <v>86.580000000000013</v>
          </cell>
          <cell r="I47">
            <v>99.12</v>
          </cell>
          <cell r="L47">
            <v>150.30000000000001</v>
          </cell>
          <cell r="M47">
            <v>172.2</v>
          </cell>
          <cell r="N47">
            <v>185.63120000000001</v>
          </cell>
          <cell r="O47">
            <v>217.0532</v>
          </cell>
          <cell r="P47">
            <v>234.40100000000001</v>
          </cell>
          <cell r="Q47">
            <v>234.4819</v>
          </cell>
          <cell r="R47">
            <v>218.61920000000001</v>
          </cell>
          <cell r="S47">
            <v>242.7277</v>
          </cell>
          <cell r="T47">
            <v>252.0282</v>
          </cell>
          <cell r="U47">
            <v>280.25200000000001</v>
          </cell>
          <cell r="V47">
            <v>305.59009999999995</v>
          </cell>
          <cell r="W47">
            <v>316.44220000000001</v>
          </cell>
          <cell r="X47">
            <v>333.40499999999997</v>
          </cell>
          <cell r="Y47">
            <v>348.03929999999997</v>
          </cell>
          <cell r="Z47">
            <v>360.01260000000002</v>
          </cell>
          <cell r="AA47">
            <v>379.48250000000002</v>
          </cell>
          <cell r="AB47">
            <v>380.90219999999999</v>
          </cell>
          <cell r="AC47">
            <v>334.74530000000004</v>
          </cell>
          <cell r="AD47">
            <v>364.29970000000003</v>
          </cell>
          <cell r="AE47">
            <v>376.12630000000001</v>
          </cell>
          <cell r="AF47">
            <v>386.84529999999995</v>
          </cell>
          <cell r="AG47">
            <v>396.6574</v>
          </cell>
          <cell r="AH47">
            <v>412.33969999999999</v>
          </cell>
          <cell r="AI47">
            <v>423.73550000000006</v>
          </cell>
          <cell r="AJ47">
            <v>457.64749999999998</v>
          </cell>
          <cell r="AK47">
            <v>491.51690000000002</v>
          </cell>
          <cell r="AL47">
            <v>491.56020000000001</v>
          </cell>
          <cell r="AM47">
            <v>505.97369999999995</v>
          </cell>
          <cell r="AN47">
            <v>508.22969999999998</v>
          </cell>
          <cell r="AO47">
            <v>512.87239999999997</v>
          </cell>
          <cell r="AP47">
            <v>515.70119999999997</v>
          </cell>
          <cell r="AQ47">
            <v>515.70119999999997</v>
          </cell>
          <cell r="AR47">
            <v>515.70119999999997</v>
          </cell>
          <cell r="AS47">
            <v>517.58686400919999</v>
          </cell>
          <cell r="AT47">
            <v>523.91309332749995</v>
          </cell>
          <cell r="AU47">
            <v>612.97450000000003</v>
          </cell>
        </row>
        <row r="48">
          <cell r="A48" t="str">
            <v>c:\my documents\geo\edf\geomon[temp]</v>
          </cell>
          <cell r="B48" t="str">
            <v>FACGC_E</v>
          </cell>
          <cell r="C48" t="str">
            <v>Millions of lari</v>
          </cell>
          <cell r="D48" t="str">
            <v>Stock</v>
          </cell>
          <cell r="E48" t="str">
            <v xml:space="preserve">      Loans to Republican Govt</v>
          </cell>
          <cell r="F48">
            <v>110.7</v>
          </cell>
          <cell r="G48">
            <v>110.7</v>
          </cell>
          <cell r="H48">
            <v>149.19999999999999</v>
          </cell>
          <cell r="I48">
            <v>166.2</v>
          </cell>
          <cell r="J48">
            <v>180.91720000000001</v>
          </cell>
          <cell r="K48">
            <v>187.91720000000001</v>
          </cell>
          <cell r="L48">
            <v>196</v>
          </cell>
          <cell r="M48">
            <v>206</v>
          </cell>
          <cell r="N48">
            <v>221.71719999999999</v>
          </cell>
          <cell r="O48">
            <v>257.71719999999999</v>
          </cell>
          <cell r="P48">
            <v>271.71719999999999</v>
          </cell>
          <cell r="Q48">
            <v>276.5172</v>
          </cell>
          <cell r="R48">
            <v>296.71839999999997</v>
          </cell>
          <cell r="S48">
            <v>296.71839999999997</v>
          </cell>
          <cell r="T48">
            <v>296.71839999999997</v>
          </cell>
          <cell r="U48">
            <v>333.41800000000001</v>
          </cell>
          <cell r="V48">
            <v>350.51839999999999</v>
          </cell>
          <cell r="W48">
            <v>360.41800000000001</v>
          </cell>
          <cell r="X48">
            <v>372.8184</v>
          </cell>
          <cell r="Y48">
            <v>392.05939999999998</v>
          </cell>
          <cell r="Z48">
            <v>410.05939999999998</v>
          </cell>
          <cell r="AA48">
            <v>424.75940000000003</v>
          </cell>
          <cell r="AB48">
            <v>427.74930000000001</v>
          </cell>
          <cell r="AC48">
            <v>386.3184</v>
          </cell>
          <cell r="AD48">
            <v>412.72539999999998</v>
          </cell>
          <cell r="AE48">
            <v>424.92540000000002</v>
          </cell>
          <cell r="AF48">
            <v>436.58339999999998</v>
          </cell>
          <cell r="AG48">
            <v>446.10039999999998</v>
          </cell>
          <cell r="AH48">
            <v>460.60039999999998</v>
          </cell>
          <cell r="AI48">
            <v>466.7004</v>
          </cell>
          <cell r="AJ48">
            <v>493.65039999999999</v>
          </cell>
          <cell r="AK48">
            <v>538.05709999999999</v>
          </cell>
          <cell r="AL48">
            <v>535.21510000000001</v>
          </cell>
          <cell r="AM48">
            <v>547.76009999999997</v>
          </cell>
          <cell r="AN48">
            <v>556.16010000000006</v>
          </cell>
          <cell r="AO48">
            <v>561.63810000000001</v>
          </cell>
          <cell r="AP48">
            <v>541.5231</v>
          </cell>
          <cell r="AQ48">
            <v>541.5231</v>
          </cell>
          <cell r="AR48">
            <v>541.5231</v>
          </cell>
          <cell r="AS48">
            <v>547.51229999999998</v>
          </cell>
          <cell r="AT48">
            <v>547.51229999999998</v>
          </cell>
          <cell r="AU48">
            <v>570.49199999999996</v>
          </cell>
        </row>
        <row r="49">
          <cell r="A49" t="str">
            <v>c:\my documents\geo\edf\geomon[temp]</v>
          </cell>
          <cell r="B49" t="str">
            <v>FACGCGB_E</v>
          </cell>
          <cell r="C49" t="str">
            <v>Millions of lari</v>
          </cell>
          <cell r="D49" t="str">
            <v>Stock</v>
          </cell>
          <cell r="E49" t="str">
            <v xml:space="preserve">      Government bonds issued to cover NGB losses</v>
          </cell>
          <cell r="AU49">
            <v>70.3</v>
          </cell>
        </row>
        <row r="50">
          <cell r="A50" t="str">
            <v>c:\my documents\geo\edf\geomon[temp]</v>
          </cell>
          <cell r="B50" t="str">
            <v>FADGC_E</v>
          </cell>
          <cell r="C50" t="str">
            <v>Millions of lari</v>
          </cell>
          <cell r="D50" t="str">
            <v>Stock</v>
          </cell>
          <cell r="E50" t="str">
            <v xml:space="preserve">      Deposits of Republican Govt</v>
          </cell>
          <cell r="F50">
            <v>-54.3</v>
          </cell>
          <cell r="G50">
            <v>-45.968000000000004</v>
          </cell>
          <cell r="H50">
            <v>-62.619999999999976</v>
          </cell>
          <cell r="I50">
            <v>-67.079999999999984</v>
          </cell>
          <cell r="J50">
            <v>-180.91719999999998</v>
          </cell>
          <cell r="K50">
            <v>-187.91720000000001</v>
          </cell>
          <cell r="L50">
            <v>-45.699999999999989</v>
          </cell>
          <cell r="M50">
            <v>-33.800000000000011</v>
          </cell>
          <cell r="N50">
            <v>-36.085999999999984</v>
          </cell>
          <cell r="O50">
            <v>-40.663999999999987</v>
          </cell>
          <cell r="P50">
            <v>-37.316199999999981</v>
          </cell>
          <cell r="Q50">
            <v>-42.035300000000007</v>
          </cell>
          <cell r="R50">
            <v>-78.099199999999968</v>
          </cell>
          <cell r="S50">
            <v>-53.990699999999975</v>
          </cell>
          <cell r="T50">
            <v>-44.690199999999976</v>
          </cell>
          <cell r="U50">
            <v>-53.165999999999997</v>
          </cell>
          <cell r="V50">
            <v>-44.928300000000036</v>
          </cell>
          <cell r="W50">
            <v>-43.975799999999992</v>
          </cell>
          <cell r="X50">
            <v>-39.413400000000024</v>
          </cell>
          <cell r="Y50">
            <v>-44.020100000000014</v>
          </cell>
          <cell r="Z50">
            <v>-50.046799999999962</v>
          </cell>
          <cell r="AA50">
            <v>-45.276900000000012</v>
          </cell>
          <cell r="AB50">
            <v>-46.847100000000012</v>
          </cell>
          <cell r="AC50">
            <v>-51.573099999999954</v>
          </cell>
          <cell r="AD50">
            <v>-48.425699999999949</v>
          </cell>
          <cell r="AE50">
            <v>-48.79910000000001</v>
          </cell>
          <cell r="AF50">
            <v>-49.738100000000031</v>
          </cell>
          <cell r="AG50">
            <v>-49.442999999999984</v>
          </cell>
          <cell r="AH50">
            <v>-48.260699999999986</v>
          </cell>
          <cell r="AI50">
            <v>-42.964899999999943</v>
          </cell>
          <cell r="AJ50">
            <v>-36.002900000000011</v>
          </cell>
          <cell r="AK50">
            <v>-46.54019999999997</v>
          </cell>
          <cell r="AL50">
            <v>-43.654899999999998</v>
          </cell>
          <cell r="AM50">
            <v>-41.786400000000015</v>
          </cell>
          <cell r="AN50">
            <v>-47.930400000000077</v>
          </cell>
          <cell r="AO50">
            <v>-48.765700000000038</v>
          </cell>
          <cell r="AP50">
            <v>-25.821900000000028</v>
          </cell>
          <cell r="AQ50">
            <v>-25.821900000000028</v>
          </cell>
          <cell r="AR50">
            <v>-25.821900000000028</v>
          </cell>
          <cell r="AS50">
            <v>-29.925435990799997</v>
          </cell>
          <cell r="AT50">
            <v>-23.599206672500031</v>
          </cell>
          <cell r="AU50">
            <v>-27.817499999999924</v>
          </cell>
        </row>
        <row r="51">
          <cell r="A51" t="str">
            <v>c:\my documents\geo\edf\geomon[temp]</v>
          </cell>
          <cell r="B51" t="str">
            <v>FADGO_N_E</v>
          </cell>
          <cell r="C51" t="str">
            <v>Millions of lari</v>
          </cell>
          <cell r="D51" t="str">
            <v>Stock</v>
          </cell>
          <cell r="E51" t="str">
            <v xml:space="preserve">          Other Budget accounts (net)</v>
          </cell>
          <cell r="F51">
            <v>-12.9</v>
          </cell>
          <cell r="G51">
            <v>-5</v>
          </cell>
          <cell r="H51">
            <v>-21.299999999999976</v>
          </cell>
          <cell r="I51">
            <v>-15.598499999999987</v>
          </cell>
          <cell r="J51">
            <v>-154.5872</v>
          </cell>
          <cell r="K51">
            <v>-161.75720000000001</v>
          </cell>
          <cell r="L51">
            <v>-6.8704999999999856</v>
          </cell>
          <cell r="M51">
            <v>-3.2360000000000113</v>
          </cell>
          <cell r="N51">
            <v>-5.3165999999999833</v>
          </cell>
          <cell r="O51">
            <v>-5.1639999999999873</v>
          </cell>
          <cell r="P51">
            <v>-1.8451999999999842</v>
          </cell>
          <cell r="Q51">
            <v>-5.8279000000000067</v>
          </cell>
          <cell r="R51">
            <v>-0.28909999999996217</v>
          </cell>
          <cell r="S51">
            <v>-1.9120999999999739</v>
          </cell>
          <cell r="T51">
            <v>-2.3057999999999765</v>
          </cell>
          <cell r="U51">
            <v>-5.5209999999999937</v>
          </cell>
          <cell r="V51">
            <v>-7.4442000000000377</v>
          </cell>
          <cell r="W51">
            <v>-6.7179999999999964</v>
          </cell>
          <cell r="X51">
            <v>-3.072000000000024</v>
          </cell>
          <cell r="Y51">
            <v>-8.6469000000000094</v>
          </cell>
          <cell r="Z51">
            <v>-14.828799999999966</v>
          </cell>
          <cell r="AA51">
            <v>-9.1675000000000182</v>
          </cell>
          <cell r="AB51">
            <v>-4.7870000000000061</v>
          </cell>
          <cell r="AC51">
            <v>-14.389799999999958</v>
          </cell>
          <cell r="AD51">
            <v>-10.829299999999947</v>
          </cell>
          <cell r="AE51">
            <v>-9.3594000000000079</v>
          </cell>
          <cell r="AF51">
            <v>-10.525000000000027</v>
          </cell>
          <cell r="AG51">
            <v>-8.8836999999999833</v>
          </cell>
          <cell r="AH51">
            <v>-10.010999999999989</v>
          </cell>
          <cell r="AI51">
            <v>-4.5609999999999431</v>
          </cell>
          <cell r="AJ51">
            <v>-7.1306000000000083</v>
          </cell>
          <cell r="AK51">
            <v>-8.0118999999999687</v>
          </cell>
          <cell r="AL51">
            <v>-6.0951999999999984</v>
          </cell>
          <cell r="AM51">
            <v>-1.7028000000000176</v>
          </cell>
          <cell r="AN51">
            <v>-5.2335000000000775</v>
          </cell>
          <cell r="AO51">
            <v>-1.7640000000000384</v>
          </cell>
          <cell r="AP51">
            <v>-13.655800000000028</v>
          </cell>
          <cell r="AQ51">
            <v>-13.655800000000028</v>
          </cell>
          <cell r="AR51">
            <v>-13.655800000000028</v>
          </cell>
          <cell r="AS51">
            <v>-15.351899999999997</v>
          </cell>
          <cell r="AT51">
            <v>-10.299400000000031</v>
          </cell>
          <cell r="AU51">
            <v>-13.434999999999924</v>
          </cell>
        </row>
        <row r="52">
          <cell r="A52" t="str">
            <v>c:\my documents\geo\edf\geomon[temp]</v>
          </cell>
          <cell r="B52" t="str">
            <v>FADGOFC_E</v>
          </cell>
          <cell r="C52" t="str">
            <v>Millions of lari</v>
          </cell>
          <cell r="D52" t="str">
            <v>Stock</v>
          </cell>
          <cell r="E52" t="str">
            <v xml:space="preserve">          Foreign currency fund</v>
          </cell>
          <cell r="F52">
            <v>-41.4</v>
          </cell>
          <cell r="G52">
            <v>-40.968000000000004</v>
          </cell>
          <cell r="H52">
            <v>-41.32</v>
          </cell>
          <cell r="I52">
            <v>-51.481499999999997</v>
          </cell>
          <cell r="J52">
            <v>-26.33</v>
          </cell>
          <cell r="K52">
            <v>-26.16</v>
          </cell>
          <cell r="L52">
            <v>-38.829500000000003</v>
          </cell>
          <cell r="M52">
            <v>-30.564</v>
          </cell>
          <cell r="N52">
            <v>-30.769400000000001</v>
          </cell>
          <cell r="O52">
            <v>-35.5</v>
          </cell>
          <cell r="P52">
            <v>-35.470999999999997</v>
          </cell>
          <cell r="Q52">
            <v>-36.2074</v>
          </cell>
          <cell r="R52">
            <v>-77.810100000000006</v>
          </cell>
          <cell r="S52">
            <v>-52.078600000000002</v>
          </cell>
          <cell r="T52">
            <v>-42.384399999999999</v>
          </cell>
          <cell r="U52">
            <v>-47.645000000000003</v>
          </cell>
          <cell r="V52">
            <v>-37.484099999999998</v>
          </cell>
          <cell r="W52">
            <v>-37.257799999999996</v>
          </cell>
          <cell r="X52">
            <v>-36.3414</v>
          </cell>
          <cell r="Y52">
            <v>-35.373200000000004</v>
          </cell>
          <cell r="Z52">
            <v>-35.217999999999996</v>
          </cell>
          <cell r="AA52">
            <v>-36.109399999999994</v>
          </cell>
          <cell r="AB52">
            <v>-42.060100000000006</v>
          </cell>
          <cell r="AC52">
            <v>-37.183299999999996</v>
          </cell>
          <cell r="AD52">
            <v>-37.596400000000003</v>
          </cell>
          <cell r="AE52">
            <v>-39.439700000000002</v>
          </cell>
          <cell r="AF52">
            <v>-39.213100000000004</v>
          </cell>
          <cell r="AG52">
            <v>-40.5593</v>
          </cell>
          <cell r="AH52">
            <v>-38.249699999999997</v>
          </cell>
          <cell r="AI52">
            <v>-38.4039</v>
          </cell>
          <cell r="AJ52">
            <v>-28.872300000000003</v>
          </cell>
          <cell r="AK52">
            <v>-38.528300000000002</v>
          </cell>
          <cell r="AL52">
            <v>-37.559699999999999</v>
          </cell>
          <cell r="AM52">
            <v>-40.083599999999997</v>
          </cell>
          <cell r="AN52">
            <v>-42.696899999999999</v>
          </cell>
          <cell r="AO52">
            <v>-47.0017</v>
          </cell>
          <cell r="AP52">
            <v>-12.1661</v>
          </cell>
          <cell r="AQ52">
            <v>-12.1661</v>
          </cell>
          <cell r="AR52">
            <v>-12.1661</v>
          </cell>
          <cell r="AS52">
            <v>-14.5735359908</v>
          </cell>
          <cell r="AT52">
            <v>-13.299806672500001</v>
          </cell>
          <cell r="AU52">
            <v>-14.3825</v>
          </cell>
        </row>
        <row r="53">
          <cell r="E53" t="str">
            <v xml:space="preserve">    Net claims on local government</v>
          </cell>
        </row>
        <row r="54">
          <cell r="A54" t="str">
            <v>c:\my documents\geo\edf\geomon[temp]</v>
          </cell>
          <cell r="B54" t="str">
            <v>FADGOSS_N_E</v>
          </cell>
          <cell r="C54" t="str">
            <v>Millions of lari</v>
          </cell>
          <cell r="D54" t="str">
            <v>Stock</v>
          </cell>
          <cell r="E54" t="str">
            <v xml:space="preserve">    Net claims on Social Security Fund</v>
          </cell>
          <cell r="F54">
            <v>1.1000000000000001</v>
          </cell>
          <cell r="G54">
            <v>1.2</v>
          </cell>
          <cell r="H54">
            <v>1.7</v>
          </cell>
          <cell r="I54">
            <v>0.5</v>
          </cell>
          <cell r="L54">
            <v>1.3747</v>
          </cell>
          <cell r="M54">
            <v>1.3747</v>
          </cell>
          <cell r="N54">
            <v>1.5722</v>
          </cell>
          <cell r="O54">
            <v>1.5249999999999999</v>
          </cell>
          <cell r="P54">
            <v>1.4418</v>
          </cell>
          <cell r="Q54">
            <v>1.5111000000000001</v>
          </cell>
          <cell r="R54">
            <v>-7.0300000000000001E-2</v>
          </cell>
          <cell r="S54">
            <v>-0.308</v>
          </cell>
          <cell r="T54">
            <v>-0.14199999999999999</v>
          </cell>
          <cell r="U54">
            <v>-0.21290000000000001</v>
          </cell>
          <cell r="V54">
            <v>-0.38279999999999997</v>
          </cell>
          <cell r="W54">
            <v>-0.32519999999999999</v>
          </cell>
          <cell r="X54">
            <v>-0.30149999999999999</v>
          </cell>
          <cell r="Y54">
            <v>-0.18540000000000001</v>
          </cell>
          <cell r="Z54">
            <v>-0.4259</v>
          </cell>
          <cell r="AA54">
            <v>-0.38400000000000001</v>
          </cell>
          <cell r="AB54">
            <v>-0.1799</v>
          </cell>
          <cell r="AC54">
            <v>-0.39029999999999998</v>
          </cell>
          <cell r="AD54">
            <v>-1.0999999999999999E-2</v>
          </cell>
          <cell r="AE54">
            <v>-0.3664</v>
          </cell>
          <cell r="AF54">
            <v>0</v>
          </cell>
          <cell r="AG54">
            <v>-0.06</v>
          </cell>
          <cell r="AH54">
            <v>-2.0000000000000001E-4</v>
          </cell>
          <cell r="AI54">
            <v>-1.8499999999999999E-2</v>
          </cell>
          <cell r="AJ54">
            <v>-0.37609999999999999</v>
          </cell>
          <cell r="AK54">
            <v>-4.8800000000000003E-2</v>
          </cell>
          <cell r="AL54">
            <v>-2.3800000000000002E-2</v>
          </cell>
          <cell r="AM54">
            <v>-2.2700000000000001E-2</v>
          </cell>
          <cell r="AN54">
            <v>-0.16769999999999999</v>
          </cell>
          <cell r="AO54">
            <v>-0.74509999999999998</v>
          </cell>
          <cell r="AP54">
            <v>-0.64990000000000003</v>
          </cell>
          <cell r="AQ54">
            <v>-0.64990000000000003</v>
          </cell>
          <cell r="AR54">
            <v>-0.64990000000000003</v>
          </cell>
          <cell r="AS54">
            <v>-0.1026</v>
          </cell>
          <cell r="AT54">
            <v>-0.3342</v>
          </cell>
          <cell r="AU54">
            <v>-3.3000000000000002E-2</v>
          </cell>
        </row>
        <row r="55">
          <cell r="A55" t="str">
            <v>c:\my documents\geo\edf\geomon[temp]</v>
          </cell>
          <cell r="B55" t="str">
            <v>FADGOEB_N_E</v>
          </cell>
          <cell r="C55" t="str">
            <v>Millions of lari</v>
          </cell>
          <cell r="D55" t="str">
            <v>Stock</v>
          </cell>
          <cell r="E55" t="str">
            <v xml:space="preserve">    Other extrabudget funds (net)</v>
          </cell>
          <cell r="F55">
            <v>-2.2999999999999998</v>
          </cell>
          <cell r="G55">
            <v>-1.9</v>
          </cell>
          <cell r="H55">
            <v>-2.7</v>
          </cell>
          <cell r="I55">
            <v>-1.4</v>
          </cell>
          <cell r="J55">
            <v>-18.440000000000001</v>
          </cell>
          <cell r="K55">
            <v>-13.27</v>
          </cell>
          <cell r="L55">
            <v>-14.1211</v>
          </cell>
          <cell r="M55">
            <v>-17.5258</v>
          </cell>
          <cell r="N55">
            <v>-10.946199999999999</v>
          </cell>
          <cell r="O55">
            <v>-5.3357000000000001</v>
          </cell>
          <cell r="P55">
            <v>-4.3897000000000004</v>
          </cell>
          <cell r="Q55">
            <v>-2.7812000000000001</v>
          </cell>
          <cell r="R55">
            <v>-9.6867999999999999</v>
          </cell>
          <cell r="S55">
            <v>-12.9133</v>
          </cell>
          <cell r="T55">
            <v>-11.809799999999999</v>
          </cell>
          <cell r="U55">
            <v>-14.1739</v>
          </cell>
          <cell r="V55">
            <v>-3.3620999999999999</v>
          </cell>
          <cell r="W55">
            <v>-2.4123999999999999</v>
          </cell>
          <cell r="X55">
            <v>-1.0349999999999999</v>
          </cell>
          <cell r="Y55">
            <v>-3.1006</v>
          </cell>
          <cell r="Z55">
            <v>-1.4202999999999999</v>
          </cell>
          <cell r="AA55">
            <v>-2.3456000000000001</v>
          </cell>
          <cell r="AB55">
            <v>-3.5112000000000001</v>
          </cell>
          <cell r="AC55">
            <v>-2.6781999999999999</v>
          </cell>
          <cell r="AD55">
            <v>-2.5402</v>
          </cell>
          <cell r="AE55">
            <v>-2.3403</v>
          </cell>
          <cell r="AF55">
            <v>-3.8616000000000001</v>
          </cell>
          <cell r="AG55">
            <v>-3.9823</v>
          </cell>
          <cell r="AH55">
            <v>-4.1364000000000001</v>
          </cell>
          <cell r="AI55">
            <v>-4.9626000000000001</v>
          </cell>
          <cell r="AJ55">
            <v>-3.7997999999999998</v>
          </cell>
          <cell r="AK55">
            <v>-4.3018999999999998</v>
          </cell>
          <cell r="AL55">
            <v>-4.1806999999999999</v>
          </cell>
          <cell r="AM55">
            <v>-4.2281000000000004</v>
          </cell>
          <cell r="AN55">
            <v>-4.9325999999999999</v>
          </cell>
          <cell r="AO55">
            <v>-5.7546999999999997</v>
          </cell>
          <cell r="AP55">
            <v>-15.4657</v>
          </cell>
          <cell r="AQ55">
            <v>-15.4657</v>
          </cell>
          <cell r="AR55">
            <v>-15.4657</v>
          </cell>
          <cell r="AS55">
            <v>-3.0615000000000001</v>
          </cell>
          <cell r="AT55">
            <v>-2.5779999999999998</v>
          </cell>
          <cell r="AU55">
            <v>-2.4620000000000002</v>
          </cell>
        </row>
        <row r="56">
          <cell r="A56" t="str">
            <v>c:\my documents\geo\edf\geomon[temp]</v>
          </cell>
          <cell r="B56" t="str">
            <v>FADOIEU_E</v>
          </cell>
          <cell r="C56" t="str">
            <v>Millions of lari</v>
          </cell>
          <cell r="D56" t="str">
            <v>Stock</v>
          </cell>
          <cell r="E56" t="str">
            <v xml:space="preserve">  EU Counterpart Funds</v>
          </cell>
          <cell r="I56">
            <v>-11</v>
          </cell>
          <cell r="L56">
            <v>-12.7</v>
          </cell>
          <cell r="M56">
            <v>-11.6</v>
          </cell>
          <cell r="S56">
            <v>-0.9</v>
          </cell>
          <cell r="T56">
            <v>-1.7</v>
          </cell>
          <cell r="U56">
            <v>-1.3</v>
          </cell>
          <cell r="V56">
            <v>-0.9</v>
          </cell>
          <cell r="W56">
            <v>-0.3</v>
          </cell>
          <cell r="X56">
            <v>-0.1</v>
          </cell>
          <cell r="Y56">
            <v>-0.5</v>
          </cell>
          <cell r="Z56">
            <v>-0.5</v>
          </cell>
          <cell r="AA56">
            <v>-1.2</v>
          </cell>
          <cell r="AB56">
            <v>-2.5</v>
          </cell>
          <cell r="AC56">
            <v>-1.5</v>
          </cell>
          <cell r="AD56">
            <v>-1.1000000000000001</v>
          </cell>
          <cell r="AE56">
            <v>-1.6</v>
          </cell>
          <cell r="AF56">
            <v>-1.2</v>
          </cell>
          <cell r="AG56">
            <v>-1</v>
          </cell>
          <cell r="AH56">
            <v>-1.5</v>
          </cell>
          <cell r="AI56">
            <v>-1.8</v>
          </cell>
          <cell r="AJ56">
            <v>-1.8</v>
          </cell>
          <cell r="AK56">
            <v>-1.2</v>
          </cell>
          <cell r="AL56">
            <v>-1.1000000000000001</v>
          </cell>
          <cell r="AM56">
            <v>-1.9</v>
          </cell>
          <cell r="AN56">
            <v>-1.9</v>
          </cell>
          <cell r="AO56">
            <v>-3.7</v>
          </cell>
          <cell r="AP56">
            <v>-4.4000000000000004</v>
          </cell>
          <cell r="AQ56">
            <v>-4.4000000000000004</v>
          </cell>
          <cell r="AR56">
            <v>-4.4000000000000004</v>
          </cell>
          <cell r="AS56">
            <v>-5.3</v>
          </cell>
          <cell r="AT56">
            <v>-7.1</v>
          </cell>
          <cell r="AU56">
            <v>-7.3989380000000002</v>
          </cell>
        </row>
        <row r="57">
          <cell r="A57" t="str">
            <v>c:\my documents\geo\edf\geomon[temp]</v>
          </cell>
          <cell r="B57" t="str">
            <v>FACNG_E</v>
          </cell>
          <cell r="C57" t="str">
            <v>Millions of lari</v>
          </cell>
          <cell r="D57" t="str">
            <v>Stock</v>
          </cell>
          <cell r="E57" t="str">
            <v xml:space="preserve">  Claims on rest of economy (including staff loans)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0.17</v>
          </cell>
          <cell r="U57">
            <v>0.28000000000000003</v>
          </cell>
          <cell r="V57">
            <v>0.37</v>
          </cell>
          <cell r="W57">
            <v>0.38</v>
          </cell>
          <cell r="X57">
            <v>0.39</v>
          </cell>
          <cell r="Y57">
            <v>0.41</v>
          </cell>
          <cell r="Z57">
            <v>34.009705882352954</v>
          </cell>
          <cell r="AA57">
            <v>34.705747303543909</v>
          </cell>
          <cell r="AB57">
            <v>35.506</v>
          </cell>
          <cell r="AC57">
            <v>37.075472560975612</v>
          </cell>
          <cell r="AD57">
            <v>36.562162576687122</v>
          </cell>
          <cell r="AE57">
            <v>36.796147812971348</v>
          </cell>
          <cell r="AF57">
            <v>37.040261065266314</v>
          </cell>
          <cell r="AG57">
            <v>38.160780524344581</v>
          </cell>
          <cell r="AH57">
            <v>43.085932584269663</v>
          </cell>
          <cell r="AI57">
            <v>44.249999999999993</v>
          </cell>
          <cell r="AJ57">
            <v>44.062066023738872</v>
          </cell>
          <cell r="AK57">
            <v>46.000096439169141</v>
          </cell>
          <cell r="AL57">
            <v>45.16109999999999</v>
          </cell>
          <cell r="AM57">
            <v>48.734681085043981</v>
          </cell>
          <cell r="AN57">
            <v>49.463781960227266</v>
          </cell>
          <cell r="AO57">
            <v>48.056846905537462</v>
          </cell>
          <cell r="AP57">
            <v>42.531555622591611</v>
          </cell>
          <cell r="AQ57">
            <v>63.393903554444378</v>
          </cell>
          <cell r="AR57">
            <v>66.666000000000025</v>
          </cell>
          <cell r="AS57">
            <v>73.633854280871418</v>
          </cell>
          <cell r="AT57">
            <v>63.343681110123697</v>
          </cell>
          <cell r="AU57">
            <v>74.785298368926874</v>
          </cell>
        </row>
        <row r="58">
          <cell r="E58" t="str">
            <v xml:space="preserve">    o/w: Credit to the energy sector</v>
          </cell>
        </row>
        <row r="59">
          <cell r="A59" t="str">
            <v>c:\my documents\geo\edf\geomon[temp]</v>
          </cell>
          <cell r="B59" t="str">
            <v>FACB_N_E</v>
          </cell>
          <cell r="C59" t="str">
            <v>Millions of lari</v>
          </cell>
          <cell r="D59" t="str">
            <v>Stock</v>
          </cell>
          <cell r="E59" t="str">
            <v xml:space="preserve">  Claims on banks</v>
          </cell>
          <cell r="F59">
            <v>4.1999999999999993</v>
          </cell>
          <cell r="G59">
            <v>4.4000000000000004</v>
          </cell>
          <cell r="H59">
            <v>3.5</v>
          </cell>
          <cell r="I59">
            <v>3.6</v>
          </cell>
          <cell r="L59">
            <v>2.1533000000000002</v>
          </cell>
          <cell r="M59">
            <v>3.702</v>
          </cell>
          <cell r="N59">
            <v>2.6516000000000002</v>
          </cell>
          <cell r="O59">
            <v>3.0952999999999999</v>
          </cell>
          <cell r="P59">
            <v>8.2144999999999992</v>
          </cell>
          <cell r="Q59">
            <v>8.5545000000000009</v>
          </cell>
          <cell r="R59">
            <v>13.7195</v>
          </cell>
          <cell r="S59">
            <v>11.2257</v>
          </cell>
          <cell r="T59">
            <v>10.7599</v>
          </cell>
          <cell r="U59">
            <v>10.5617</v>
          </cell>
          <cell r="V59">
            <v>10.623799999999999</v>
          </cell>
          <cell r="W59">
            <v>9.0242000000000004</v>
          </cell>
          <cell r="X59">
            <v>5.3112000000000004</v>
          </cell>
          <cell r="Y59">
            <v>6.4776999999999996</v>
          </cell>
          <cell r="Z59">
            <v>7.8372000000000002</v>
          </cell>
          <cell r="AA59">
            <v>4.3926999999999996</v>
          </cell>
          <cell r="AB59">
            <v>7.0225</v>
          </cell>
          <cell r="AC59">
            <v>4.4588999999999999</v>
          </cell>
          <cell r="AD59">
            <v>3.4695</v>
          </cell>
          <cell r="AE59">
            <v>2.5152000000000001</v>
          </cell>
          <cell r="AF59">
            <v>2.4718</v>
          </cell>
          <cell r="AG59">
            <v>2.3967000000000001</v>
          </cell>
          <cell r="AH59">
            <v>2.7450999999999999</v>
          </cell>
          <cell r="AI59">
            <v>2.7124999999999999</v>
          </cell>
          <cell r="AJ59">
            <v>2.1541000000000001</v>
          </cell>
          <cell r="AK59">
            <v>1.0624</v>
          </cell>
          <cell r="AL59">
            <v>1.7211000000000001</v>
          </cell>
          <cell r="AM59">
            <v>-1.0244</v>
          </cell>
          <cell r="AN59">
            <v>3.5756999999999999</v>
          </cell>
          <cell r="AO59">
            <v>1.7927999999999999</v>
          </cell>
          <cell r="AP59">
            <v>6.556</v>
          </cell>
          <cell r="AQ59">
            <v>6.556</v>
          </cell>
          <cell r="AR59">
            <v>6.556</v>
          </cell>
          <cell r="AS59">
            <v>6.0932000000000004</v>
          </cell>
          <cell r="AT59">
            <v>4.0720000000000001</v>
          </cell>
          <cell r="AU59">
            <v>3.6025</v>
          </cell>
        </row>
        <row r="60">
          <cell r="E60" t="str">
            <v xml:space="preserve">    Credit to banks</v>
          </cell>
          <cell r="F60">
            <v>2.8</v>
          </cell>
          <cell r="G60">
            <v>2.7</v>
          </cell>
          <cell r="AP60">
            <v>0</v>
          </cell>
        </row>
        <row r="61">
          <cell r="E61" t="str">
            <v xml:space="preserve">    Overdrafts on correspondent a/cs</v>
          </cell>
          <cell r="F61">
            <v>1.4</v>
          </cell>
          <cell r="G61">
            <v>1.7</v>
          </cell>
          <cell r="AP61">
            <v>0</v>
          </cell>
        </row>
        <row r="62">
          <cell r="A62" t="str">
            <v>c:\my documents\geo\edf\geomon[temp]</v>
          </cell>
          <cell r="B62" t="str">
            <v>FAOITGC_E</v>
          </cell>
          <cell r="C62" t="str">
            <v>Millions of lari</v>
          </cell>
          <cell r="D62" t="str">
            <v>Stock</v>
          </cell>
          <cell r="E62" t="str">
            <v xml:space="preserve">  Temporary credit for gas</v>
          </cell>
          <cell r="F62">
            <v>3.69</v>
          </cell>
          <cell r="G62">
            <v>3.7</v>
          </cell>
          <cell r="H62">
            <v>3.7</v>
          </cell>
          <cell r="I62">
            <v>3.69</v>
          </cell>
          <cell r="J62">
            <v>3.7</v>
          </cell>
          <cell r="K62">
            <v>3.7</v>
          </cell>
          <cell r="L62">
            <v>3.7</v>
          </cell>
          <cell r="M62">
            <v>3.7</v>
          </cell>
          <cell r="N62">
            <v>3.7</v>
          </cell>
          <cell r="O62">
            <v>3.7</v>
          </cell>
          <cell r="P62">
            <v>3.7</v>
          </cell>
          <cell r="Q62">
            <v>3.7</v>
          </cell>
          <cell r="R62">
            <v>3.7</v>
          </cell>
          <cell r="S62">
            <v>3.7</v>
          </cell>
          <cell r="T62">
            <v>3.4</v>
          </cell>
          <cell r="U62">
            <v>3.4</v>
          </cell>
          <cell r="V62">
            <v>2.7</v>
          </cell>
          <cell r="W62">
            <v>2.7</v>
          </cell>
          <cell r="X62">
            <v>2.4</v>
          </cell>
          <cell r="Y62">
            <v>2.4</v>
          </cell>
          <cell r="Z62">
            <v>2.4</v>
          </cell>
          <cell r="AA62">
            <v>1</v>
          </cell>
          <cell r="AB62">
            <v>1.1000000000000001</v>
          </cell>
          <cell r="AC62">
            <v>1.1000000000000001</v>
          </cell>
          <cell r="AD62">
            <v>1.1000000000000001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A63" t="str">
            <v>c:\my documents\geo\edf\geomon[temp]</v>
          </cell>
          <cell r="B63" t="str">
            <v>FAOI_N_E</v>
          </cell>
          <cell r="C63" t="str">
            <v>Millions of lari</v>
          </cell>
          <cell r="D63" t="str">
            <v>Stock</v>
          </cell>
          <cell r="E63" t="str">
            <v xml:space="preserve">  Other assets, net</v>
          </cell>
          <cell r="F63">
            <v>-2.6316087317073014</v>
          </cell>
          <cell r="G63">
            <v>-1.7771443891112346</v>
          </cell>
          <cell r="H63">
            <v>-1.091354190476193</v>
          </cell>
          <cell r="I63">
            <v>17.852541469096671</v>
          </cell>
          <cell r="L63">
            <v>-2.2584408486055736</v>
          </cell>
          <cell r="M63">
            <v>-7.585552213661666</v>
          </cell>
          <cell r="N63">
            <v>-17.778805036306277</v>
          </cell>
          <cell r="O63">
            <v>-13.662833708661399</v>
          </cell>
          <cell r="P63">
            <v>-12.848656818897663</v>
          </cell>
          <cell r="Q63">
            <v>-6.1217698750000062</v>
          </cell>
          <cell r="R63">
            <v>-7.5309209356358062</v>
          </cell>
          <cell r="S63">
            <v>-4.6207505050505508</v>
          </cell>
          <cell r="T63">
            <v>6.2239038759689924</v>
          </cell>
          <cell r="U63">
            <v>-3.2630476043277419</v>
          </cell>
          <cell r="V63">
            <v>0.16159969207084202</v>
          </cell>
          <cell r="W63">
            <v>13.407199999999913</v>
          </cell>
          <cell r="X63">
            <v>8.0257999999999861</v>
          </cell>
          <cell r="Y63">
            <v>9.9012271317829761</v>
          </cell>
          <cell r="Z63">
            <v>16.588572445820496</v>
          </cell>
          <cell r="AA63">
            <v>6.0254237288135499</v>
          </cell>
          <cell r="AB63">
            <v>7.1162999999999386</v>
          </cell>
          <cell r="AC63">
            <v>9.0730106707315699</v>
          </cell>
          <cell r="AD63">
            <v>7.3544070552147005</v>
          </cell>
          <cell r="AE63">
            <v>-28.761366805128226</v>
          </cell>
          <cell r="AF63">
            <v>-29.085285329182319</v>
          </cell>
          <cell r="AG63">
            <v>-22.928345379026236</v>
          </cell>
          <cell r="AH63">
            <v>-25.83822949887643</v>
          </cell>
          <cell r="AI63">
            <v>-23.60926196897557</v>
          </cell>
          <cell r="AJ63">
            <v>-29.163405780148427</v>
          </cell>
          <cell r="AK63">
            <v>-35.071793613976176</v>
          </cell>
          <cell r="AL63">
            <v>-35.624824182777843</v>
          </cell>
          <cell r="AM63">
            <v>-38.820793531099696</v>
          </cell>
          <cell r="AN63">
            <v>-41.379276703295425</v>
          </cell>
          <cell r="AO63">
            <v>-39.495005578237127</v>
          </cell>
          <cell r="AP63">
            <v>-19.807500095066636</v>
          </cell>
          <cell r="AQ63">
            <v>114.5953555555556</v>
          </cell>
          <cell r="AR63">
            <v>81.210722616000083</v>
          </cell>
          <cell r="AS63">
            <v>114.67876052778115</v>
          </cell>
          <cell r="AT63">
            <v>119.6638626959043</v>
          </cell>
          <cell r="AU63">
            <v>41.419733464852612</v>
          </cell>
        </row>
        <row r="65">
          <cell r="A65" t="str">
            <v>c:\my documents\geo\edf\geomon[temp]</v>
          </cell>
          <cell r="B65" t="str">
            <v>FRM_E</v>
          </cell>
          <cell r="C65" t="str">
            <v>Millions of lari</v>
          </cell>
          <cell r="D65" t="str">
            <v>Stock</v>
          </cell>
          <cell r="E65" t="str">
            <v>Reserve money (RM)</v>
          </cell>
          <cell r="F65">
            <v>153.80000000000001</v>
          </cell>
          <cell r="G65">
            <v>150.60000000000002</v>
          </cell>
          <cell r="H65">
            <v>153.20000000000002</v>
          </cell>
          <cell r="I65">
            <v>155.6</v>
          </cell>
          <cell r="J65">
            <v>159.87</v>
          </cell>
          <cell r="K65">
            <v>164.19</v>
          </cell>
          <cell r="L65">
            <v>173.09</v>
          </cell>
          <cell r="M65">
            <v>184.31489999999999</v>
          </cell>
          <cell r="N65">
            <v>194.48310000000001</v>
          </cell>
          <cell r="O65">
            <v>208.28899999999999</v>
          </cell>
          <cell r="P65">
            <v>205.59480000000002</v>
          </cell>
          <cell r="Q65">
            <v>194.51829999999998</v>
          </cell>
          <cell r="R65">
            <v>208.95970000000003</v>
          </cell>
          <cell r="S65">
            <v>198.48200000000003</v>
          </cell>
          <cell r="T65">
            <v>195.28689999999997</v>
          </cell>
          <cell r="U65">
            <v>200.27180000000001</v>
          </cell>
          <cell r="V65">
            <v>209.16630000000001</v>
          </cell>
          <cell r="W65">
            <v>205.8348</v>
          </cell>
          <cell r="X65">
            <v>208.16499999999999</v>
          </cell>
          <cell r="Y65">
            <v>224.1182</v>
          </cell>
          <cell r="Z65">
            <v>244.87780000000004</v>
          </cell>
          <cell r="AA65">
            <v>249.88810000000001</v>
          </cell>
          <cell r="AB65">
            <v>253.31899999999999</v>
          </cell>
          <cell r="AC65">
            <v>253.55109999999999</v>
          </cell>
          <cell r="AD65">
            <v>277.06630000000001</v>
          </cell>
          <cell r="AE65">
            <v>259.89429999999999</v>
          </cell>
          <cell r="AF65">
            <v>254.79670000000002</v>
          </cell>
          <cell r="AG65">
            <v>259.79049999999995</v>
          </cell>
          <cell r="AH65">
            <v>270.96899999999999</v>
          </cell>
          <cell r="AI65">
            <v>266.62279999999998</v>
          </cell>
          <cell r="AJ65">
            <v>272.02970000000005</v>
          </cell>
          <cell r="AK65">
            <v>278.11450000000002</v>
          </cell>
          <cell r="AL65">
            <v>281.81079999999997</v>
          </cell>
          <cell r="AM65">
            <v>245.69990000000001</v>
          </cell>
          <cell r="AN65">
            <v>232.8716</v>
          </cell>
          <cell r="AO65">
            <v>207.97130000000001</v>
          </cell>
          <cell r="AP65">
            <v>259.71890000000002</v>
          </cell>
          <cell r="AQ65">
            <v>259.71890000000002</v>
          </cell>
          <cell r="AR65">
            <v>259.71890000000002</v>
          </cell>
          <cell r="AS65">
            <v>273.3383</v>
          </cell>
          <cell r="AT65">
            <v>267.28149999999999</v>
          </cell>
          <cell r="AU65">
            <v>262.70500000000004</v>
          </cell>
        </row>
        <row r="66">
          <cell r="A66" t="str">
            <v>c:\my documents\geo\edf\geomon[temp]</v>
          </cell>
          <cell r="B66" t="str">
            <v>FAC_E</v>
          </cell>
          <cell r="C66" t="str">
            <v>Millions of lari</v>
          </cell>
          <cell r="D66" t="str">
            <v>Stock</v>
          </cell>
          <cell r="E66" t="str">
            <v xml:space="preserve">  Currency in circulation (M0)</v>
          </cell>
          <cell r="F66">
            <v>131.4</v>
          </cell>
          <cell r="G66">
            <v>129.30000000000001</v>
          </cell>
          <cell r="H66">
            <v>128.80000000000001</v>
          </cell>
          <cell r="I66">
            <v>129</v>
          </cell>
          <cell r="J66">
            <v>132.19999999999999</v>
          </cell>
          <cell r="K66">
            <v>133.97</v>
          </cell>
          <cell r="L66">
            <v>139.66</v>
          </cell>
          <cell r="M66">
            <v>151.959</v>
          </cell>
          <cell r="N66">
            <v>162.393</v>
          </cell>
          <cell r="O66">
            <v>171.98699999999999</v>
          </cell>
          <cell r="P66">
            <v>168.3159</v>
          </cell>
          <cell r="Q66">
            <v>164.59449999999998</v>
          </cell>
          <cell r="R66">
            <v>185.57400000000001</v>
          </cell>
          <cell r="S66">
            <v>169.69300000000001</v>
          </cell>
          <cell r="T66">
            <v>167.61859999999999</v>
          </cell>
          <cell r="U66">
            <v>170.5694</v>
          </cell>
          <cell r="V66">
            <v>183.02359999999999</v>
          </cell>
          <cell r="W66">
            <v>175.28129999999999</v>
          </cell>
          <cell r="X66">
            <v>178.18289999999999</v>
          </cell>
          <cell r="Y66">
            <v>195.7901</v>
          </cell>
          <cell r="Z66">
            <v>207.39680000000001</v>
          </cell>
          <cell r="AA66">
            <v>220.32980000000001</v>
          </cell>
          <cell r="AB66">
            <v>222.0727</v>
          </cell>
          <cell r="AC66">
            <v>222.70949999999999</v>
          </cell>
          <cell r="AD66">
            <v>254.5549</v>
          </cell>
          <cell r="AE66">
            <v>231.31059999999999</v>
          </cell>
          <cell r="AF66">
            <v>227.33109999999999</v>
          </cell>
          <cell r="AG66">
            <v>228.98509999999999</v>
          </cell>
          <cell r="AH66">
            <v>237.55969999999999</v>
          </cell>
          <cell r="AI66">
            <v>238.96969999999999</v>
          </cell>
          <cell r="AJ66">
            <v>236.76840000000001</v>
          </cell>
          <cell r="AK66">
            <v>246.9117</v>
          </cell>
          <cell r="AL66">
            <v>250.23589999999999</v>
          </cell>
          <cell r="AM66">
            <v>211.8398</v>
          </cell>
          <cell r="AN66">
            <v>195.4648</v>
          </cell>
          <cell r="AO66">
            <v>179.57740000000001</v>
          </cell>
          <cell r="AP66">
            <v>221.97489999999999</v>
          </cell>
          <cell r="AQ66">
            <v>221.97489999999999</v>
          </cell>
          <cell r="AR66">
            <v>221.97489999999999</v>
          </cell>
          <cell r="AS66">
            <v>238.3845</v>
          </cell>
          <cell r="AT66">
            <v>231.12799999999999</v>
          </cell>
          <cell r="AU66">
            <v>221.71700000000001</v>
          </cell>
        </row>
        <row r="67">
          <cell r="A67" t="str">
            <v>c:\my documents\geo\edf\geomon[temp]</v>
          </cell>
          <cell r="B67" t="str">
            <v>FRR_E</v>
          </cell>
          <cell r="C67" t="str">
            <v>Millions of lari</v>
          </cell>
          <cell r="D67" t="str">
            <v>Stock</v>
          </cell>
          <cell r="E67" t="str">
            <v xml:space="preserve">  Required reserves</v>
          </cell>
          <cell r="F67">
            <v>11.9</v>
          </cell>
          <cell r="G67">
            <v>11.4</v>
          </cell>
          <cell r="H67">
            <v>10.8</v>
          </cell>
          <cell r="I67">
            <v>11.6</v>
          </cell>
          <cell r="J67">
            <v>11.72</v>
          </cell>
          <cell r="K67">
            <v>11.85</v>
          </cell>
          <cell r="L67">
            <v>12.47</v>
          </cell>
          <cell r="M67">
            <v>14.065</v>
          </cell>
          <cell r="N67">
            <v>13.8895</v>
          </cell>
          <cell r="O67">
            <v>12.554</v>
          </cell>
          <cell r="P67">
            <v>14.231400000000001</v>
          </cell>
          <cell r="Q67">
            <v>13.3727</v>
          </cell>
          <cell r="R67">
            <v>13.723000000000001</v>
          </cell>
          <cell r="S67">
            <v>12.936</v>
          </cell>
          <cell r="T67">
            <v>13.776199999999999</v>
          </cell>
          <cell r="U67">
            <v>12.7357</v>
          </cell>
          <cell r="V67">
            <v>13.8423</v>
          </cell>
          <cell r="W67">
            <v>13.654999999999999</v>
          </cell>
          <cell r="X67">
            <v>14.3012</v>
          </cell>
          <cell r="Y67">
            <v>14.4359</v>
          </cell>
          <cell r="Z67">
            <v>16.2117</v>
          </cell>
          <cell r="AA67">
            <v>15.157400000000001</v>
          </cell>
          <cell r="AB67">
            <v>14.614100000000001</v>
          </cell>
          <cell r="AC67">
            <v>15.045199999999999</v>
          </cell>
          <cell r="AD67">
            <v>15.652900000000001</v>
          </cell>
          <cell r="AE67">
            <v>14.9458</v>
          </cell>
          <cell r="AF67">
            <v>16.984999999999999</v>
          </cell>
          <cell r="AG67">
            <v>17.436399999999999</v>
          </cell>
          <cell r="AH67">
            <v>17.093</v>
          </cell>
          <cell r="AI67">
            <v>16.846</v>
          </cell>
          <cell r="AJ67">
            <v>17.872599999999998</v>
          </cell>
          <cell r="AK67">
            <v>18.343</v>
          </cell>
          <cell r="AL67">
            <v>18.309200000000001</v>
          </cell>
          <cell r="AM67">
            <v>24.287099999999999</v>
          </cell>
          <cell r="AN67">
            <v>22.616599999999998</v>
          </cell>
          <cell r="AO67">
            <v>22.020900000000001</v>
          </cell>
          <cell r="AP67">
            <v>18.049900000000001</v>
          </cell>
          <cell r="AQ67">
            <v>18.049900000000001</v>
          </cell>
          <cell r="AR67">
            <v>18.049900000000001</v>
          </cell>
          <cell r="AS67">
            <v>22.860199999999999</v>
          </cell>
          <cell r="AT67">
            <v>27.517199999999999</v>
          </cell>
          <cell r="AU67">
            <v>28.768999999999998</v>
          </cell>
        </row>
        <row r="68">
          <cell r="A68" t="str">
            <v>c:\my documents\geo\edf\geomon[temp]</v>
          </cell>
          <cell r="B68" t="str">
            <v>FRO_E</v>
          </cell>
          <cell r="C68" t="str">
            <v>Millions of lari</v>
          </cell>
          <cell r="D68" t="str">
            <v>Stock</v>
          </cell>
          <cell r="E68" t="str">
            <v xml:space="preserve">  Balances on banks' correspondent accounts</v>
          </cell>
          <cell r="F68">
            <v>10.5</v>
          </cell>
          <cell r="G68">
            <v>9.9</v>
          </cell>
          <cell r="H68">
            <v>13.6</v>
          </cell>
          <cell r="I68">
            <v>15</v>
          </cell>
          <cell r="J68">
            <v>15.950000000000015</v>
          </cell>
          <cell r="K68">
            <v>18.369999999999997</v>
          </cell>
          <cell r="L68">
            <v>20.96</v>
          </cell>
          <cell r="M68">
            <v>18.290900000000001</v>
          </cell>
          <cell r="N68">
            <v>18.200600000000001</v>
          </cell>
          <cell r="O68">
            <v>23.747999999999998</v>
          </cell>
          <cell r="P68">
            <v>23.047499999999999</v>
          </cell>
          <cell r="Q68">
            <v>16.551100000000002</v>
          </cell>
          <cell r="R68">
            <v>9.6626999999999992</v>
          </cell>
          <cell r="S68">
            <v>15.853</v>
          </cell>
          <cell r="T68">
            <v>13.892099999999999</v>
          </cell>
          <cell r="U68">
            <v>16.966699999999999</v>
          </cell>
          <cell r="V68">
            <v>12.3002</v>
          </cell>
          <cell r="W68">
            <v>16.898499999999999</v>
          </cell>
          <cell r="X68">
            <v>15.680899999999999</v>
          </cell>
          <cell r="Y68">
            <v>13.892200000000001</v>
          </cell>
          <cell r="Z68">
            <v>21.269300000000001</v>
          </cell>
          <cell r="AA68">
            <v>14.4009</v>
          </cell>
          <cell r="AB68">
            <v>16.632300000000001</v>
          </cell>
          <cell r="AC68">
            <v>15.7964</v>
          </cell>
          <cell r="AD68">
            <v>6.8585000000000003</v>
          </cell>
          <cell r="AE68">
            <v>13.6379</v>
          </cell>
          <cell r="AF68">
            <v>10.480600000000001</v>
          </cell>
          <cell r="AG68">
            <v>13.369</v>
          </cell>
          <cell r="AH68">
            <v>16.316299999999998</v>
          </cell>
          <cell r="AI68">
            <v>10.8071</v>
          </cell>
          <cell r="AJ68">
            <v>17.3887</v>
          </cell>
          <cell r="AK68">
            <v>12.8598</v>
          </cell>
          <cell r="AL68">
            <v>13.265700000000001</v>
          </cell>
          <cell r="AM68">
            <v>9.5730000000000004</v>
          </cell>
          <cell r="AN68">
            <v>14.7902</v>
          </cell>
          <cell r="AO68">
            <v>6.3730000000000002</v>
          </cell>
          <cell r="AP68">
            <v>19.694099999999999</v>
          </cell>
          <cell r="AQ68">
            <v>19.694099999999999</v>
          </cell>
          <cell r="AR68">
            <v>19.694099999999999</v>
          </cell>
          <cell r="AS68">
            <v>12.0936</v>
          </cell>
          <cell r="AT68">
            <v>8.6363000000000003</v>
          </cell>
          <cell r="AU68">
            <v>12.218999999999999</v>
          </cell>
        </row>
        <row r="69">
          <cell r="E69" t="str">
            <v xml:space="preserve">  Overnight deposits from banks</v>
          </cell>
        </row>
        <row r="71">
          <cell r="E71" t="str">
            <v>V-CHECK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7">
          <cell r="E77" t="str">
            <v>At actual exchange rates</v>
          </cell>
        </row>
        <row r="79">
          <cell r="A79" t="str">
            <v>|</v>
          </cell>
          <cell r="E79">
            <v>39691.917272453706</v>
          </cell>
        </row>
        <row r="80">
          <cell r="A80" t="str">
            <v>|</v>
          </cell>
          <cell r="E80">
            <v>39691.917272453706</v>
          </cell>
          <cell r="F80" t="str">
            <v>Dec95</v>
          </cell>
          <cell r="G80" t="str">
            <v>Jan96</v>
          </cell>
          <cell r="H80" t="str">
            <v>Feb96</v>
          </cell>
          <cell r="I80" t="str">
            <v>Mar96</v>
          </cell>
          <cell r="J80" t="str">
            <v>Apr96</v>
          </cell>
          <cell r="K80" t="str">
            <v>May96</v>
          </cell>
          <cell r="L80" t="str">
            <v>Jun96</v>
          </cell>
          <cell r="M80" t="str">
            <v>Jul96</v>
          </cell>
          <cell r="N80" t="str">
            <v>Aug96</v>
          </cell>
          <cell r="O80" t="str">
            <v>Sept96</v>
          </cell>
          <cell r="P80" t="str">
            <v>Oct96</v>
          </cell>
          <cell r="Q80" t="str">
            <v>Nov96</v>
          </cell>
          <cell r="R80" t="str">
            <v>Dec96</v>
          </cell>
          <cell r="S80" t="str">
            <v>Jan97</v>
          </cell>
          <cell r="T80" t="str">
            <v>Feb97</v>
          </cell>
          <cell r="U80" t="str">
            <v>Mar97</v>
          </cell>
          <cell r="V80" t="str">
            <v>Apr97</v>
          </cell>
          <cell r="W80" t="str">
            <v>May97</v>
          </cell>
          <cell r="X80" t="str">
            <v>Jun97</v>
          </cell>
          <cell r="Y80" t="str">
            <v>Jul97</v>
          </cell>
          <cell r="Z80" t="str">
            <v>Aug97</v>
          </cell>
          <cell r="AA80" t="str">
            <v>Sept97</v>
          </cell>
          <cell r="AB80" t="str">
            <v>Oct97</v>
          </cell>
          <cell r="AC80" t="str">
            <v>Nov97</v>
          </cell>
          <cell r="AD80" t="str">
            <v>Dec97</v>
          </cell>
          <cell r="AE80" t="str">
            <v>Jan98</v>
          </cell>
          <cell r="AF80" t="str">
            <v>Feb98</v>
          </cell>
          <cell r="AG80" t="str">
            <v>Mar98</v>
          </cell>
          <cell r="AH80" t="str">
            <v>Apr98</v>
          </cell>
          <cell r="AI80" t="str">
            <v>May98</v>
          </cell>
          <cell r="AJ80" t="str">
            <v>Jun98</v>
          </cell>
          <cell r="AK80" t="str">
            <v>Jul98</v>
          </cell>
          <cell r="AL80" t="str">
            <v>Aug98</v>
          </cell>
          <cell r="AM80" t="str">
            <v>Sep98</v>
          </cell>
          <cell r="AN80">
            <v>36069</v>
          </cell>
          <cell r="AO80">
            <v>36100</v>
          </cell>
          <cell r="AP80" t="str">
            <v>Dec-98</v>
          </cell>
          <cell r="AR80" t="str">
            <v>Dec-98</v>
          </cell>
          <cell r="AS80" t="str">
            <v>Jan-99</v>
          </cell>
          <cell r="AT80" t="str">
            <v>Feb-99</v>
          </cell>
          <cell r="AU80" t="str">
            <v>Mar-99</v>
          </cell>
        </row>
        <row r="81">
          <cell r="A81" t="str">
            <v>|</v>
          </cell>
          <cell r="AP81" t="str">
            <v>ESAF</v>
          </cell>
          <cell r="AQ81" t="str">
            <v>Shadow</v>
          </cell>
          <cell r="AR81" t="str">
            <v>Act.</v>
          </cell>
        </row>
        <row r="82">
          <cell r="A82" t="str">
            <v>|</v>
          </cell>
        </row>
        <row r="83">
          <cell r="E83" t="str">
            <v>National Bank of Georgia</v>
          </cell>
        </row>
        <row r="85">
          <cell r="A85" t="str">
            <v>c:\my documents\geo\edf\geomon[temp]</v>
          </cell>
          <cell r="B85" t="str">
            <v>FAFA_N</v>
          </cell>
          <cell r="C85" t="str">
            <v>Millions of lari</v>
          </cell>
          <cell r="D85" t="str">
            <v>Stock</v>
          </cell>
          <cell r="E85" t="str">
            <v>Net foreign assets</v>
          </cell>
          <cell r="F85">
            <v>96.447951209999985</v>
          </cell>
          <cell r="G85">
            <v>87.789435062999985</v>
          </cell>
          <cell r="H85">
            <v>67.22964663999997</v>
          </cell>
          <cell r="I85">
            <v>49.913377740999969</v>
          </cell>
          <cell r="J85">
            <v>27.97513963399998</v>
          </cell>
          <cell r="K85">
            <v>21.20672426999996</v>
          </cell>
          <cell r="L85">
            <v>53.64461568979285</v>
          </cell>
          <cell r="M85">
            <v>45.915797013000024</v>
          </cell>
          <cell r="N85">
            <v>36.243014051000038</v>
          </cell>
          <cell r="O85">
            <v>9.421836544999957</v>
          </cell>
          <cell r="P85">
            <v>-18.198213719999963</v>
          </cell>
          <cell r="Q85">
            <v>-39.296913520000054</v>
          </cell>
          <cell r="R85">
            <v>-0.78698919466664274</v>
          </cell>
          <cell r="S85">
            <v>-28.824676343999958</v>
          </cell>
          <cell r="T85">
            <v>-50.256908781538478</v>
          </cell>
          <cell r="U85">
            <v>-62.323112988923064</v>
          </cell>
          <cell r="V85">
            <v>-85.801861342653794</v>
          </cell>
          <cell r="W85">
            <v>-118.81008065000002</v>
          </cell>
          <cell r="X85">
            <v>-124.89487289999995</v>
          </cell>
          <cell r="Y85">
            <v>-117.20367373307688</v>
          </cell>
          <cell r="Z85">
            <v>-152.50558923046157</v>
          </cell>
          <cell r="AA85">
            <v>-151.72159663561538</v>
          </cell>
          <cell r="AB85">
            <v>-153.40012219999991</v>
          </cell>
          <cell r="AC85">
            <v>-105.21516058830763</v>
          </cell>
          <cell r="AD85">
            <v>-105.22277970769237</v>
          </cell>
          <cell r="AE85">
            <v>-123.61146882586503</v>
          </cell>
          <cell r="AF85">
            <v>-140.748386615822</v>
          </cell>
          <cell r="AG85">
            <v>-149.64112198782206</v>
          </cell>
          <cell r="AH85">
            <v>-158.77654115282206</v>
          </cell>
          <cell r="AI85">
            <v>-172.37382848826968</v>
          </cell>
          <cell r="AJ85">
            <v>-194.76400084557298</v>
          </cell>
          <cell r="AK85">
            <v>-217.62074726557304</v>
          </cell>
          <cell r="AL85">
            <v>-216.82930458258431</v>
          </cell>
          <cell r="AM85">
            <v>-277.35862070539321</v>
          </cell>
          <cell r="AN85">
            <v>-314.13069980943817</v>
          </cell>
          <cell r="AO85">
            <v>-361.85523071022237</v>
          </cell>
          <cell r="AP85">
            <v>-390.3421066622023</v>
          </cell>
          <cell r="AQ85">
            <v>-390.18645261600017</v>
          </cell>
          <cell r="AR85">
            <v>-389.89942261600015</v>
          </cell>
          <cell r="AS85">
            <v>-461.62915000919998</v>
          </cell>
          <cell r="AT85">
            <v>-499.42583582750007</v>
          </cell>
          <cell r="AU85">
            <v>-491.86691700000006</v>
          </cell>
        </row>
        <row r="86">
          <cell r="A86" t="str">
            <v>c:\my documents\geo\edf\geomon[temp]</v>
          </cell>
          <cell r="B86" t="str">
            <v>FAFAENC</v>
          </cell>
          <cell r="C86" t="str">
            <v>Millions of lari</v>
          </cell>
          <cell r="D86" t="str">
            <v>Stock</v>
          </cell>
          <cell r="E86" t="str">
            <v xml:space="preserve">  Encumbered reserves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A87" t="str">
            <v>c:\my documents\geo\edf\geomon[temp]</v>
          </cell>
          <cell r="B87" t="str">
            <v>FAFRA_N</v>
          </cell>
          <cell r="C87" t="str">
            <v>Millions of lari</v>
          </cell>
          <cell r="D87" t="str">
            <v>Stock</v>
          </cell>
          <cell r="E87" t="str">
            <v>Net international reserves (NIR)</v>
          </cell>
          <cell r="F87">
            <v>96.447951209999985</v>
          </cell>
          <cell r="G87">
            <v>87.789435062999985</v>
          </cell>
          <cell r="H87">
            <v>67.22964663999997</v>
          </cell>
          <cell r="I87">
            <v>49.913377740999969</v>
          </cell>
          <cell r="J87">
            <v>27.97513963399998</v>
          </cell>
          <cell r="K87">
            <v>21.20672426999996</v>
          </cell>
          <cell r="L87">
            <v>53.64461568979285</v>
          </cell>
          <cell r="M87">
            <v>45.915797013000024</v>
          </cell>
          <cell r="N87">
            <v>36.243014051000038</v>
          </cell>
          <cell r="O87">
            <v>9.421836544999957</v>
          </cell>
          <cell r="P87">
            <v>-18.198213719999963</v>
          </cell>
          <cell r="Q87">
            <v>-39.296913520000054</v>
          </cell>
          <cell r="R87">
            <v>-0.78698919466664274</v>
          </cell>
          <cell r="S87">
            <v>-28.824676343999958</v>
          </cell>
          <cell r="T87">
            <v>-50.256908781538478</v>
          </cell>
          <cell r="U87">
            <v>-62.323112988923064</v>
          </cell>
          <cell r="V87">
            <v>-85.801861342653794</v>
          </cell>
          <cell r="W87">
            <v>-118.81008065000002</v>
          </cell>
          <cell r="X87">
            <v>-124.89487289999995</v>
          </cell>
          <cell r="Y87">
            <v>-117.20367373307688</v>
          </cell>
          <cell r="Z87">
            <v>-152.50558923046157</v>
          </cell>
          <cell r="AA87">
            <v>-151.72159663561538</v>
          </cell>
          <cell r="AB87">
            <v>-153.40012219999991</v>
          </cell>
          <cell r="AC87">
            <v>-105.21516058830763</v>
          </cell>
          <cell r="AD87">
            <v>-105.22277970769237</v>
          </cell>
          <cell r="AE87">
            <v>-123.61146882586503</v>
          </cell>
          <cell r="AF87">
            <v>-140.748386615822</v>
          </cell>
          <cell r="AG87">
            <v>-149.64112198782206</v>
          </cell>
          <cell r="AH87">
            <v>-158.77654115282206</v>
          </cell>
          <cell r="AI87">
            <v>-172.37382848826968</v>
          </cell>
          <cell r="AJ87">
            <v>-194.76400084557298</v>
          </cell>
          <cell r="AK87">
            <v>-217.62074726557304</v>
          </cell>
          <cell r="AL87">
            <v>-216.82930458258431</v>
          </cell>
          <cell r="AM87">
            <v>-277.35862070539321</v>
          </cell>
          <cell r="AN87">
            <v>-314.13069980943817</v>
          </cell>
          <cell r="AO87">
            <v>-361.85523071022237</v>
          </cell>
          <cell r="AP87">
            <v>-390.3421066622023</v>
          </cell>
          <cell r="AQ87">
            <v>-390.18645261600017</v>
          </cell>
          <cell r="AR87">
            <v>-389.89942261600015</v>
          </cell>
          <cell r="AS87">
            <v>-461.62915000919998</v>
          </cell>
          <cell r="AT87">
            <v>-499.42583582750007</v>
          </cell>
          <cell r="AU87">
            <v>-491.86691700000006</v>
          </cell>
        </row>
        <row r="88">
          <cell r="A88" t="str">
            <v>c:\my documents\geo\edf\geomon[temp]</v>
          </cell>
          <cell r="B88" t="str">
            <v>FAFRAGOLD</v>
          </cell>
          <cell r="C88" t="str">
            <v>Millions of lari</v>
          </cell>
          <cell r="D88" t="str">
            <v>Stock</v>
          </cell>
          <cell r="E88" t="str">
            <v xml:space="preserve">  Gold</v>
          </cell>
          <cell r="F88">
            <v>1.5375000000000001</v>
          </cell>
          <cell r="G88">
            <v>1.5612500000000002</v>
          </cell>
          <cell r="H88">
            <v>1.5750000000000002</v>
          </cell>
          <cell r="I88">
            <v>1.5775000000000001</v>
          </cell>
          <cell r="J88">
            <v>1.5725</v>
          </cell>
          <cell r="K88">
            <v>1.5750000000000002</v>
          </cell>
          <cell r="L88">
            <v>1.5675000000000001</v>
          </cell>
          <cell r="M88">
            <v>1.57375</v>
          </cell>
          <cell r="N88">
            <v>1.58375</v>
          </cell>
          <cell r="O88">
            <v>1.5875000000000001</v>
          </cell>
          <cell r="P88">
            <v>1.5875000000000001</v>
          </cell>
          <cell r="Q88">
            <v>1.6</v>
          </cell>
          <cell r="R88">
            <v>1.6290213333333334</v>
          </cell>
          <cell r="S88">
            <v>1.5190559999999997</v>
          </cell>
          <cell r="T88">
            <v>0.86926153846153842</v>
          </cell>
          <cell r="U88">
            <v>0.87195692307692318</v>
          </cell>
          <cell r="V88">
            <v>0.87532615384615375</v>
          </cell>
          <cell r="W88">
            <v>0.876</v>
          </cell>
          <cell r="X88">
            <v>0.876</v>
          </cell>
          <cell r="Y88">
            <v>0.80198307692307691</v>
          </cell>
          <cell r="Z88">
            <v>0.80322646153846156</v>
          </cell>
          <cell r="AA88">
            <v>0.80695661538461538</v>
          </cell>
          <cell r="AB88">
            <v>0.80820000000000014</v>
          </cell>
          <cell r="AC88">
            <v>0.8156603076923078</v>
          </cell>
          <cell r="AD88">
            <v>0.70145169230769233</v>
          </cell>
          <cell r="AE88">
            <v>0.71109800613496932</v>
          </cell>
          <cell r="AF88">
            <v>0.71485191717791408</v>
          </cell>
          <cell r="AG88">
            <v>0.76393941717791403</v>
          </cell>
          <cell r="AH88">
            <v>0.76393941717791403</v>
          </cell>
          <cell r="AI88">
            <v>0.75290741573033715</v>
          </cell>
          <cell r="AJ88">
            <v>0.75003325842696644</v>
          </cell>
          <cell r="AK88">
            <v>0.75003325842696644</v>
          </cell>
          <cell r="AL88">
            <v>0.75114606741573031</v>
          </cell>
          <cell r="AM88">
            <v>0.76046831460674158</v>
          </cell>
          <cell r="AN88">
            <v>0.78499955056179771</v>
          </cell>
          <cell r="AO88">
            <v>0.85580561797752808</v>
          </cell>
          <cell r="AP88">
            <v>1.0035505617977527</v>
          </cell>
          <cell r="AQ88">
            <v>0.66986999999999997</v>
          </cell>
          <cell r="AR88">
            <v>0.95689999999999997</v>
          </cell>
          <cell r="AS88">
            <v>1.0143139999999999</v>
          </cell>
          <cell r="AT88">
            <v>1.1243575000000001</v>
          </cell>
          <cell r="AU88">
            <v>1.262583</v>
          </cell>
        </row>
        <row r="89">
          <cell r="A89" t="str">
            <v>c:\my documents\geo\edf\geomon[temp]</v>
          </cell>
          <cell r="B89" t="str">
            <v>FAFRA</v>
          </cell>
          <cell r="C89" t="str">
            <v>Millions of lari</v>
          </cell>
          <cell r="D89" t="str">
            <v>Stock</v>
          </cell>
          <cell r="E89" t="str">
            <v xml:space="preserve">  Foreign exchange holdings</v>
          </cell>
          <cell r="F89">
            <v>237.07578699999999</v>
          </cell>
          <cell r="G89">
            <v>227.21078</v>
          </cell>
          <cell r="H89">
            <v>209.54135599999998</v>
          </cell>
          <cell r="I89">
            <v>242.89063599999997</v>
          </cell>
          <cell r="J89">
            <v>218.86194399999999</v>
          </cell>
          <cell r="K89">
            <v>211.35118299999996</v>
          </cell>
          <cell r="L89">
            <v>243.03617025179287</v>
          </cell>
          <cell r="M89">
            <v>239.00940900000003</v>
          </cell>
          <cell r="N89">
            <v>229.51014700000002</v>
          </cell>
          <cell r="O89">
            <v>200.69692599999996</v>
          </cell>
          <cell r="P89">
            <v>224.964338</v>
          </cell>
          <cell r="Q89">
            <v>205.47961799999996</v>
          </cell>
          <cell r="R89">
            <v>241.67619999999999</v>
          </cell>
          <cell r="S89">
            <v>208.81580000000002</v>
          </cell>
          <cell r="T89">
            <v>186.9205</v>
          </cell>
          <cell r="U89">
            <v>175.90799999999999</v>
          </cell>
          <cell r="V89">
            <v>198.87729999999999</v>
          </cell>
          <cell r="W89">
            <v>171.58269999999999</v>
          </cell>
          <cell r="X89">
            <v>164.73420000000002</v>
          </cell>
          <cell r="Y89">
            <v>164.1361</v>
          </cell>
          <cell r="Z89">
            <v>163.68469999999999</v>
          </cell>
          <cell r="AA89">
            <v>166.97229999999999</v>
          </cell>
          <cell r="AB89">
            <v>220.32110000000006</v>
          </cell>
          <cell r="AC89">
            <v>268.0865</v>
          </cell>
          <cell r="AD89">
            <v>262.26929999999999</v>
          </cell>
          <cell r="AE89">
            <v>249.28629999999998</v>
          </cell>
          <cell r="AF89">
            <v>235.58170000000001</v>
          </cell>
          <cell r="AG89">
            <v>224.548</v>
          </cell>
          <cell r="AH89">
            <v>223.15769999999998</v>
          </cell>
          <cell r="AI89">
            <v>210.29560000000001</v>
          </cell>
          <cell r="AJ89">
            <v>187.04160000000002</v>
          </cell>
          <cell r="AK89">
            <v>165.63040000000001</v>
          </cell>
          <cell r="AL89">
            <v>219.61729999999994</v>
          </cell>
          <cell r="AM89">
            <v>177.2176</v>
          </cell>
          <cell r="AN89">
            <v>165.7783</v>
          </cell>
          <cell r="AO89">
            <v>148.8672</v>
          </cell>
          <cell r="AP89">
            <v>221.494</v>
          </cell>
          <cell r="AQ89">
            <v>221.494</v>
          </cell>
          <cell r="AR89">
            <v>221.494</v>
          </cell>
          <cell r="AS89">
            <v>252.54253599080002</v>
          </cell>
          <cell r="AT89">
            <v>263.72480667249999</v>
          </cell>
          <cell r="AU89">
            <v>230.5085</v>
          </cell>
        </row>
        <row r="90">
          <cell r="A90" t="str">
            <v>c:\my documents\geo\edf\geomon[temp]</v>
          </cell>
          <cell r="B90" t="str">
            <v>FAFRAD</v>
          </cell>
          <cell r="C90" t="str">
            <v>Millions of lari</v>
          </cell>
          <cell r="D90" t="str">
            <v>Stock</v>
          </cell>
          <cell r="E90" t="str">
            <v xml:space="preserve">  Foreign exchange reserves excl. Dutch account</v>
          </cell>
          <cell r="F90">
            <v>197.71578699999998</v>
          </cell>
          <cell r="G90">
            <v>187.24277999999998</v>
          </cell>
          <cell r="H90">
            <v>169.22135599999999</v>
          </cell>
          <cell r="I90">
            <v>192.41063599999998</v>
          </cell>
          <cell r="J90">
            <v>193.324544</v>
          </cell>
          <cell r="K90">
            <v>185.77318299999996</v>
          </cell>
          <cell r="L90">
            <v>212.94017025179286</v>
          </cell>
          <cell r="M90">
            <v>208.79340900000003</v>
          </cell>
          <cell r="N90">
            <v>199.10214700000003</v>
          </cell>
          <cell r="O90">
            <v>165.00992599999995</v>
          </cell>
          <cell r="P90">
            <v>189.27733799999999</v>
          </cell>
          <cell r="Q90">
            <v>169.51161799999997</v>
          </cell>
          <cell r="R90">
            <v>201.54519999999999</v>
          </cell>
          <cell r="S90">
            <v>175.22510000000003</v>
          </cell>
          <cell r="T90">
            <v>153.25149999999999</v>
          </cell>
          <cell r="U90">
            <v>139.00799999999998</v>
          </cell>
          <cell r="V90">
            <v>161.67989999999998</v>
          </cell>
          <cell r="W90">
            <v>135.09690000000001</v>
          </cell>
          <cell r="X90">
            <v>130.05860000000001</v>
          </cell>
          <cell r="Y90">
            <v>129.72720000000001</v>
          </cell>
          <cell r="Z90">
            <v>129.22239999999999</v>
          </cell>
          <cell r="AA90">
            <v>131.32769999999999</v>
          </cell>
          <cell r="AB90">
            <v>184.62110000000004</v>
          </cell>
          <cell r="AC90">
            <v>232.05699999999999</v>
          </cell>
          <cell r="AD90">
            <v>225.93639999999999</v>
          </cell>
          <cell r="AE90">
            <v>212.34039999999999</v>
          </cell>
          <cell r="AF90">
            <v>198.4547</v>
          </cell>
          <cell r="AG90">
            <v>187.11799999999999</v>
          </cell>
          <cell r="AH90">
            <v>186.84989999999999</v>
          </cell>
          <cell r="AI90">
            <v>174.28440000000001</v>
          </cell>
          <cell r="AJ90">
            <v>160.4556</v>
          </cell>
          <cell r="AK90">
            <v>129.46190000000001</v>
          </cell>
          <cell r="AL90">
            <v>184.87039999999996</v>
          </cell>
          <cell r="AM90">
            <v>139.4751</v>
          </cell>
          <cell r="AN90">
            <v>127.2054</v>
          </cell>
          <cell r="AO90">
            <v>108.2672</v>
          </cell>
          <cell r="AP90">
            <v>213.196</v>
          </cell>
          <cell r="AQ90">
            <v>213.196</v>
          </cell>
          <cell r="AR90">
            <v>213.196</v>
          </cell>
          <cell r="AS90">
            <v>242.76570000000001</v>
          </cell>
          <cell r="AT90">
            <v>255.49789999999999</v>
          </cell>
          <cell r="AU90">
            <v>219.26300000000001</v>
          </cell>
        </row>
        <row r="91">
          <cell r="A91" t="str">
            <v>c:\my documents\geo\edf\geomon[temp]</v>
          </cell>
          <cell r="B91" t="str">
            <v>FAFRAxDA</v>
          </cell>
          <cell r="C91" t="str">
            <v>Millions of lari</v>
          </cell>
          <cell r="D91" t="str">
            <v>Stock</v>
          </cell>
          <cell r="E91" t="str">
            <v xml:space="preserve">    [forex reserves in US$ millions, excl. DA]</v>
          </cell>
          <cell r="F91">
            <v>160.74454227642275</v>
          </cell>
          <cell r="G91">
            <v>149.91415532425938</v>
          </cell>
          <cell r="H91">
            <v>134.30266349206349</v>
          </cell>
          <cell r="I91">
            <v>152.46484627575276</v>
          </cell>
          <cell r="J91">
            <v>153.67610810810811</v>
          </cell>
          <cell r="K91">
            <v>147.4390341269841</v>
          </cell>
          <cell r="L91">
            <v>169.80874820717133</v>
          </cell>
          <cell r="M91">
            <v>165.84067434471805</v>
          </cell>
          <cell r="N91">
            <v>157.14455169692189</v>
          </cell>
          <cell r="O91">
            <v>129.92907559055115</v>
          </cell>
          <cell r="P91">
            <v>149.03727401574801</v>
          </cell>
          <cell r="Q91">
            <v>132.43095156249998</v>
          </cell>
          <cell r="R91">
            <v>158.19874411302982</v>
          </cell>
          <cell r="S91">
            <v>136.15003885003887</v>
          </cell>
          <cell r="T91">
            <v>118.79961240310077</v>
          </cell>
          <cell r="U91">
            <v>107.42503863987633</v>
          </cell>
          <cell r="V91">
            <v>124.46489607390299</v>
          </cell>
          <cell r="W91">
            <v>103.92069230769231</v>
          </cell>
          <cell r="X91">
            <v>100.04507692307693</v>
          </cell>
          <cell r="Y91">
            <v>100.56372093023256</v>
          </cell>
          <cell r="Z91">
            <v>100.0173374613003</v>
          </cell>
          <cell r="AA91">
            <v>101.17696456086286</v>
          </cell>
          <cell r="AB91">
            <v>142.01623076923079</v>
          </cell>
          <cell r="AC91">
            <v>176.87271341463412</v>
          </cell>
          <cell r="AD91">
            <v>173.26411042944784</v>
          </cell>
          <cell r="AE91">
            <v>160.13604826546</v>
          </cell>
          <cell r="AF91">
            <v>148.87824456114029</v>
          </cell>
          <cell r="AG91">
            <v>140.1632958801498</v>
          </cell>
          <cell r="AH91">
            <v>139.96247191011236</v>
          </cell>
          <cell r="AI91">
            <v>129.38708240534521</v>
          </cell>
          <cell r="AJ91">
            <v>119.03234421364985</v>
          </cell>
          <cell r="AK91">
            <v>96.039985163204747</v>
          </cell>
          <cell r="AL91">
            <v>136.94103703703701</v>
          </cell>
          <cell r="AM91">
            <v>102.25447214076246</v>
          </cell>
          <cell r="AN91">
            <v>90.344744318181824</v>
          </cell>
          <cell r="AO91">
            <v>70.532377850162874</v>
          </cell>
          <cell r="AP91">
            <v>118.44222222222221</v>
          </cell>
          <cell r="AQ91">
            <v>118.44222222222221</v>
          </cell>
          <cell r="AR91">
            <v>118.44222222222221</v>
          </cell>
          <cell r="AS91">
            <v>114.51212264150944</v>
          </cell>
          <cell r="AT91">
            <v>108.72251063829786</v>
          </cell>
          <cell r="AU91">
            <v>99.439002267573699</v>
          </cell>
        </row>
        <row r="92">
          <cell r="A92" t="str">
            <v>c:\my documents\geo\edf\geomon[temp]</v>
          </cell>
          <cell r="B92" t="str">
            <v>FAFRADA</v>
          </cell>
          <cell r="C92" t="str">
            <v>Millions of lari</v>
          </cell>
          <cell r="D92" t="str">
            <v>Stock</v>
          </cell>
          <cell r="E92" t="str">
            <v xml:space="preserve">  Dutch account</v>
          </cell>
          <cell r="F92">
            <v>39.36</v>
          </cell>
          <cell r="G92">
            <v>39.968000000000004</v>
          </cell>
          <cell r="H92">
            <v>40.32</v>
          </cell>
          <cell r="I92">
            <v>50.48</v>
          </cell>
          <cell r="J92">
            <v>25.537400000000002</v>
          </cell>
          <cell r="K92">
            <v>25.577999999999999</v>
          </cell>
          <cell r="L92">
            <v>30.096</v>
          </cell>
          <cell r="M92">
            <v>30.215999999999998</v>
          </cell>
          <cell r="N92">
            <v>30.407999999999998</v>
          </cell>
          <cell r="O92">
            <v>35.687000000000005</v>
          </cell>
          <cell r="P92">
            <v>35.687000000000005</v>
          </cell>
          <cell r="Q92">
            <v>35.968000000000004</v>
          </cell>
          <cell r="R92">
            <v>40.131</v>
          </cell>
          <cell r="S92">
            <v>33.590699999999998</v>
          </cell>
          <cell r="T92">
            <v>33.669000000000004</v>
          </cell>
          <cell r="U92">
            <v>36.9</v>
          </cell>
          <cell r="V92">
            <v>37.197400000000002</v>
          </cell>
          <cell r="W92">
            <v>36.485799999999998</v>
          </cell>
          <cell r="X92">
            <v>34.675600000000003</v>
          </cell>
          <cell r="Y92">
            <v>34.408900000000003</v>
          </cell>
          <cell r="Z92">
            <v>34.462299999999999</v>
          </cell>
          <cell r="AA92">
            <v>35.644599999999997</v>
          </cell>
          <cell r="AB92">
            <v>35.700000000000003</v>
          </cell>
          <cell r="AC92">
            <v>36.029499999999999</v>
          </cell>
          <cell r="AD92">
            <v>36.332900000000002</v>
          </cell>
          <cell r="AE92">
            <v>36.945900000000002</v>
          </cell>
          <cell r="AF92">
            <v>37.127000000000002</v>
          </cell>
          <cell r="AG92">
            <v>37.43</v>
          </cell>
          <cell r="AH92">
            <v>36.3078</v>
          </cell>
          <cell r="AI92">
            <v>36.011200000000002</v>
          </cell>
          <cell r="AJ92">
            <v>26.586000000000002</v>
          </cell>
          <cell r="AK92">
            <v>36.168500000000002</v>
          </cell>
          <cell r="AL92">
            <v>34.746899999999997</v>
          </cell>
          <cell r="AM92">
            <v>37.7425</v>
          </cell>
          <cell r="AN92">
            <v>38.572899999999997</v>
          </cell>
          <cell r="AO92">
            <v>40.6</v>
          </cell>
          <cell r="AP92">
            <v>8.298</v>
          </cell>
          <cell r="AQ92">
            <v>8.298</v>
          </cell>
          <cell r="AR92">
            <v>8.298</v>
          </cell>
          <cell r="AS92">
            <v>9.7768359908000004</v>
          </cell>
          <cell r="AT92">
            <v>8.2269066725000002</v>
          </cell>
          <cell r="AU92">
            <v>11.2455</v>
          </cell>
        </row>
        <row r="93">
          <cell r="A93" t="str">
            <v>c:\my documents\geo\edf\geomon[temp]</v>
          </cell>
          <cell r="B93" t="str">
            <v>FAFRLIMF</v>
          </cell>
          <cell r="C93" t="str">
            <v>Millions of lari</v>
          </cell>
          <cell r="D93" t="str">
            <v>Stock</v>
          </cell>
          <cell r="E93" t="str">
            <v xml:space="preserve">  Use of Fund Resources</v>
          </cell>
          <cell r="F93">
            <v>-142.06533579000001</v>
          </cell>
          <cell r="G93">
            <v>-140.88259493700002</v>
          </cell>
          <cell r="H93">
            <v>-143.78670936</v>
          </cell>
          <cell r="I93">
            <v>-194.45475825899999</v>
          </cell>
          <cell r="J93">
            <v>-192.359304366</v>
          </cell>
          <cell r="K93">
            <v>-191.61945872999999</v>
          </cell>
          <cell r="L93">
            <v>-190.85905456200001</v>
          </cell>
          <cell r="M93">
            <v>-194.567361987</v>
          </cell>
          <cell r="N93">
            <v>-194.75088294899999</v>
          </cell>
          <cell r="O93">
            <v>-192.76258945500001</v>
          </cell>
          <cell r="P93">
            <v>-244.65005171999996</v>
          </cell>
          <cell r="Q93">
            <v>-246.30193152000001</v>
          </cell>
          <cell r="R93">
            <v>-244.01721052799996</v>
          </cell>
          <cell r="S93">
            <v>-239.08433234399999</v>
          </cell>
          <cell r="T93">
            <v>-237.97147032000001</v>
          </cell>
          <cell r="U93">
            <v>-239.04546991199999</v>
          </cell>
          <cell r="V93">
            <v>-285.49688749649994</v>
          </cell>
          <cell r="W93">
            <v>-291.21118065000002</v>
          </cell>
          <cell r="X93">
            <v>-290.44747289999998</v>
          </cell>
          <cell r="Y93">
            <v>-282.08415680999997</v>
          </cell>
          <cell r="Z93">
            <v>-283.552915692</v>
          </cell>
          <cell r="AA93">
            <v>-285.21025325099998</v>
          </cell>
          <cell r="AB93">
            <v>-339.41582219999998</v>
          </cell>
          <cell r="AC93">
            <v>-337.15672089599997</v>
          </cell>
          <cell r="AD93">
            <v>-332.00293140000002</v>
          </cell>
          <cell r="AE93">
            <v>-336.63086683199998</v>
          </cell>
          <cell r="AF93">
            <v>-339.63293853299996</v>
          </cell>
          <cell r="AG93">
            <v>-336.53006140499997</v>
          </cell>
          <cell r="AH93">
            <v>-339.24318056999994</v>
          </cell>
          <cell r="AI93">
            <v>-339.42033590400001</v>
          </cell>
          <cell r="AJ93">
            <v>-338.70063410399996</v>
          </cell>
          <cell r="AK93">
            <v>-338.179180524</v>
          </cell>
          <cell r="AL93">
            <v>-392.20675065</v>
          </cell>
          <cell r="AM93">
            <v>-406.21768901999997</v>
          </cell>
          <cell r="AN93">
            <v>-429.21099935999996</v>
          </cell>
          <cell r="AO93">
            <v>-457.09223632819993</v>
          </cell>
          <cell r="AP93">
            <v>-546.82365722400004</v>
          </cell>
          <cell r="AQ93">
            <v>-546.33432261600012</v>
          </cell>
          <cell r="AR93">
            <v>-546.33432261600012</v>
          </cell>
          <cell r="AS93">
            <v>-627.50800000000004</v>
          </cell>
          <cell r="AT93">
            <v>-683.47</v>
          </cell>
          <cell r="AU93">
            <v>-636.40100000000007</v>
          </cell>
        </row>
        <row r="94">
          <cell r="A94" t="str">
            <v>c:\my documents\geo\edf\geomon[temp]</v>
          </cell>
          <cell r="B94" t="str">
            <v>FAFRLOKFW</v>
          </cell>
          <cell r="C94" t="str">
            <v>Millions of lari</v>
          </cell>
          <cell r="D94" t="str">
            <v>Stock</v>
          </cell>
          <cell r="E94" t="str">
            <v xml:space="preserve">  Other liabilities (KFW loan)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-33.383000000000003</v>
          </cell>
          <cell r="AA94">
            <v>-34.232999999999997</v>
          </cell>
          <cell r="AB94">
            <v>-35.055999999999997</v>
          </cell>
          <cell r="AC94">
            <v>-36.902999999999999</v>
          </cell>
          <cell r="AD94">
            <v>-36.133000000000003</v>
          </cell>
          <cell r="AE94">
            <v>-36.878</v>
          </cell>
          <cell r="AF94">
            <v>-37.311999999999998</v>
          </cell>
          <cell r="AG94">
            <v>-38.423000000000002</v>
          </cell>
          <cell r="AH94">
            <v>-43.454999999999998</v>
          </cell>
          <cell r="AI94">
            <v>-44.002000000000002</v>
          </cell>
          <cell r="AJ94">
            <v>-43.854999999999997</v>
          </cell>
          <cell r="AK94">
            <v>-45.822000000000003</v>
          </cell>
          <cell r="AL94">
            <v>-44.991</v>
          </cell>
          <cell r="AM94">
            <v>-49.119</v>
          </cell>
          <cell r="AN94">
            <v>-51.482999999999997</v>
          </cell>
          <cell r="AO94">
            <v>-54.485999999999997</v>
          </cell>
          <cell r="AP94">
            <v>-66.016000000000005</v>
          </cell>
          <cell r="AQ94">
            <v>-66.016000000000005</v>
          </cell>
          <cell r="AR94">
            <v>-66.016000000000005</v>
          </cell>
          <cell r="AS94">
            <v>-87.677999999999997</v>
          </cell>
          <cell r="AT94">
            <v>-80.805000000000007</v>
          </cell>
          <cell r="AU94">
            <v>-87.236999999999995</v>
          </cell>
        </row>
        <row r="95">
          <cell r="A95" t="str">
            <v>c:\my documents\geo\edf\geomon[temp]</v>
          </cell>
          <cell r="B95" t="str">
            <v>FAFRLOO_N</v>
          </cell>
          <cell r="C95" t="str">
            <v>Millions of lari</v>
          </cell>
          <cell r="D95" t="str">
            <v>Stock</v>
          </cell>
          <cell r="E95" t="str">
            <v xml:space="preserve">  Other official foreign claims (net)</v>
          </cell>
          <cell r="F95">
            <v>-0.1</v>
          </cell>
          <cell r="G95">
            <v>-0.1</v>
          </cell>
          <cell r="H95">
            <v>-0.1</v>
          </cell>
          <cell r="I95">
            <v>-0.1</v>
          </cell>
          <cell r="J95">
            <v>-0.1</v>
          </cell>
          <cell r="K95">
            <v>-0.1</v>
          </cell>
          <cell r="L95">
            <v>-0.1</v>
          </cell>
          <cell r="M95">
            <v>-0.1</v>
          </cell>
          <cell r="N95">
            <v>-0.1</v>
          </cell>
          <cell r="O95">
            <v>-0.1</v>
          </cell>
          <cell r="P95">
            <v>-0.1</v>
          </cell>
          <cell r="Q95">
            <v>-7.46E-2</v>
          </cell>
          <cell r="R95">
            <v>-7.4999999999999997E-2</v>
          </cell>
          <cell r="S95">
            <v>-7.5200000000000003E-2</v>
          </cell>
          <cell r="T95">
            <v>-7.5200000000000003E-2</v>
          </cell>
          <cell r="U95">
            <v>-5.7599999999999998E-2</v>
          </cell>
          <cell r="V95">
            <v>-5.7599999999999998E-2</v>
          </cell>
          <cell r="W95">
            <v>-5.7599999999999998E-2</v>
          </cell>
          <cell r="X95">
            <v>-5.7599999999999998E-2</v>
          </cell>
          <cell r="Y95">
            <v>-5.7599999999999998E-2</v>
          </cell>
          <cell r="Z95">
            <v>-5.7599999999999998E-2</v>
          </cell>
          <cell r="AA95">
            <v>-5.7599999999999998E-2</v>
          </cell>
          <cell r="AB95">
            <v>-5.7599999999999998E-2</v>
          </cell>
          <cell r="AC95">
            <v>-5.7599999999999998E-2</v>
          </cell>
          <cell r="AD95">
            <v>-5.7599999999999998E-2</v>
          </cell>
          <cell r="AE95">
            <v>-0.1</v>
          </cell>
          <cell r="AF95">
            <v>-0.1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A96" t="str">
            <v>c:\my documents\geo\edf\geomon[temp]</v>
          </cell>
          <cell r="B96" t="str">
            <v>FAFLCL</v>
          </cell>
          <cell r="C96" t="str">
            <v>Millions of lari</v>
          </cell>
          <cell r="D96" t="str">
            <v>Stock</v>
          </cell>
          <cell r="E96" t="str">
            <v>Contingent liabilities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8">
          <cell r="A98" t="str">
            <v>c:\my documents\geo\edf\geomon[temp]</v>
          </cell>
          <cell r="B98" t="str">
            <v>FADC_N</v>
          </cell>
          <cell r="C98" t="str">
            <v>Millions of lari</v>
          </cell>
          <cell r="D98" t="str">
            <v>Stock</v>
          </cell>
          <cell r="E98" t="str">
            <v>Net domestic assets</v>
          </cell>
          <cell r="F98">
            <v>57.352048790000026</v>
          </cell>
          <cell r="G98">
            <v>62.810564937000009</v>
          </cell>
          <cell r="H98">
            <v>85.970353360000018</v>
          </cell>
          <cell r="I98">
            <v>105.68662225900002</v>
          </cell>
          <cell r="J98">
            <v>131.89486036600002</v>
          </cell>
          <cell r="K98">
            <v>142.98327573000003</v>
          </cell>
          <cell r="L98">
            <v>119.44538431020715</v>
          </cell>
          <cell r="M98">
            <v>138.39910298699996</v>
          </cell>
          <cell r="N98">
            <v>158.24008594899996</v>
          </cell>
          <cell r="O98">
            <v>198.86716345500002</v>
          </cell>
          <cell r="P98">
            <v>223.79301371999998</v>
          </cell>
          <cell r="Q98">
            <v>233.81521352000004</v>
          </cell>
          <cell r="R98">
            <v>209.74668919466666</v>
          </cell>
          <cell r="S98">
            <v>227.30667634399998</v>
          </cell>
          <cell r="T98">
            <v>245.54380878153844</v>
          </cell>
          <cell r="U98">
            <v>262.59491298892306</v>
          </cell>
          <cell r="V98">
            <v>294.96816134265379</v>
          </cell>
          <cell r="W98">
            <v>324.64488065</v>
          </cell>
          <cell r="X98">
            <v>333.05987289999996</v>
          </cell>
          <cell r="Y98">
            <v>341.32187373307687</v>
          </cell>
          <cell r="Z98">
            <v>397.3833892304616</v>
          </cell>
          <cell r="AA98">
            <v>401.60969663561536</v>
          </cell>
          <cell r="AB98">
            <v>406.7191221999999</v>
          </cell>
          <cell r="AC98">
            <v>358.7662605883076</v>
          </cell>
          <cell r="AD98">
            <v>382.28907970769239</v>
          </cell>
          <cell r="AE98">
            <v>383.505768825865</v>
          </cell>
          <cell r="AF98">
            <v>395.54508661582202</v>
          </cell>
          <cell r="AG98">
            <v>409.43162198782204</v>
          </cell>
          <cell r="AH98">
            <v>429.74554115282206</v>
          </cell>
          <cell r="AI98">
            <v>438.99662848826966</v>
          </cell>
          <cell r="AJ98">
            <v>466.79370084557303</v>
          </cell>
          <cell r="AK98">
            <v>495.73524726557309</v>
          </cell>
          <cell r="AL98">
            <v>498.64010458258429</v>
          </cell>
          <cell r="AM98">
            <v>523.05852070539322</v>
          </cell>
          <cell r="AN98">
            <v>547.00229980943823</v>
          </cell>
          <cell r="AO98">
            <v>569.82653071022241</v>
          </cell>
          <cell r="AP98">
            <v>650.06100666220232</v>
          </cell>
          <cell r="AQ98">
            <v>649.90535261600019</v>
          </cell>
          <cell r="AR98">
            <v>649.61832261600011</v>
          </cell>
          <cell r="AS98">
            <v>734.96745000919998</v>
          </cell>
          <cell r="AT98">
            <v>766.70733582750006</v>
          </cell>
          <cell r="AU98">
            <v>754.57191699999998</v>
          </cell>
        </row>
        <row r="99">
          <cell r="E99" t="str">
            <v xml:space="preserve">  Net claims on General Government</v>
          </cell>
        </row>
        <row r="100">
          <cell r="E100" t="str">
            <v xml:space="preserve">     Claims on General Government</v>
          </cell>
        </row>
        <row r="101">
          <cell r="E101" t="str">
            <v xml:space="preserve">        o/w Treasury bills purchased by NBG</v>
          </cell>
        </row>
        <row r="102">
          <cell r="E102" t="str">
            <v xml:space="preserve">                 Bond issued to cover NBG losses</v>
          </cell>
        </row>
        <row r="103">
          <cell r="E103" t="str">
            <v>Non-securitized govt debt held by NBG (converted from line items (loans) and (coupon securities")</v>
          </cell>
        </row>
        <row r="104">
          <cell r="E104" t="str">
            <v>Securitized govt debt (marketable)</v>
          </cell>
        </row>
        <row r="105">
          <cell r="E105" t="str">
            <v xml:space="preserve">     Deposits of the General Government</v>
          </cell>
        </row>
        <row r="106">
          <cell r="E106" t="str">
            <v>of which: deposits of central govt.</v>
          </cell>
        </row>
        <row r="107">
          <cell r="E107" t="str">
            <v>of which: deposits of local govt.</v>
          </cell>
        </row>
        <row r="108">
          <cell r="E108" t="str">
            <v xml:space="preserve">  Claims on rest of economy (including staff loans)</v>
          </cell>
        </row>
        <row r="109">
          <cell r="E109" t="str">
            <v xml:space="preserve">    o/w: Credit to the energy sector</v>
          </cell>
        </row>
        <row r="110">
          <cell r="E110" t="str">
            <v xml:space="preserve">  Claims on banks</v>
          </cell>
        </row>
        <row r="111">
          <cell r="E111" t="str">
            <v xml:space="preserve">  Other assets, net</v>
          </cell>
        </row>
        <row r="113">
          <cell r="A113" t="str">
            <v>c:\my documents\geo\edf\geomon[temp]</v>
          </cell>
          <cell r="B113" t="str">
            <v>FACGG_N</v>
          </cell>
          <cell r="C113" t="str">
            <v>Millions of lari</v>
          </cell>
          <cell r="D113" t="str">
            <v>Stock</v>
          </cell>
          <cell r="E113" t="str">
            <v xml:space="preserve">  Net claims on General Government</v>
          </cell>
          <cell r="F113">
            <v>55.20000000000001</v>
          </cell>
          <cell r="G113">
            <v>64.032000000000011</v>
          </cell>
          <cell r="H113">
            <v>85.580000000000013</v>
          </cell>
          <cell r="I113">
            <v>98.22</v>
          </cell>
          <cell r="J113">
            <v>134.27719999999999</v>
          </cell>
          <cell r="K113">
            <v>147.37720000000002</v>
          </cell>
          <cell r="L113">
            <v>137.55360000000002</v>
          </cell>
          <cell r="M113">
            <v>156.04889999999997</v>
          </cell>
          <cell r="N113">
            <v>176.25720000000001</v>
          </cell>
          <cell r="O113">
            <v>213.24250000000001</v>
          </cell>
          <cell r="P113">
            <v>231.45310000000001</v>
          </cell>
          <cell r="Q113">
            <v>233.21179999999998</v>
          </cell>
          <cell r="R113">
            <v>208.8621</v>
          </cell>
          <cell r="S113">
            <v>229.50639999999999</v>
          </cell>
          <cell r="T113">
            <v>240.07640000000001</v>
          </cell>
          <cell r="U113">
            <v>265.86520000000002</v>
          </cell>
          <cell r="V113">
            <v>301.84519999999998</v>
          </cell>
          <cell r="W113">
            <v>313.70460000000003</v>
          </cell>
          <cell r="X113">
            <v>332.06849999999997</v>
          </cell>
          <cell r="Y113">
            <v>344.75329999999997</v>
          </cell>
          <cell r="Z113">
            <v>358.16640000000001</v>
          </cell>
          <cell r="AA113">
            <v>376.75290000000001</v>
          </cell>
          <cell r="AB113">
            <v>377.21109999999999</v>
          </cell>
          <cell r="AC113">
            <v>331.67680000000007</v>
          </cell>
          <cell r="AD113">
            <v>361.74850000000004</v>
          </cell>
          <cell r="AE113">
            <v>373.4196</v>
          </cell>
          <cell r="AF113">
            <v>382.98369999999994</v>
          </cell>
          <cell r="AG113">
            <v>392.61609999999996</v>
          </cell>
          <cell r="AH113">
            <v>408.20310000000001</v>
          </cell>
          <cell r="AI113">
            <v>418.75440000000003</v>
          </cell>
          <cell r="AJ113">
            <v>453.47159999999997</v>
          </cell>
          <cell r="AK113">
            <v>487.1662</v>
          </cell>
          <cell r="AL113">
            <v>487.35570000000001</v>
          </cell>
          <cell r="AM113">
            <v>501.72289999999998</v>
          </cell>
          <cell r="AN113">
            <v>503.12939999999998</v>
          </cell>
          <cell r="AO113">
            <v>506.37259999999998</v>
          </cell>
          <cell r="AP113">
            <v>499.5856</v>
          </cell>
          <cell r="AQ113">
            <v>499.5856</v>
          </cell>
          <cell r="AR113">
            <v>499.5856</v>
          </cell>
          <cell r="AS113">
            <v>514.42276400920002</v>
          </cell>
          <cell r="AT113">
            <v>521.00089332749997</v>
          </cell>
          <cell r="AU113">
            <v>610.47950000000003</v>
          </cell>
        </row>
        <row r="114">
          <cell r="A114" t="str">
            <v>c:\my documents\geo\edf\geomon[temp]</v>
          </cell>
          <cell r="B114" t="str">
            <v>FACGG</v>
          </cell>
          <cell r="C114" t="str">
            <v>Millions of lari</v>
          </cell>
          <cell r="D114" t="str">
            <v>Stock</v>
          </cell>
          <cell r="E114" t="str">
            <v xml:space="preserve">     Loans to the General Government</v>
          </cell>
          <cell r="F114">
            <v>110.7</v>
          </cell>
          <cell r="G114">
            <v>110.7</v>
          </cell>
          <cell r="H114">
            <v>149.19999999999999</v>
          </cell>
          <cell r="I114">
            <v>166.2</v>
          </cell>
          <cell r="J114">
            <v>180.91720000000001</v>
          </cell>
          <cell r="K114">
            <v>187.91720000000001</v>
          </cell>
          <cell r="L114">
            <v>196</v>
          </cell>
          <cell r="M114">
            <v>206</v>
          </cell>
          <cell r="N114">
            <v>221.71719999999999</v>
          </cell>
          <cell r="O114">
            <v>257.71719999999999</v>
          </cell>
          <cell r="P114">
            <v>271.71719999999999</v>
          </cell>
          <cell r="Q114">
            <v>276.5172</v>
          </cell>
          <cell r="R114">
            <v>296.71839999999997</v>
          </cell>
          <cell r="S114">
            <v>296.71839999999997</v>
          </cell>
          <cell r="T114">
            <v>296.71839999999997</v>
          </cell>
          <cell r="U114">
            <v>333.41800000000001</v>
          </cell>
          <cell r="V114">
            <v>350.51839999999999</v>
          </cell>
          <cell r="W114">
            <v>360.41800000000001</v>
          </cell>
          <cell r="X114">
            <v>372.8184</v>
          </cell>
          <cell r="Y114">
            <v>392.05939999999998</v>
          </cell>
          <cell r="Z114">
            <v>410.05939999999998</v>
          </cell>
          <cell r="AA114">
            <v>424.75940000000003</v>
          </cell>
          <cell r="AB114">
            <v>427.74930000000001</v>
          </cell>
          <cell r="AC114">
            <v>386.3184</v>
          </cell>
          <cell r="AD114">
            <v>412.72539999999998</v>
          </cell>
          <cell r="AE114">
            <v>424.92540000000002</v>
          </cell>
          <cell r="AF114">
            <v>436.58339999999998</v>
          </cell>
          <cell r="AG114">
            <v>446.10039999999998</v>
          </cell>
          <cell r="AH114">
            <v>460.60039999999998</v>
          </cell>
          <cell r="AI114">
            <v>466.7004</v>
          </cell>
          <cell r="AJ114">
            <v>493.65039999999999</v>
          </cell>
          <cell r="AK114">
            <v>538.05709999999999</v>
          </cell>
          <cell r="AL114">
            <v>535.21510000000001</v>
          </cell>
          <cell r="AM114">
            <v>547.76009999999997</v>
          </cell>
          <cell r="AN114">
            <v>556.16010000000006</v>
          </cell>
          <cell r="AO114">
            <v>561.63810000000001</v>
          </cell>
          <cell r="AP114">
            <v>541.5231</v>
          </cell>
          <cell r="AQ114">
            <v>541.5231</v>
          </cell>
          <cell r="AR114">
            <v>541.5231</v>
          </cell>
          <cell r="AS114">
            <v>547.51229999999998</v>
          </cell>
          <cell r="AT114">
            <v>547.51229999999998</v>
          </cell>
          <cell r="AU114">
            <v>570.49199999999996</v>
          </cell>
        </row>
        <row r="115">
          <cell r="A115" t="str">
            <v>c:\my documents\geo\edf\geomon[temp]</v>
          </cell>
          <cell r="B115" t="str">
            <v>FADGG</v>
          </cell>
          <cell r="C115" t="str">
            <v>Millions of lari</v>
          </cell>
          <cell r="D115" t="str">
            <v>Stock</v>
          </cell>
          <cell r="E115" t="str">
            <v xml:space="preserve">     Deposits of the General Government</v>
          </cell>
          <cell r="F115">
            <v>-55.499999999999993</v>
          </cell>
          <cell r="G115">
            <v>-46.667999999999999</v>
          </cell>
          <cell r="H115">
            <v>-63.619999999999976</v>
          </cell>
          <cell r="I115">
            <v>-67.97999999999999</v>
          </cell>
          <cell r="J115">
            <v>-46.64</v>
          </cell>
          <cell r="K115">
            <v>-40.54</v>
          </cell>
          <cell r="L115">
            <v>-58.44639999999999</v>
          </cell>
          <cell r="M115">
            <v>-49.951100000000018</v>
          </cell>
          <cell r="N115">
            <v>-45.45999999999998</v>
          </cell>
          <cell r="O115">
            <v>-44.474699999999991</v>
          </cell>
          <cell r="P115">
            <v>-40.264099999999978</v>
          </cell>
          <cell r="Q115">
            <v>-43.305400000000006</v>
          </cell>
          <cell r="R115">
            <v>-87.856299999999976</v>
          </cell>
          <cell r="S115">
            <v>-67.211999999999975</v>
          </cell>
          <cell r="T115">
            <v>-56.641999999999975</v>
          </cell>
          <cell r="U115">
            <v>-67.552800000000005</v>
          </cell>
          <cell r="V115">
            <v>-48.673200000000037</v>
          </cell>
          <cell r="W115">
            <v>-46.713399999999993</v>
          </cell>
          <cell r="X115">
            <v>-40.749900000000018</v>
          </cell>
          <cell r="Y115">
            <v>-47.306100000000015</v>
          </cell>
          <cell r="Z115">
            <v>-51.892999999999958</v>
          </cell>
          <cell r="AA115">
            <v>-48.00650000000001</v>
          </cell>
          <cell r="AB115">
            <v>-50.538200000000018</v>
          </cell>
          <cell r="AC115">
            <v>-54.641599999999954</v>
          </cell>
          <cell r="AD115">
            <v>-50.976899999999951</v>
          </cell>
          <cell r="AE115">
            <v>-51.505800000000008</v>
          </cell>
          <cell r="AF115">
            <v>-53.599700000000034</v>
          </cell>
          <cell r="AG115">
            <v>-53.484300000000012</v>
          </cell>
          <cell r="AH115">
            <v>-52.397299999999987</v>
          </cell>
          <cell r="AI115">
            <v>-47.945999999999948</v>
          </cell>
          <cell r="AJ115">
            <v>-40.17880000000001</v>
          </cell>
          <cell r="AK115">
            <v>-50.890899999999974</v>
          </cell>
          <cell r="AL115">
            <v>-47.859400000000001</v>
          </cell>
          <cell r="AM115">
            <v>-46.037200000000013</v>
          </cell>
          <cell r="AN115">
            <v>-53.030700000000081</v>
          </cell>
          <cell r="AO115">
            <v>-55.265500000000038</v>
          </cell>
          <cell r="AP115">
            <v>-41.937500000000028</v>
          </cell>
          <cell r="AQ115">
            <v>-41.937500000000028</v>
          </cell>
          <cell r="AR115">
            <v>-41.937500000000028</v>
          </cell>
          <cell r="AS115">
            <v>-33.089535990800002</v>
          </cell>
          <cell r="AT115">
            <v>-26.51140667250003</v>
          </cell>
          <cell r="AU115">
            <v>-30.312499999999925</v>
          </cell>
        </row>
        <row r="116">
          <cell r="A116" t="str">
            <v>c:\my documents\geo\edf\geomon[temp]</v>
          </cell>
          <cell r="B116" t="str">
            <v>FACGC_N</v>
          </cell>
          <cell r="C116" t="str">
            <v>Millions of lari</v>
          </cell>
          <cell r="D116" t="str">
            <v>Stock</v>
          </cell>
          <cell r="E116" t="str">
            <v xml:space="preserve">    Net claims on Republican Government</v>
          </cell>
          <cell r="F116">
            <v>56.4</v>
          </cell>
          <cell r="G116">
            <v>64.731999999999999</v>
          </cell>
          <cell r="H116">
            <v>86.580000000000013</v>
          </cell>
          <cell r="I116">
            <v>99.12</v>
          </cell>
          <cell r="J116">
            <v>151.28720000000001</v>
          </cell>
          <cell r="K116">
            <v>159.24720000000002</v>
          </cell>
          <cell r="L116">
            <v>150.30000000000001</v>
          </cell>
          <cell r="M116">
            <v>172.2</v>
          </cell>
          <cell r="N116">
            <v>185.63120000000001</v>
          </cell>
          <cell r="O116">
            <v>217.0532</v>
          </cell>
          <cell r="P116">
            <v>234.40100000000001</v>
          </cell>
          <cell r="Q116">
            <v>234.4819</v>
          </cell>
          <cell r="R116">
            <v>218.61920000000001</v>
          </cell>
          <cell r="S116">
            <v>242.7277</v>
          </cell>
          <cell r="T116">
            <v>252.0282</v>
          </cell>
          <cell r="U116">
            <v>280.25200000000001</v>
          </cell>
          <cell r="V116">
            <v>305.59009999999995</v>
          </cell>
          <cell r="W116">
            <v>316.44220000000001</v>
          </cell>
          <cell r="X116">
            <v>333.40499999999997</v>
          </cell>
          <cell r="Y116">
            <v>348.03929999999997</v>
          </cell>
          <cell r="Z116">
            <v>360.01260000000002</v>
          </cell>
          <cell r="AA116">
            <v>379.48250000000002</v>
          </cell>
          <cell r="AB116">
            <v>380.90219999999999</v>
          </cell>
          <cell r="AC116">
            <v>334.74530000000004</v>
          </cell>
          <cell r="AD116">
            <v>364.29970000000003</v>
          </cell>
          <cell r="AE116">
            <v>376.12630000000001</v>
          </cell>
          <cell r="AF116">
            <v>386.84529999999995</v>
          </cell>
          <cell r="AG116">
            <v>396.65839999999997</v>
          </cell>
          <cell r="AH116">
            <v>412.33969999999999</v>
          </cell>
          <cell r="AI116">
            <v>423.73550000000006</v>
          </cell>
          <cell r="AJ116">
            <v>457.64749999999998</v>
          </cell>
          <cell r="AK116">
            <v>491.51690000000002</v>
          </cell>
          <cell r="AL116">
            <v>491.56020000000001</v>
          </cell>
          <cell r="AM116">
            <v>505.97369999999995</v>
          </cell>
          <cell r="AN116">
            <v>508.22969999999998</v>
          </cell>
          <cell r="AO116">
            <v>512.87239999999997</v>
          </cell>
          <cell r="AP116">
            <v>515.70119999999997</v>
          </cell>
          <cell r="AQ116">
            <v>515.70119999999997</v>
          </cell>
          <cell r="AR116">
            <v>515.70119999999997</v>
          </cell>
          <cell r="AS116">
            <v>517.58686400919999</v>
          </cell>
          <cell r="AT116">
            <v>523.91309332749995</v>
          </cell>
          <cell r="AU116">
            <v>612.97450000000003</v>
          </cell>
        </row>
      </sheetData>
      <sheetData sheetId="55" refreshError="1">
        <row r="6">
          <cell r="E6" t="str">
            <v>Descriptor</v>
          </cell>
          <cell r="F6">
            <v>35034</v>
          </cell>
          <cell r="G6">
            <v>35065</v>
          </cell>
          <cell r="H6">
            <v>35096</v>
          </cell>
          <cell r="I6">
            <v>35125</v>
          </cell>
          <cell r="J6">
            <v>35156</v>
          </cell>
          <cell r="K6">
            <v>35186</v>
          </cell>
          <cell r="L6">
            <v>35217</v>
          </cell>
          <cell r="M6">
            <v>35247</v>
          </cell>
          <cell r="N6">
            <v>35278</v>
          </cell>
          <cell r="O6">
            <v>35309</v>
          </cell>
          <cell r="P6">
            <v>35339</v>
          </cell>
          <cell r="Q6">
            <v>35370</v>
          </cell>
          <cell r="R6">
            <v>35400</v>
          </cell>
          <cell r="S6">
            <v>35431</v>
          </cell>
          <cell r="T6">
            <v>35462</v>
          </cell>
          <cell r="U6">
            <v>35490</v>
          </cell>
          <cell r="V6">
            <v>35521</v>
          </cell>
          <cell r="W6">
            <v>35551</v>
          </cell>
          <cell r="X6">
            <v>35582</v>
          </cell>
          <cell r="Y6">
            <v>35612</v>
          </cell>
          <cell r="Z6">
            <v>35643</v>
          </cell>
          <cell r="AA6">
            <v>35674</v>
          </cell>
          <cell r="AB6">
            <v>35704</v>
          </cell>
          <cell r="AC6">
            <v>35735</v>
          </cell>
          <cell r="AD6">
            <v>35765</v>
          </cell>
          <cell r="AE6">
            <v>35796</v>
          </cell>
          <cell r="AF6">
            <v>35827</v>
          </cell>
          <cell r="AG6">
            <v>35855</v>
          </cell>
          <cell r="AH6">
            <v>35886</v>
          </cell>
          <cell r="AI6">
            <v>35916</v>
          </cell>
          <cell r="AJ6">
            <v>35947</v>
          </cell>
          <cell r="AK6">
            <v>35977</v>
          </cell>
          <cell r="AL6">
            <v>36008</v>
          </cell>
          <cell r="AM6">
            <v>36039</v>
          </cell>
          <cell r="AN6">
            <v>36069</v>
          </cell>
          <cell r="AO6">
            <v>36100</v>
          </cell>
          <cell r="AQ6">
            <v>36130</v>
          </cell>
          <cell r="AR6">
            <v>36161</v>
          </cell>
          <cell r="AS6">
            <v>36192</v>
          </cell>
          <cell r="AT6">
            <v>36220</v>
          </cell>
        </row>
        <row r="8">
          <cell r="E8" t="str">
            <v>Table 2. Georgia: Summary Accounts of Commercial Banks</v>
          </cell>
        </row>
        <row r="11">
          <cell r="E11">
            <v>39691.917272453706</v>
          </cell>
          <cell r="F11">
            <v>35034</v>
          </cell>
          <cell r="G11">
            <v>35065</v>
          </cell>
          <cell r="H11">
            <v>35096</v>
          </cell>
          <cell r="I11">
            <v>35125</v>
          </cell>
          <cell r="J11">
            <v>35156</v>
          </cell>
          <cell r="K11">
            <v>35186</v>
          </cell>
          <cell r="L11">
            <v>35217</v>
          </cell>
          <cell r="M11">
            <v>35247</v>
          </cell>
          <cell r="N11">
            <v>35278</v>
          </cell>
          <cell r="O11">
            <v>35309</v>
          </cell>
          <cell r="P11">
            <v>35339</v>
          </cell>
          <cell r="Q11">
            <v>35370</v>
          </cell>
          <cell r="R11">
            <v>35400</v>
          </cell>
          <cell r="S11">
            <v>35431</v>
          </cell>
          <cell r="T11">
            <v>35462</v>
          </cell>
          <cell r="U11">
            <v>35490</v>
          </cell>
          <cell r="V11">
            <v>35521</v>
          </cell>
          <cell r="W11">
            <v>35551</v>
          </cell>
          <cell r="X11">
            <v>35582</v>
          </cell>
          <cell r="Y11">
            <v>35612</v>
          </cell>
          <cell r="Z11">
            <v>35643</v>
          </cell>
          <cell r="AA11">
            <v>35674</v>
          </cell>
          <cell r="AB11">
            <v>35704</v>
          </cell>
          <cell r="AC11">
            <v>35735</v>
          </cell>
          <cell r="AD11">
            <v>35765</v>
          </cell>
          <cell r="AE11">
            <v>35796</v>
          </cell>
          <cell r="AF11">
            <v>35827</v>
          </cell>
          <cell r="AG11">
            <v>35855</v>
          </cell>
          <cell r="AH11">
            <v>35886</v>
          </cell>
          <cell r="AI11">
            <v>35916</v>
          </cell>
          <cell r="AJ11">
            <v>35947</v>
          </cell>
          <cell r="AK11">
            <v>35977</v>
          </cell>
          <cell r="AL11">
            <v>36008</v>
          </cell>
          <cell r="AM11">
            <v>36039</v>
          </cell>
          <cell r="AN11">
            <v>36069</v>
          </cell>
          <cell r="AO11">
            <v>36100</v>
          </cell>
          <cell r="AP11">
            <v>36130</v>
          </cell>
          <cell r="AR11">
            <v>36161</v>
          </cell>
          <cell r="AS11">
            <v>36192</v>
          </cell>
          <cell r="AT11">
            <v>36220</v>
          </cell>
        </row>
        <row r="12">
          <cell r="E12">
            <v>39691.917272453706</v>
          </cell>
          <cell r="AP12" t="str">
            <v>ESAF</v>
          </cell>
        </row>
        <row r="13">
          <cell r="E13" t="str">
            <v>At program exchange rates</v>
          </cell>
        </row>
        <row r="14">
          <cell r="E14" t="str">
            <v>Net foreign assets</v>
          </cell>
          <cell r="F14">
            <v>-38.385590243902435</v>
          </cell>
          <cell r="G14">
            <v>-36.586397437950353</v>
          </cell>
          <cell r="H14">
            <v>-29.811843809523804</v>
          </cell>
          <cell r="I14">
            <v>-27.315641838351819</v>
          </cell>
          <cell r="J14">
            <v>-35.821058823529413</v>
          </cell>
          <cell r="K14">
            <v>9.8023361904761881</v>
          </cell>
          <cell r="L14">
            <v>12.019986602870809</v>
          </cell>
          <cell r="M14">
            <v>9.3686754567116761</v>
          </cell>
          <cell r="N14">
            <v>9.5502639305445935</v>
          </cell>
          <cell r="O14">
            <v>9.6089283779527506</v>
          </cell>
          <cell r="P14">
            <v>12.741277795275593</v>
          </cell>
          <cell r="Q14">
            <v>19.624218749999997</v>
          </cell>
          <cell r="R14">
            <v>20.774411302982731</v>
          </cell>
          <cell r="S14">
            <v>22.936161616161623</v>
          </cell>
          <cell r="T14">
            <v>20.946124031007752</v>
          </cell>
          <cell r="U14">
            <v>25.924149922720254</v>
          </cell>
          <cell r="V14">
            <v>27.895958429561201</v>
          </cell>
          <cell r="W14">
            <v>26.255500000000005</v>
          </cell>
          <cell r="X14">
            <v>25.898600000000005</v>
          </cell>
          <cell r="Y14">
            <v>40.103186046511631</v>
          </cell>
          <cell r="Z14">
            <v>48.501369969040248</v>
          </cell>
          <cell r="AA14">
            <v>37.198228043143295</v>
          </cell>
          <cell r="AB14">
            <v>35.5749</v>
          </cell>
          <cell r="AC14">
            <v>34.151455792682931</v>
          </cell>
          <cell r="AD14">
            <v>32.903957055214725</v>
          </cell>
          <cell r="AE14">
            <v>26.132415686274506</v>
          </cell>
          <cell r="AF14">
            <v>16.31692363090772</v>
          </cell>
          <cell r="AG14">
            <v>22.686278951310861</v>
          </cell>
          <cell r="AH14">
            <v>13.229885842696634</v>
          </cell>
          <cell r="AI14">
            <v>21.881314031180406</v>
          </cell>
          <cell r="AJ14">
            <v>24.388310830860533</v>
          </cell>
          <cell r="AK14">
            <v>21.185400222551927</v>
          </cell>
          <cell r="AL14">
            <v>19.012575555555564</v>
          </cell>
          <cell r="AM14">
            <v>11.188846407624638</v>
          </cell>
          <cell r="AN14">
            <v>15.108729758522724</v>
          </cell>
          <cell r="AO14">
            <v>10.649734201954393</v>
          </cell>
          <cell r="AP14">
            <v>10.196507499999999</v>
          </cell>
          <cell r="AQ14">
            <v>15.275666666666659</v>
          </cell>
          <cell r="AR14">
            <v>8.0329245283019013</v>
          </cell>
          <cell r="AS14">
            <v>7.2291914893616944</v>
          </cell>
          <cell r="AT14">
            <v>1.1398639455782167</v>
          </cell>
        </row>
        <row r="15">
          <cell r="E15" t="str">
            <v xml:space="preserve">  NFA convertible</v>
          </cell>
          <cell r="F15">
            <v>-38.249727804878042</v>
          </cell>
          <cell r="G15">
            <v>-36.449199679743785</v>
          </cell>
          <cell r="H15">
            <v>-30.041865714285709</v>
          </cell>
          <cell r="I15">
            <v>-27.402491600633912</v>
          </cell>
          <cell r="J15">
            <v>-35.998938314785377</v>
          </cell>
          <cell r="K15">
            <v>9.6841266666666641</v>
          </cell>
          <cell r="L15">
            <v>11.90485454545454</v>
          </cell>
          <cell r="M15">
            <v>9.3517134233518675</v>
          </cell>
          <cell r="N15">
            <v>9.5257089187056039</v>
          </cell>
          <cell r="O15">
            <v>9.5202500787401529</v>
          </cell>
          <cell r="P15">
            <v>12.548956535433074</v>
          </cell>
          <cell r="Q15">
            <v>19.550624999999997</v>
          </cell>
          <cell r="R15">
            <v>20.715259026687598</v>
          </cell>
          <cell r="S15">
            <v>22.805252525252531</v>
          </cell>
          <cell r="T15">
            <v>20.798186046511628</v>
          </cell>
          <cell r="U15">
            <v>25.724126738794443</v>
          </cell>
          <cell r="V15">
            <v>27.632055427251732</v>
          </cell>
          <cell r="W15">
            <v>25.694600000000005</v>
          </cell>
          <cell r="X15">
            <v>25.324100000000005</v>
          </cell>
          <cell r="Y15">
            <v>39.585201550387602</v>
          </cell>
          <cell r="Z15">
            <v>47.979055727554183</v>
          </cell>
          <cell r="AA15">
            <v>36.734514637904468</v>
          </cell>
          <cell r="AB15">
            <v>34.996499999999997</v>
          </cell>
          <cell r="AC15">
            <v>33.802972560975611</v>
          </cell>
          <cell r="AD15">
            <v>32.645751533742335</v>
          </cell>
          <cell r="AE15">
            <v>25.885088386123677</v>
          </cell>
          <cell r="AF15">
            <v>16.061797449362334</v>
          </cell>
          <cell r="AG15">
            <v>22.469140973782771</v>
          </cell>
          <cell r="AH15">
            <v>12.624673558052439</v>
          </cell>
          <cell r="AI15">
            <v>21.285668151447666</v>
          </cell>
          <cell r="AJ15">
            <v>23.706549703264095</v>
          </cell>
          <cell r="AK15">
            <v>20.640011127596438</v>
          </cell>
          <cell r="AL15">
            <v>18.596352222222229</v>
          </cell>
          <cell r="AM15">
            <v>10.797350806451618</v>
          </cell>
          <cell r="AN15">
            <v>14.952189630681815</v>
          </cell>
          <cell r="AO15">
            <v>10.541803583061885</v>
          </cell>
          <cell r="AP15">
            <v>10.133688333333332</v>
          </cell>
          <cell r="AQ15">
            <v>15.181555555555548</v>
          </cell>
          <cell r="AR15">
            <v>7.891981132075486</v>
          </cell>
          <cell r="AS15">
            <v>7.1071489361702049</v>
          </cell>
          <cell r="AT15">
            <v>1.0089795918367201</v>
          </cell>
        </row>
        <row r="16">
          <cell r="E16" t="str">
            <v xml:space="preserve">    Gold</v>
          </cell>
          <cell r="F16">
            <v>0.40586829268292679</v>
          </cell>
          <cell r="G16">
            <v>0.23874043234587666</v>
          </cell>
          <cell r="H16">
            <v>0.19195428571428569</v>
          </cell>
          <cell r="I16">
            <v>0.20853375594294771</v>
          </cell>
          <cell r="J16">
            <v>0.21823306836248013</v>
          </cell>
          <cell r="K16">
            <v>0.13418952380952381</v>
          </cell>
          <cell r="L16">
            <v>0.15655789473684209</v>
          </cell>
          <cell r="M16">
            <v>0.1529842732327244</v>
          </cell>
          <cell r="N16">
            <v>0.1671665351223362</v>
          </cell>
          <cell r="O16">
            <v>0.18929669291338583</v>
          </cell>
          <cell r="P16">
            <v>0.1912100787401575</v>
          </cell>
          <cell r="Q16">
            <v>0.2101875</v>
          </cell>
          <cell r="R16">
            <v>0.18376766091051802</v>
          </cell>
          <cell r="S16">
            <v>0.22545454545454549</v>
          </cell>
          <cell r="T16">
            <v>0.24770542635658913</v>
          </cell>
          <cell r="U16">
            <v>0.8399768160741885</v>
          </cell>
          <cell r="V16">
            <v>0.81362586605080833</v>
          </cell>
          <cell r="W16">
            <v>0.84509999999999996</v>
          </cell>
          <cell r="X16">
            <v>0.79730000000000001</v>
          </cell>
          <cell r="Y16">
            <v>0.79531782945736429</v>
          </cell>
          <cell r="Z16">
            <v>0.81833591331269351</v>
          </cell>
          <cell r="AA16">
            <v>0.84560092449922963</v>
          </cell>
          <cell r="AB16">
            <v>0.85650000000000004</v>
          </cell>
          <cell r="AC16">
            <v>0.86590701219512201</v>
          </cell>
          <cell r="AD16">
            <v>1.0977223926380368</v>
          </cell>
          <cell r="AE16">
            <v>1.0591312217194571</v>
          </cell>
          <cell r="AF16">
            <v>1.0155156789197299</v>
          </cell>
          <cell r="AG16">
            <v>1.1056161797752808</v>
          </cell>
          <cell r="AH16">
            <v>1.0539445692883895</v>
          </cell>
          <cell r="AI16">
            <v>1.0817761692650334</v>
          </cell>
          <cell r="AJ16">
            <v>1.3461910237388721</v>
          </cell>
          <cell r="AK16">
            <v>1.2476505934718101</v>
          </cell>
          <cell r="AL16">
            <v>1.2463955555555555</v>
          </cell>
          <cell r="AM16">
            <v>1.2614967008797653</v>
          </cell>
          <cell r="AN16">
            <v>0.97906321022727272</v>
          </cell>
          <cell r="AO16">
            <v>0.79056351791530954</v>
          </cell>
          <cell r="AP16">
            <v>0.39553083333333333</v>
          </cell>
          <cell r="AQ16">
            <v>0.5925555555555555</v>
          </cell>
          <cell r="AR16">
            <v>0.57990566037735847</v>
          </cell>
          <cell r="AS16">
            <v>0.14629787234042552</v>
          </cell>
          <cell r="AT16">
            <v>0.15074829931972789</v>
          </cell>
        </row>
        <row r="17">
          <cell r="E17" t="str">
            <v xml:space="preserve">    Foreign exchange</v>
          </cell>
          <cell r="F17">
            <v>20.616013658536584</v>
          </cell>
          <cell r="G17">
            <v>23.015566693354682</v>
          </cell>
          <cell r="H17">
            <v>27.553799047619052</v>
          </cell>
          <cell r="I17">
            <v>30.003903328050711</v>
          </cell>
          <cell r="J17">
            <v>21.747025755166931</v>
          </cell>
          <cell r="K17">
            <v>15.123746666666666</v>
          </cell>
          <cell r="L17">
            <v>19.692889952153106</v>
          </cell>
          <cell r="M17">
            <v>17.231675933280382</v>
          </cell>
          <cell r="N17">
            <v>17.546861247040251</v>
          </cell>
          <cell r="O17">
            <v>17.609441574803146</v>
          </cell>
          <cell r="P17">
            <v>20.190155905511812</v>
          </cell>
          <cell r="Q17">
            <v>27.638999999999999</v>
          </cell>
          <cell r="R17">
            <v>26.290832025117737</v>
          </cell>
          <cell r="S17">
            <v>28.78414141414142</v>
          </cell>
          <cell r="T17">
            <v>26.625108527131783</v>
          </cell>
          <cell r="U17">
            <v>35.054389489953635</v>
          </cell>
          <cell r="V17">
            <v>39.536913010007702</v>
          </cell>
          <cell r="W17">
            <v>39.472700000000003</v>
          </cell>
          <cell r="X17">
            <v>42.029000000000003</v>
          </cell>
          <cell r="Y17">
            <v>56.506465116279074</v>
          </cell>
          <cell r="Z17">
            <v>64.059210526315795</v>
          </cell>
          <cell r="AA17">
            <v>55.583713405238825</v>
          </cell>
          <cell r="AB17">
            <v>53.896700000000003</v>
          </cell>
          <cell r="AC17">
            <v>52.762461890243905</v>
          </cell>
          <cell r="AD17">
            <v>47.078343558282214</v>
          </cell>
          <cell r="AE17">
            <v>47.464321568627447</v>
          </cell>
          <cell r="AF17">
            <v>40.244296474118528</v>
          </cell>
          <cell r="AG17">
            <v>45.355366591760301</v>
          </cell>
          <cell r="AH17">
            <v>42.144791610486898</v>
          </cell>
          <cell r="AI17">
            <v>53.647871937639202</v>
          </cell>
          <cell r="AJ17">
            <v>57.393313798219573</v>
          </cell>
          <cell r="AK17">
            <v>55.584032270029667</v>
          </cell>
          <cell r="AL17">
            <v>53.515205555555553</v>
          </cell>
          <cell r="AM17">
            <v>47.981700879765391</v>
          </cell>
          <cell r="AN17">
            <v>51.197344815340905</v>
          </cell>
          <cell r="AO17">
            <v>55.04713778501629</v>
          </cell>
          <cell r="AP17">
            <v>61.408961666666663</v>
          </cell>
          <cell r="AQ17">
            <v>91.998444444444431</v>
          </cell>
          <cell r="AR17">
            <v>85.962075471698114</v>
          </cell>
          <cell r="AS17">
            <v>79.764170212765947</v>
          </cell>
          <cell r="AT17">
            <v>79.317913832199537</v>
          </cell>
        </row>
        <row r="18">
          <cell r="E18" t="str">
            <v xml:space="preserve">    Foreign liabilities</v>
          </cell>
          <cell r="F18">
            <v>-59.271609756097554</v>
          </cell>
          <cell r="G18">
            <v>-59.703506805444349</v>
          </cell>
          <cell r="H18">
            <v>-57.787619047619046</v>
          </cell>
          <cell r="I18">
            <v>-57.614928684627571</v>
          </cell>
          <cell r="J18">
            <v>-57.964197138314788</v>
          </cell>
          <cell r="K18">
            <v>-5.5738095238095235</v>
          </cell>
          <cell r="L18">
            <v>-7.9445933014354067</v>
          </cell>
          <cell r="M18">
            <v>-8.0329467831612398</v>
          </cell>
          <cell r="N18">
            <v>-8.1883188634569848</v>
          </cell>
          <cell r="O18">
            <v>-8.2784881889763771</v>
          </cell>
          <cell r="P18">
            <v>-7.8324094488188969</v>
          </cell>
          <cell r="Q18">
            <v>-8.298562500000001</v>
          </cell>
          <cell r="R18">
            <v>-5.7593406593406584</v>
          </cell>
          <cell r="S18">
            <v>-6.2043434343434347</v>
          </cell>
          <cell r="T18">
            <v>-6.0746279069767439</v>
          </cell>
          <cell r="U18">
            <v>-10.170239567233384</v>
          </cell>
          <cell r="V18">
            <v>-12.718483448806776</v>
          </cell>
          <cell r="W18">
            <v>-14.623200000000001</v>
          </cell>
          <cell r="X18">
            <v>-17.502199999999998</v>
          </cell>
          <cell r="Y18">
            <v>-17.71658139534884</v>
          </cell>
          <cell r="Z18">
            <v>-16.898490712074302</v>
          </cell>
          <cell r="AA18">
            <v>-19.694799691833591</v>
          </cell>
          <cell r="AB18">
            <v>-19.756699999999999</v>
          </cell>
          <cell r="AC18">
            <v>-19.825396341463417</v>
          </cell>
          <cell r="AD18">
            <v>-15.530314417177914</v>
          </cell>
          <cell r="AE18">
            <v>-22.638364404223225</v>
          </cell>
          <cell r="AF18">
            <v>-25.19801470367592</v>
          </cell>
          <cell r="AG18">
            <v>-23.991841797752812</v>
          </cell>
          <cell r="AH18">
            <v>-30.574062621722849</v>
          </cell>
          <cell r="AI18">
            <v>-33.44397995545657</v>
          </cell>
          <cell r="AJ18">
            <v>-35.032955118694353</v>
          </cell>
          <cell r="AK18">
            <v>-36.191671735905039</v>
          </cell>
          <cell r="AL18">
            <v>-36.165248888888883</v>
          </cell>
          <cell r="AM18">
            <v>-38.445846774193541</v>
          </cell>
          <cell r="AN18">
            <v>-37.224218394886364</v>
          </cell>
          <cell r="AO18">
            <v>-45.295897719869714</v>
          </cell>
          <cell r="AP18">
            <v>-51.670804166666663</v>
          </cell>
          <cell r="AQ18">
            <v>-77.409444444444432</v>
          </cell>
          <cell r="AR18">
            <v>-78.649999999999991</v>
          </cell>
          <cell r="AS18">
            <v>-72.803319148936168</v>
          </cell>
          <cell r="AT18">
            <v>-78.459682539682547</v>
          </cell>
        </row>
        <row r="19">
          <cell r="E19" t="str">
            <v xml:space="preserve">  NFA nonconvertible</v>
          </cell>
          <cell r="F19">
            <v>-0.13586243902439024</v>
          </cell>
          <cell r="G19">
            <v>-0.13719775820656524</v>
          </cell>
          <cell r="H19">
            <v>0.23002190476190473</v>
          </cell>
          <cell r="I19">
            <v>8.6849762282091916E-2</v>
          </cell>
          <cell r="J19">
            <v>0.17787949125596186</v>
          </cell>
          <cell r="K19">
            <v>0.11820952380952382</v>
          </cell>
          <cell r="L19">
            <v>0.11513205741626793</v>
          </cell>
          <cell r="M19">
            <v>1.6962033359809375E-2</v>
          </cell>
          <cell r="N19">
            <v>2.4555011838989737E-2</v>
          </cell>
          <cell r="O19">
            <v>8.8678299212598413E-2</v>
          </cell>
          <cell r="P19">
            <v>0.19232125984251969</v>
          </cell>
          <cell r="Q19">
            <v>7.3593749999999999E-2</v>
          </cell>
          <cell r="R19">
            <v>5.9152276295133428E-2</v>
          </cell>
          <cell r="S19">
            <v>0.13090909090909092</v>
          </cell>
          <cell r="T19">
            <v>0.14793798449612405</v>
          </cell>
          <cell r="U19">
            <v>0.20002318392581142</v>
          </cell>
          <cell r="V19">
            <v>0.26390300230946884</v>
          </cell>
          <cell r="W19">
            <v>0.56089999999999995</v>
          </cell>
          <cell r="X19">
            <v>0.57450000000000001</v>
          </cell>
          <cell r="Y19">
            <v>0.51798449612403097</v>
          </cell>
          <cell r="Z19">
            <v>0.52231424148606809</v>
          </cell>
          <cell r="AA19">
            <v>0.46371340523882898</v>
          </cell>
          <cell r="AB19">
            <v>0.57840000000000003</v>
          </cell>
          <cell r="AC19">
            <v>0.3484832317073171</v>
          </cell>
          <cell r="AD19">
            <v>0.25820552147239267</v>
          </cell>
          <cell r="AE19">
            <v>0.24732730015082957</v>
          </cell>
          <cell r="AF19">
            <v>0.2551261815453863</v>
          </cell>
          <cell r="AG19">
            <v>0.21713797752808991</v>
          </cell>
          <cell r="AH19">
            <v>0.60521228464419485</v>
          </cell>
          <cell r="AI19">
            <v>0.59564587973273941</v>
          </cell>
          <cell r="AJ19">
            <v>0.68176112759643914</v>
          </cell>
          <cell r="AK19">
            <v>0.54538909495548948</v>
          </cell>
          <cell r="AL19">
            <v>0.41622333333333333</v>
          </cell>
          <cell r="AM19">
            <v>0.39149560117302051</v>
          </cell>
          <cell r="AN19">
            <v>0.15654012784090909</v>
          </cell>
          <cell r="AO19">
            <v>0.10793061889250816</v>
          </cell>
          <cell r="AP19">
            <v>6.2819166666666662E-2</v>
          </cell>
          <cell r="AQ19">
            <v>9.4111111111111104E-2</v>
          </cell>
          <cell r="AR19">
            <v>0.14094339622641508</v>
          </cell>
          <cell r="AS19">
            <v>0.12204255319148935</v>
          </cell>
          <cell r="AT19">
            <v>0.1308843537414966</v>
          </cell>
        </row>
        <row r="21">
          <cell r="E21" t="str">
            <v>Net domestic assets</v>
          </cell>
          <cell r="F21">
            <v>94.170932243902428</v>
          </cell>
          <cell r="G21">
            <v>95.382375437950358</v>
          </cell>
          <cell r="H21">
            <v>93.986080809523813</v>
          </cell>
          <cell r="I21">
            <v>96.801626838351822</v>
          </cell>
          <cell r="J21">
            <v>105.49581482352941</v>
          </cell>
          <cell r="K21">
            <v>56.383723809523808</v>
          </cell>
          <cell r="L21">
            <v>63.979530397129203</v>
          </cell>
          <cell r="M21">
            <v>65.345547543288333</v>
          </cell>
          <cell r="N21">
            <v>62.446293069455415</v>
          </cell>
          <cell r="O21">
            <v>69.496844622047249</v>
          </cell>
          <cell r="P21">
            <v>67.708562204724402</v>
          </cell>
          <cell r="Q21">
            <v>65.840481249999996</v>
          </cell>
          <cell r="R21">
            <v>58.740388697017281</v>
          </cell>
          <cell r="S21">
            <v>59.811338383838375</v>
          </cell>
          <cell r="T21">
            <v>56.943575968992249</v>
          </cell>
          <cell r="U21">
            <v>61.591150077279742</v>
          </cell>
          <cell r="V21">
            <v>70.240241570438798</v>
          </cell>
          <cell r="W21">
            <v>73.082099999999997</v>
          </cell>
          <cell r="X21">
            <v>77.093999999999994</v>
          </cell>
          <cell r="Y21">
            <v>69.279513953488362</v>
          </cell>
          <cell r="Z21">
            <v>78.486730030959762</v>
          </cell>
          <cell r="AA21">
            <v>95.769571956856709</v>
          </cell>
          <cell r="AB21">
            <v>99.559600000000003</v>
          </cell>
          <cell r="AC21">
            <v>104.60704420731707</v>
          </cell>
          <cell r="AD21">
            <v>100.27304294478529</v>
          </cell>
          <cell r="AE21">
            <v>119.33808431372549</v>
          </cell>
          <cell r="AF21">
            <v>133.52457636909227</v>
          </cell>
          <cell r="AG21">
            <v>125.51062104868913</v>
          </cell>
          <cell r="AH21">
            <v>140.38651415730337</v>
          </cell>
          <cell r="AI21">
            <v>138.78658596881959</v>
          </cell>
          <cell r="AJ21">
            <v>141.9940891691395</v>
          </cell>
          <cell r="AK21">
            <v>140.05299977744809</v>
          </cell>
          <cell r="AL21">
            <v>150.37552444444444</v>
          </cell>
          <cell r="AM21">
            <v>140.41735359237538</v>
          </cell>
          <cell r="AN21">
            <v>126.81647024147726</v>
          </cell>
          <cell r="AO21">
            <v>122.5126657980456</v>
          </cell>
          <cell r="AP21">
            <v>146.15309250000001</v>
          </cell>
          <cell r="AQ21">
            <v>141.07393333333334</v>
          </cell>
          <cell r="AR21">
            <v>172.77487547169812</v>
          </cell>
          <cell r="AS21">
            <v>197.08940851063832</v>
          </cell>
          <cell r="AT21">
            <v>195.45513605442179</v>
          </cell>
        </row>
        <row r="22">
          <cell r="E22" t="str">
            <v xml:space="preserve">  Domestic credit</v>
          </cell>
          <cell r="F22">
            <v>131.93358197560974</v>
          </cell>
          <cell r="G22">
            <v>132.3881740888711</v>
          </cell>
          <cell r="H22">
            <v>132.75912738095235</v>
          </cell>
          <cell r="I22">
            <v>142.75667637083993</v>
          </cell>
          <cell r="J22">
            <v>149.88726308108107</v>
          </cell>
          <cell r="K22">
            <v>100.9666970952381</v>
          </cell>
          <cell r="L22">
            <v>94.28554991866028</v>
          </cell>
          <cell r="M22">
            <v>105.69386207069104</v>
          </cell>
          <cell r="N22">
            <v>108.41474905130229</v>
          </cell>
          <cell r="O22">
            <v>80.262052826771665</v>
          </cell>
          <cell r="P22">
            <v>96.951455299212611</v>
          </cell>
          <cell r="Q22">
            <v>102.26511875</v>
          </cell>
          <cell r="R22">
            <v>112.37954772370487</v>
          </cell>
          <cell r="S22">
            <v>114.53934444444445</v>
          </cell>
          <cell r="T22">
            <v>114.99646821705426</v>
          </cell>
          <cell r="U22">
            <v>120.02191329211746</v>
          </cell>
          <cell r="V22">
            <v>127.17809522709776</v>
          </cell>
          <cell r="W22">
            <v>128.8021</v>
          </cell>
          <cell r="X22">
            <v>137.44719999999998</v>
          </cell>
          <cell r="Y22">
            <v>137.27787519379845</v>
          </cell>
          <cell r="Z22">
            <v>133.79764241486066</v>
          </cell>
          <cell r="AA22">
            <v>145.3651215716487</v>
          </cell>
          <cell r="AB22">
            <v>154.33199999999999</v>
          </cell>
          <cell r="AC22">
            <v>156.90105548780491</v>
          </cell>
          <cell r="AD22">
            <v>169.79132760736198</v>
          </cell>
          <cell r="AE22">
            <v>182.19071644042234</v>
          </cell>
          <cell r="AF22">
            <v>190.27807861965491</v>
          </cell>
          <cell r="AG22">
            <v>186.53895910112362</v>
          </cell>
          <cell r="AH22">
            <v>187.25727318352062</v>
          </cell>
          <cell r="AI22">
            <v>191.56198440979955</v>
          </cell>
          <cell r="AJ22">
            <v>198.41684599406528</v>
          </cell>
          <cell r="AK22">
            <v>201.09390348664687</v>
          </cell>
          <cell r="AL22">
            <v>216.6128788888889</v>
          </cell>
          <cell r="AM22">
            <v>213.32860373900294</v>
          </cell>
          <cell r="AN22">
            <v>199.25460276988636</v>
          </cell>
          <cell r="AO22">
            <v>197.27549185667752</v>
          </cell>
          <cell r="AP22">
            <v>184.31184166666665</v>
          </cell>
          <cell r="AQ22">
            <v>241.3692111111111</v>
          </cell>
          <cell r="AR22">
            <v>252.08680000000001</v>
          </cell>
          <cell r="AS22">
            <v>257.8963255319149</v>
          </cell>
          <cell r="AT22">
            <v>259.34896485260771</v>
          </cell>
        </row>
        <row r="23">
          <cell r="E23" t="str">
            <v xml:space="preserve">    Net claims on gen govt</v>
          </cell>
          <cell r="F23">
            <v>-15.532326999999999</v>
          </cell>
          <cell r="G23">
            <v>-18.298576000000001</v>
          </cell>
          <cell r="H23">
            <v>-23.281628000000001</v>
          </cell>
          <cell r="I23">
            <v>-22.746273000000002</v>
          </cell>
          <cell r="J23">
            <v>-18.903051999999999</v>
          </cell>
          <cell r="K23">
            <v>-24.170677000000001</v>
          </cell>
          <cell r="L23">
            <v>-30.832854000000001</v>
          </cell>
          <cell r="M23">
            <v>-23.266953000000001</v>
          </cell>
          <cell r="N23">
            <v>-21.339483999999999</v>
          </cell>
          <cell r="O23">
            <v>-26.816830999999997</v>
          </cell>
          <cell r="P23">
            <v>-25.694474</v>
          </cell>
          <cell r="Q23">
            <v>-25.612400000000001</v>
          </cell>
          <cell r="R23">
            <v>-13.2102</v>
          </cell>
          <cell r="S23">
            <v>-16.258800000000001</v>
          </cell>
          <cell r="T23">
            <v>-17.677</v>
          </cell>
          <cell r="U23">
            <v>-18.516200000000001</v>
          </cell>
          <cell r="V23">
            <v>-12.539899999999999</v>
          </cell>
          <cell r="W23">
            <v>-14.108000000000001</v>
          </cell>
          <cell r="X23">
            <v>-10.876099999999999</v>
          </cell>
          <cell r="Y23">
            <v>-10.303699999999999</v>
          </cell>
          <cell r="Z23">
            <v>-15.200200000000001</v>
          </cell>
          <cell r="AA23">
            <v>-9.6669999999999998</v>
          </cell>
          <cell r="AB23">
            <v>-9.6157000000000004</v>
          </cell>
          <cell r="AC23">
            <v>-12.718999999999999</v>
          </cell>
          <cell r="AD23">
            <v>-2.9127000000000001</v>
          </cell>
          <cell r="AE23">
            <v>-5.7496</v>
          </cell>
          <cell r="AF23">
            <v>-8.0547000000000004</v>
          </cell>
          <cell r="AG23">
            <v>-7.19</v>
          </cell>
          <cell r="AH23">
            <v>-5.5518999999999998</v>
          </cell>
          <cell r="AI23">
            <v>-7.2946999999999997</v>
          </cell>
          <cell r="AJ23">
            <v>-2.0874000000000001</v>
          </cell>
          <cell r="AK23">
            <v>-3.7010999999999998</v>
          </cell>
          <cell r="AL23">
            <v>5.1161000000000003</v>
          </cell>
          <cell r="AM23">
            <v>-0.59470000000000001</v>
          </cell>
          <cell r="AN23">
            <v>-8.6859000000000002</v>
          </cell>
          <cell r="AO23">
            <v>-9.8019999999999996</v>
          </cell>
          <cell r="AP23">
            <v>-13.9498</v>
          </cell>
          <cell r="AQ23">
            <v>-13.9498</v>
          </cell>
          <cell r="AR23">
            <v>-10.415900000000001</v>
          </cell>
          <cell r="AS23">
            <v>-10.6248</v>
          </cell>
          <cell r="AT23">
            <v>-13.5625</v>
          </cell>
        </row>
        <row r="24">
          <cell r="E24" t="str">
            <v xml:space="preserve">      Net claims on rep govt</v>
          </cell>
          <cell r="F24">
            <v>-7.3338649999999994</v>
          </cell>
          <cell r="G24">
            <v>-12.042116</v>
          </cell>
          <cell r="H24">
            <v>-16.695779999999999</v>
          </cell>
          <cell r="I24">
            <v>-15.944430000000001</v>
          </cell>
          <cell r="J24">
            <v>-13.241227</v>
          </cell>
          <cell r="K24">
            <v>-17.846871</v>
          </cell>
          <cell r="L24">
            <v>-20.180228</v>
          </cell>
          <cell r="M24">
            <v>-15.295018000000001</v>
          </cell>
          <cell r="N24">
            <v>-12.249345</v>
          </cell>
          <cell r="O24">
            <v>-15.504359000000001</v>
          </cell>
          <cell r="P24">
            <v>-15.574245999999999</v>
          </cell>
          <cell r="Q24">
            <v>-15.5031</v>
          </cell>
          <cell r="R24">
            <v>-6.6801000000000004</v>
          </cell>
          <cell r="S24">
            <v>-8.1462000000000003</v>
          </cell>
          <cell r="T24">
            <v>-10.3714</v>
          </cell>
          <cell r="U24">
            <v>-10.1693</v>
          </cell>
          <cell r="V24">
            <v>-8.2423000000000002</v>
          </cell>
          <cell r="W24">
            <v>-9.4166000000000007</v>
          </cell>
          <cell r="X24">
            <v>-5.5780000000000003</v>
          </cell>
          <cell r="Y24">
            <v>-5.2403000000000004</v>
          </cell>
          <cell r="Z24">
            <v>-9.4222999999999999</v>
          </cell>
          <cell r="AA24">
            <v>-4.5773000000000001</v>
          </cell>
          <cell r="AB24">
            <v>-4.1820000000000004</v>
          </cell>
          <cell r="AC24">
            <v>-4.0891999999999999</v>
          </cell>
          <cell r="AD24">
            <v>0.39029999999999998</v>
          </cell>
          <cell r="AE24">
            <v>-0.81220000000000003</v>
          </cell>
          <cell r="AF24">
            <v>-1.8244</v>
          </cell>
          <cell r="AG24">
            <v>-1.5165</v>
          </cell>
          <cell r="AH24">
            <v>-1.5973999999999999</v>
          </cell>
          <cell r="AI24">
            <v>-1.9539</v>
          </cell>
          <cell r="AJ24">
            <v>1.6661999999999999</v>
          </cell>
          <cell r="AK24">
            <v>0.36609999999999998</v>
          </cell>
          <cell r="AL24">
            <v>9.8160000000000007</v>
          </cell>
          <cell r="AM24">
            <v>3.4392999999999998</v>
          </cell>
          <cell r="AN24">
            <v>-5.0679999999999996</v>
          </cell>
          <cell r="AO24">
            <v>-6.9683999999999999</v>
          </cell>
          <cell r="AP24">
            <v>-5.8769</v>
          </cell>
          <cell r="AQ24">
            <v>-5.8769</v>
          </cell>
          <cell r="AR24">
            <v>-4.3354999999999997</v>
          </cell>
          <cell r="AS24">
            <v>-4.7153999999999998</v>
          </cell>
          <cell r="AT24">
            <v>-8.3870000000000005</v>
          </cell>
        </row>
        <row r="25">
          <cell r="E25" t="str">
            <v xml:space="preserve">    Claims on private sector</v>
          </cell>
          <cell r="F25">
            <v>147.46590897560975</v>
          </cell>
          <cell r="G25">
            <v>150.68675008887109</v>
          </cell>
          <cell r="H25">
            <v>156.04075538095236</v>
          </cell>
          <cell r="I25">
            <v>165.50294937083993</v>
          </cell>
          <cell r="J25">
            <v>168.79031508108108</v>
          </cell>
          <cell r="K25">
            <v>125.1373740952381</v>
          </cell>
          <cell r="L25">
            <v>125.11840391866028</v>
          </cell>
          <cell r="M25">
            <v>128.96081507069104</v>
          </cell>
          <cell r="N25">
            <v>129.75423305130229</v>
          </cell>
          <cell r="O25">
            <v>107.07888382677166</v>
          </cell>
          <cell r="P25">
            <v>122.64592929921261</v>
          </cell>
          <cell r="Q25">
            <v>127.87751875000001</v>
          </cell>
          <cell r="R25">
            <v>125.58974772370487</v>
          </cell>
          <cell r="S25">
            <v>130.79814444444446</v>
          </cell>
          <cell r="T25">
            <v>132.67346821705425</v>
          </cell>
          <cell r="U25">
            <v>138.53811329211746</v>
          </cell>
          <cell r="V25">
            <v>139.71799522709776</v>
          </cell>
          <cell r="W25">
            <v>142.9101</v>
          </cell>
          <cell r="X25">
            <v>148.32329999999999</v>
          </cell>
          <cell r="Y25">
            <v>147.58157519379844</v>
          </cell>
          <cell r="Z25">
            <v>148.99784241486066</v>
          </cell>
          <cell r="AA25">
            <v>155.0321215716487</v>
          </cell>
          <cell r="AB25">
            <v>163.9477</v>
          </cell>
          <cell r="AC25">
            <v>169.6200554878049</v>
          </cell>
          <cell r="AD25">
            <v>172.70402760736198</v>
          </cell>
          <cell r="AE25">
            <v>187.94031644042232</v>
          </cell>
          <cell r="AF25">
            <v>198.3327786196549</v>
          </cell>
          <cell r="AG25">
            <v>193.72895910112362</v>
          </cell>
          <cell r="AH25">
            <v>192.80917318352061</v>
          </cell>
          <cell r="AI25">
            <v>198.85668440979956</v>
          </cell>
          <cell r="AJ25">
            <v>200.50424599406529</v>
          </cell>
          <cell r="AK25">
            <v>204.79500348664686</v>
          </cell>
          <cell r="AL25">
            <v>211.49677888888891</v>
          </cell>
          <cell r="AM25">
            <v>213.92330373900293</v>
          </cell>
          <cell r="AN25">
            <v>207.94050276988636</v>
          </cell>
          <cell r="AO25">
            <v>207.07749185667751</v>
          </cell>
          <cell r="AP25">
            <v>198.26164166666666</v>
          </cell>
          <cell r="AQ25">
            <v>255.31901111111111</v>
          </cell>
          <cell r="AR25">
            <v>262.5027</v>
          </cell>
          <cell r="AS25">
            <v>268.52112553191489</v>
          </cell>
          <cell r="AT25">
            <v>272.91146485260771</v>
          </cell>
        </row>
        <row r="26">
          <cell r="E26" t="str">
            <v xml:space="preserve">           of which forex loans</v>
          </cell>
          <cell r="F26">
            <v>62.145560975609747</v>
          </cell>
          <cell r="G26">
            <v>59.861361088871092</v>
          </cell>
          <cell r="H26">
            <v>56.884952380952377</v>
          </cell>
          <cell r="I26">
            <v>53.690586370839931</v>
          </cell>
          <cell r="J26">
            <v>51.44108108108108</v>
          </cell>
          <cell r="K26">
            <v>31.217238095238095</v>
          </cell>
          <cell r="L26">
            <v>31.019712918660279</v>
          </cell>
          <cell r="M26">
            <v>29.952629070691028</v>
          </cell>
          <cell r="N26">
            <v>32.580805051302292</v>
          </cell>
          <cell r="O26">
            <v>35.48938582677166</v>
          </cell>
          <cell r="P26">
            <v>40.5976062992126</v>
          </cell>
          <cell r="Q26">
            <v>43.792218750000004</v>
          </cell>
          <cell r="R26">
            <v>42.42084772370486</v>
          </cell>
          <cell r="S26">
            <v>46.594444444444456</v>
          </cell>
          <cell r="T26">
            <v>47.835868217054262</v>
          </cell>
          <cell r="U26">
            <v>47.106213292117467</v>
          </cell>
          <cell r="V26">
            <v>48.873795227097773</v>
          </cell>
          <cell r="W26">
            <v>50.929600000000001</v>
          </cell>
          <cell r="X26">
            <v>53.764299999999999</v>
          </cell>
          <cell r="Y26">
            <v>61.369775193798446</v>
          </cell>
          <cell r="Z26">
            <v>62.325642414860688</v>
          </cell>
          <cell r="AA26">
            <v>69.044021571648685</v>
          </cell>
          <cell r="AB26">
            <v>72.819400000000002</v>
          </cell>
          <cell r="AC26">
            <v>77.723155487804888</v>
          </cell>
          <cell r="AD26">
            <v>76.756027607361972</v>
          </cell>
          <cell r="AE26">
            <v>91.320516440422324</v>
          </cell>
          <cell r="AF26">
            <v>99.995278619654911</v>
          </cell>
          <cell r="AG26">
            <v>101.21735910112361</v>
          </cell>
          <cell r="AH26">
            <v>101.74257318352061</v>
          </cell>
          <cell r="AI26">
            <v>108.11448440979956</v>
          </cell>
          <cell r="AJ26">
            <v>108.14054599406528</v>
          </cell>
          <cell r="AK26">
            <v>112.78660348664687</v>
          </cell>
          <cell r="AL26">
            <v>111.10057888888889</v>
          </cell>
          <cell r="AM26">
            <v>117.84810373900292</v>
          </cell>
          <cell r="AN26">
            <v>110.23620276988636</v>
          </cell>
          <cell r="AO26">
            <v>122.68989185667753</v>
          </cell>
          <cell r="AP26">
            <v>114.54374166666668</v>
          </cell>
          <cell r="AQ26">
            <v>171.60111111111112</v>
          </cell>
          <cell r="AR26">
            <v>178.88</v>
          </cell>
          <cell r="AS26">
            <v>183.22042553191488</v>
          </cell>
          <cell r="AT26">
            <v>185.1954648526077</v>
          </cell>
        </row>
        <row r="27">
          <cell r="E27" t="str">
            <v xml:space="preserve">  Other assets (net)</v>
          </cell>
          <cell r="F27">
            <v>-37.762649731707313</v>
          </cell>
          <cell r="G27">
            <v>-37.005798650920738</v>
          </cell>
          <cell r="H27">
            <v>-38.773046571428537</v>
          </cell>
          <cell r="I27">
            <v>-45.955049532488104</v>
          </cell>
          <cell r="J27">
            <v>-44.391448257551659</v>
          </cell>
          <cell r="K27">
            <v>-44.582973285714296</v>
          </cell>
          <cell r="L27">
            <v>-30.306019521531077</v>
          </cell>
          <cell r="M27">
            <v>-40.348314527402707</v>
          </cell>
          <cell r="N27">
            <v>-45.96845598184688</v>
          </cell>
          <cell r="O27">
            <v>-10.765208204724416</v>
          </cell>
          <cell r="P27">
            <v>-29.24289309448821</v>
          </cell>
          <cell r="Q27">
            <v>-36.424637500000003</v>
          </cell>
          <cell r="R27">
            <v>-53.639159026687594</v>
          </cell>
          <cell r="S27">
            <v>-54.728006060606077</v>
          </cell>
          <cell r="T27">
            <v>-58.052892248062008</v>
          </cell>
          <cell r="U27">
            <v>-58.430763214837718</v>
          </cell>
          <cell r="V27">
            <v>-56.937853656658959</v>
          </cell>
          <cell r="W27">
            <v>-55.72</v>
          </cell>
          <cell r="X27">
            <v>-60.353199999999987</v>
          </cell>
          <cell r="Y27">
            <v>-67.998361240310089</v>
          </cell>
          <cell r="Z27">
            <v>-55.310912383900899</v>
          </cell>
          <cell r="AA27">
            <v>-49.595549614791992</v>
          </cell>
          <cell r="AB27">
            <v>-54.77239999999999</v>
          </cell>
          <cell r="AC27">
            <v>-52.294011280487837</v>
          </cell>
          <cell r="AD27">
            <v>-69.51828466257669</v>
          </cell>
          <cell r="AE27">
            <v>-62.852632126696847</v>
          </cell>
          <cell r="AF27">
            <v>-56.753502250562633</v>
          </cell>
          <cell r="AG27">
            <v>-61.028338052434492</v>
          </cell>
          <cell r="AH27">
            <v>-46.870759026217257</v>
          </cell>
          <cell r="AI27">
            <v>-52.775398440979956</v>
          </cell>
          <cell r="AJ27">
            <v>-56.422756824925784</v>
          </cell>
          <cell r="AK27">
            <v>-61.040903709198773</v>
          </cell>
          <cell r="AL27">
            <v>-66.237354444444463</v>
          </cell>
          <cell r="AM27">
            <v>-72.911250146627566</v>
          </cell>
          <cell r="AN27">
            <v>-72.438132528409099</v>
          </cell>
          <cell r="AO27">
            <v>-74.762826058631916</v>
          </cell>
          <cell r="AP27">
            <v>-38.158749166666638</v>
          </cell>
          <cell r="AQ27">
            <v>-100.29527777777776</v>
          </cell>
          <cell r="AR27">
            <v>-79.311924528301887</v>
          </cell>
          <cell r="AS27">
            <v>-60.806917021276575</v>
          </cell>
          <cell r="AT27">
            <v>-63.893828798185922</v>
          </cell>
        </row>
        <row r="29">
          <cell r="E29" t="str">
            <v>Deposit liabilities</v>
          </cell>
          <cell r="F29">
            <v>55.785342</v>
          </cell>
          <cell r="G29">
            <v>58.795978000000005</v>
          </cell>
          <cell r="H29">
            <v>64.174237000000005</v>
          </cell>
          <cell r="I29">
            <v>69.485984999999999</v>
          </cell>
          <cell r="J29">
            <v>69.674756000000002</v>
          </cell>
          <cell r="K29">
            <v>66.186059999999998</v>
          </cell>
          <cell r="L29">
            <v>75.999517000000012</v>
          </cell>
          <cell r="M29">
            <v>74.714223000000004</v>
          </cell>
          <cell r="N29">
            <v>71.99655700000001</v>
          </cell>
          <cell r="O29">
            <v>79.105772999999999</v>
          </cell>
          <cell r="P29">
            <v>80.449839999999995</v>
          </cell>
          <cell r="Q29">
            <v>85.464699999999993</v>
          </cell>
          <cell r="R29">
            <v>79.514800000000008</v>
          </cell>
          <cell r="S29">
            <v>82.747500000000002</v>
          </cell>
          <cell r="T29">
            <v>77.889700000000005</v>
          </cell>
          <cell r="U29">
            <v>87.515299999999996</v>
          </cell>
          <cell r="V29">
            <v>98.136200000000002</v>
          </cell>
          <cell r="W29">
            <v>99.337599999999995</v>
          </cell>
          <cell r="X29">
            <v>102.9926</v>
          </cell>
          <cell r="Y29">
            <v>109.3827</v>
          </cell>
          <cell r="Z29">
            <v>126.9881</v>
          </cell>
          <cell r="AA29">
            <v>132.96780000000001</v>
          </cell>
          <cell r="AB29">
            <v>135.1345</v>
          </cell>
          <cell r="AC29">
            <v>138.7585</v>
          </cell>
          <cell r="AD29">
            <v>133.17700000000002</v>
          </cell>
          <cell r="AE29">
            <v>145.47049999999999</v>
          </cell>
          <cell r="AF29">
            <v>149.8415</v>
          </cell>
          <cell r="AG29">
            <v>148.1969</v>
          </cell>
          <cell r="AH29">
            <v>153.6164</v>
          </cell>
          <cell r="AI29">
            <v>160.6679</v>
          </cell>
          <cell r="AJ29">
            <v>166.38240000000002</v>
          </cell>
          <cell r="AK29">
            <v>161.23840000000001</v>
          </cell>
          <cell r="AL29">
            <v>169.38810000000001</v>
          </cell>
          <cell r="AM29">
            <v>151.6062</v>
          </cell>
          <cell r="AN29">
            <v>141.92519999999999</v>
          </cell>
          <cell r="AO29">
            <v>133.16239999999999</v>
          </cell>
          <cell r="AP29">
            <v>156.34960000000001</v>
          </cell>
          <cell r="AQ29">
            <v>156.34960000000001</v>
          </cell>
          <cell r="AR29">
            <v>180.80780000000001</v>
          </cell>
          <cell r="AS29">
            <v>204.3186</v>
          </cell>
          <cell r="AT29">
            <v>196.595</v>
          </cell>
        </row>
        <row r="30">
          <cell r="E30" t="str">
            <v xml:space="preserve">  Domestic currency deposits </v>
          </cell>
          <cell r="F30">
            <v>32.860748000000001</v>
          </cell>
          <cell r="G30">
            <v>29.009588000000001</v>
          </cell>
          <cell r="H30">
            <v>29.790616999999997</v>
          </cell>
          <cell r="I30">
            <v>30.461732999999999</v>
          </cell>
          <cell r="J30">
            <v>35.887315999999998</v>
          </cell>
          <cell r="K30">
            <v>37.654705999999997</v>
          </cell>
          <cell r="L30">
            <v>45.726116000000005</v>
          </cell>
          <cell r="M30">
            <v>45.911781000000005</v>
          </cell>
          <cell r="N30">
            <v>41.600514000000004</v>
          </cell>
          <cell r="O30">
            <v>44.368928999999994</v>
          </cell>
          <cell r="P30">
            <v>42.952218999999999</v>
          </cell>
          <cell r="Q30">
            <v>43.3172</v>
          </cell>
          <cell r="R30">
            <v>41.194400000000002</v>
          </cell>
          <cell r="S30">
            <v>43.946100000000001</v>
          </cell>
          <cell r="T30">
            <v>40.161700000000003</v>
          </cell>
          <cell r="U30">
            <v>46.775599999999997</v>
          </cell>
          <cell r="V30">
            <v>47.0593</v>
          </cell>
          <cell r="W30">
            <v>49.798699999999997</v>
          </cell>
          <cell r="X30">
            <v>46.906599999999997</v>
          </cell>
          <cell r="Y30">
            <v>52.194400000000002</v>
          </cell>
          <cell r="Z30">
            <v>60.929000000000002</v>
          </cell>
          <cell r="AA30">
            <v>62.054600000000001</v>
          </cell>
          <cell r="AB30">
            <v>56.906999999999996</v>
          </cell>
          <cell r="AC30">
            <v>59.034199999999998</v>
          </cell>
          <cell r="AD30">
            <v>55.345500000000001</v>
          </cell>
          <cell r="AE30">
            <v>59.609299999999998</v>
          </cell>
          <cell r="AF30">
            <v>61.218899999999998</v>
          </cell>
          <cell r="AG30">
            <v>57.797499999999999</v>
          </cell>
          <cell r="AH30">
            <v>58.512599999999999</v>
          </cell>
          <cell r="AI30">
            <v>58.538600000000002</v>
          </cell>
          <cell r="AJ30">
            <v>60.761899999999997</v>
          </cell>
          <cell r="AK30">
            <v>57.342399999999998</v>
          </cell>
          <cell r="AL30">
            <v>63.756</v>
          </cell>
          <cell r="AM30">
            <v>53.261200000000002</v>
          </cell>
          <cell r="AN30">
            <v>45.112699999999997</v>
          </cell>
          <cell r="AO30">
            <v>41.5002</v>
          </cell>
          <cell r="AP30">
            <v>48.942799999999998</v>
          </cell>
          <cell r="AQ30">
            <v>48.942799999999998</v>
          </cell>
          <cell r="AR30">
            <v>48.443800000000003</v>
          </cell>
          <cell r="AS30">
            <v>47.533799999999999</v>
          </cell>
          <cell r="AT30">
            <v>47.183999999999997</v>
          </cell>
        </row>
        <row r="31">
          <cell r="E31" t="str">
            <v xml:space="preserve">  Foreign currency deposits</v>
          </cell>
          <cell r="F31">
            <v>22.924594000000003</v>
          </cell>
          <cell r="G31">
            <v>29.786390000000001</v>
          </cell>
          <cell r="H31">
            <v>34.383620000000001</v>
          </cell>
          <cell r="I31">
            <v>39.024251999999997</v>
          </cell>
          <cell r="J31">
            <v>33.787440000000004</v>
          </cell>
          <cell r="K31">
            <v>28.531354</v>
          </cell>
          <cell r="L31">
            <v>30.273401000000003</v>
          </cell>
          <cell r="M31">
            <v>28.802441999999999</v>
          </cell>
          <cell r="N31">
            <v>30.396043000000002</v>
          </cell>
          <cell r="O31">
            <v>34.736843999999998</v>
          </cell>
          <cell r="P31">
            <v>37.497621000000002</v>
          </cell>
          <cell r="Q31">
            <v>42.147500000000001</v>
          </cell>
          <cell r="R31">
            <v>38.320399999999999</v>
          </cell>
          <cell r="S31">
            <v>38.801400000000001</v>
          </cell>
          <cell r="T31">
            <v>37.728000000000002</v>
          </cell>
          <cell r="U31">
            <v>40.739699999999999</v>
          </cell>
          <cell r="V31">
            <v>51.076900000000002</v>
          </cell>
          <cell r="W31">
            <v>49.538899999999998</v>
          </cell>
          <cell r="X31">
            <v>56.085999999999999</v>
          </cell>
          <cell r="Y31">
            <v>57.188299999999998</v>
          </cell>
          <cell r="Z31">
            <v>66.059100000000001</v>
          </cell>
          <cell r="AA31">
            <v>70.913200000000003</v>
          </cell>
          <cell r="AB31">
            <v>78.227500000000006</v>
          </cell>
          <cell r="AC31">
            <v>79.724299999999999</v>
          </cell>
          <cell r="AD31">
            <v>77.831500000000005</v>
          </cell>
          <cell r="AE31">
            <v>85.861199999999997</v>
          </cell>
          <cell r="AF31">
            <v>88.622600000000006</v>
          </cell>
          <cell r="AG31">
            <v>90.3994</v>
          </cell>
          <cell r="AH31">
            <v>95.103800000000007</v>
          </cell>
          <cell r="AI31">
            <v>102.1293</v>
          </cell>
          <cell r="AJ31">
            <v>105.62050000000001</v>
          </cell>
          <cell r="AK31">
            <v>103.896</v>
          </cell>
          <cell r="AL31">
            <v>105.63209999999999</v>
          </cell>
          <cell r="AM31">
            <v>98.344999999999999</v>
          </cell>
          <cell r="AN31">
            <v>96.8125</v>
          </cell>
          <cell r="AO31">
            <v>91.662199999999999</v>
          </cell>
          <cell r="AP31">
            <v>107.4068</v>
          </cell>
          <cell r="AQ31">
            <v>107.4068</v>
          </cell>
          <cell r="AR31">
            <v>132.364</v>
          </cell>
          <cell r="AS31">
            <v>156.78479999999999</v>
          </cell>
          <cell r="AT31">
            <v>149.411</v>
          </cell>
        </row>
        <row r="34">
          <cell r="E34" t="str">
            <v>Memorandum items</v>
          </cell>
        </row>
        <row r="35">
          <cell r="E35" t="str">
            <v xml:space="preserve">   share of forex deposits</v>
          </cell>
          <cell r="F35">
            <v>0.41094296777816658</v>
          </cell>
          <cell r="G35">
            <v>0.50660591103697605</v>
          </cell>
          <cell r="H35">
            <v>0.53578541183123063</v>
          </cell>
          <cell r="I35">
            <v>0.56161328072128502</v>
          </cell>
          <cell r="J35">
            <v>0.48493086936680485</v>
          </cell>
          <cell r="K35">
            <v>0.43107799436920707</v>
          </cell>
          <cell r="L35">
            <v>0.39833675521911538</v>
          </cell>
          <cell r="M35">
            <v>0.38550145934061308</v>
          </cell>
          <cell r="N35">
            <v>0.42218745265832641</v>
          </cell>
          <cell r="O35">
            <v>0.43911895026928055</v>
          </cell>
          <cell r="P35">
            <v>0.46609938565446501</v>
          </cell>
          <cell r="Q35">
            <v>0.49315682381146841</v>
          </cell>
          <cell r="R35">
            <v>0.48192789266903768</v>
          </cell>
          <cell r="S35">
            <v>0.46891326021934199</v>
          </cell>
          <cell r="T35">
            <v>0.48437726682732118</v>
          </cell>
          <cell r="U35">
            <v>0.46551517277550325</v>
          </cell>
          <cell r="V35">
            <v>0.52046951074119441</v>
          </cell>
          <cell r="W35">
            <v>0.49869233804722485</v>
          </cell>
          <cell r="X35">
            <v>0.54456339581678681</v>
          </cell>
          <cell r="Y35">
            <v>0.52282765007629173</v>
          </cell>
          <cell r="Z35">
            <v>0.52019913676950835</v>
          </cell>
          <cell r="AA35">
            <v>0.53331107230472341</v>
          </cell>
          <cell r="AB35">
            <v>0.57888622076523766</v>
          </cell>
          <cell r="AC35">
            <v>0.57455435162530588</v>
          </cell>
          <cell r="AD35">
            <v>0.584421484190213</v>
          </cell>
          <cell r="AE35">
            <v>0.59023100903619641</v>
          </cell>
          <cell r="AF35">
            <v>0.59144229068715948</v>
          </cell>
          <cell r="AG35">
            <v>0.60999521582435257</v>
          </cell>
          <cell r="AH35">
            <v>0.61909926283912398</v>
          </cell>
          <cell r="AI35">
            <v>0.63565466406170745</v>
          </cell>
          <cell r="AJ35">
            <v>0.63480572464395268</v>
          </cell>
          <cell r="AK35">
            <v>0.64436263321888576</v>
          </cell>
          <cell r="AL35">
            <v>0.6236099230111205</v>
          </cell>
          <cell r="AM35">
            <v>0.64868719089324844</v>
          </cell>
          <cell r="AN35">
            <v>0.68213749214374897</v>
          </cell>
          <cell r="AO35">
            <v>0.68834896337104168</v>
          </cell>
          <cell r="AP35">
            <v>0.6869656206347825</v>
          </cell>
          <cell r="AQ35">
            <v>0.6869656206347825</v>
          </cell>
          <cell r="AR35">
            <v>0.7320701872374975</v>
          </cell>
          <cell r="AS35">
            <v>0.76735451397963761</v>
          </cell>
          <cell r="AT35">
            <v>0.75999389608077517</v>
          </cell>
        </row>
        <row r="36">
          <cell r="E36" t="str">
            <v xml:space="preserve">    current exchange rate</v>
          </cell>
          <cell r="F36">
            <v>1.23</v>
          </cell>
          <cell r="G36">
            <v>1.2490000000000001</v>
          </cell>
          <cell r="H36">
            <v>1.26</v>
          </cell>
          <cell r="I36">
            <v>1.262</v>
          </cell>
          <cell r="J36">
            <v>1.258</v>
          </cell>
          <cell r="K36">
            <v>1.26</v>
          </cell>
          <cell r="L36">
            <v>1.254</v>
          </cell>
          <cell r="M36">
            <v>1.2589999999999999</v>
          </cell>
          <cell r="N36">
            <v>1.2669999999999999</v>
          </cell>
          <cell r="O36">
            <v>1.27</v>
          </cell>
          <cell r="P36">
            <v>1.27</v>
          </cell>
          <cell r="Q36">
            <v>1.28</v>
          </cell>
          <cell r="R36">
            <v>1.274</v>
          </cell>
          <cell r="S36">
            <v>1.2869999999999999</v>
          </cell>
          <cell r="T36">
            <v>1.29</v>
          </cell>
          <cell r="U36">
            <v>1.294</v>
          </cell>
          <cell r="V36">
            <v>1.2989999999999999</v>
          </cell>
          <cell r="W36">
            <v>1.3</v>
          </cell>
          <cell r="X36">
            <v>1.3</v>
          </cell>
          <cell r="Y36">
            <v>1.29</v>
          </cell>
          <cell r="Z36">
            <v>1.292</v>
          </cell>
          <cell r="AA36">
            <v>1.298</v>
          </cell>
          <cell r="AB36">
            <v>1.3</v>
          </cell>
          <cell r="AC36">
            <v>1.3120000000000001</v>
          </cell>
          <cell r="AD36">
            <v>1.304</v>
          </cell>
          <cell r="AE36">
            <v>1.3260000000000001</v>
          </cell>
          <cell r="AF36">
            <v>1.333</v>
          </cell>
          <cell r="AG36">
            <v>1.335</v>
          </cell>
          <cell r="AH36">
            <v>1.335</v>
          </cell>
          <cell r="AI36">
            <v>1.347</v>
          </cell>
          <cell r="AJ36">
            <v>1.3480000000000001</v>
          </cell>
          <cell r="AK36">
            <v>1.3480000000000001</v>
          </cell>
          <cell r="AL36">
            <v>1.35</v>
          </cell>
          <cell r="AM36">
            <v>1.3640000000000001</v>
          </cell>
          <cell r="AN36">
            <v>1.4079999999999999</v>
          </cell>
          <cell r="AO36">
            <v>1.5349999999999999</v>
          </cell>
          <cell r="AP36">
            <v>1.8</v>
          </cell>
          <cell r="AQ36">
            <v>1.8</v>
          </cell>
          <cell r="AR36">
            <v>2.12</v>
          </cell>
          <cell r="AS36">
            <v>2.35</v>
          </cell>
          <cell r="AT36">
            <v>2.2050000000000001</v>
          </cell>
        </row>
        <row r="37">
          <cell r="E37" t="str">
            <v xml:space="preserve">    program rate</v>
          </cell>
          <cell r="F37">
            <v>1.2</v>
          </cell>
          <cell r="G37">
            <v>1.2</v>
          </cell>
          <cell r="H37">
            <v>1.2</v>
          </cell>
          <cell r="I37">
            <v>1.2</v>
          </cell>
          <cell r="J37">
            <v>1.2</v>
          </cell>
          <cell r="K37">
            <v>1.2</v>
          </cell>
          <cell r="L37">
            <v>1.2</v>
          </cell>
          <cell r="M37">
            <v>1.2</v>
          </cell>
          <cell r="N37">
            <v>1.2</v>
          </cell>
          <cell r="O37">
            <v>1.2</v>
          </cell>
          <cell r="P37">
            <v>1.2</v>
          </cell>
          <cell r="Q37">
            <v>1.2</v>
          </cell>
          <cell r="R37">
            <v>1.2</v>
          </cell>
          <cell r="S37">
            <v>1.3</v>
          </cell>
          <cell r="T37">
            <v>1.3</v>
          </cell>
          <cell r="U37">
            <v>1.3</v>
          </cell>
          <cell r="V37">
            <v>1.3</v>
          </cell>
          <cell r="W37">
            <v>1.3</v>
          </cell>
          <cell r="X37">
            <v>1.3</v>
          </cell>
          <cell r="Y37">
            <v>1.3</v>
          </cell>
          <cell r="Z37">
            <v>1.3</v>
          </cell>
          <cell r="AA37">
            <v>1.3</v>
          </cell>
          <cell r="AB37">
            <v>1.3</v>
          </cell>
          <cell r="AC37">
            <v>1.3</v>
          </cell>
          <cell r="AD37">
            <v>1.3</v>
          </cell>
          <cell r="AE37">
            <v>1.304</v>
          </cell>
          <cell r="AF37">
            <v>1.304</v>
          </cell>
          <cell r="AG37">
            <v>1.304</v>
          </cell>
          <cell r="AH37">
            <v>1.304</v>
          </cell>
          <cell r="AI37">
            <v>1.335</v>
          </cell>
          <cell r="AJ37">
            <v>1.335</v>
          </cell>
          <cell r="AK37">
            <v>1.335</v>
          </cell>
          <cell r="AL37">
            <v>1.335</v>
          </cell>
          <cell r="AM37">
            <v>1.335</v>
          </cell>
          <cell r="AN37">
            <v>1.335</v>
          </cell>
          <cell r="AO37">
            <v>1.335</v>
          </cell>
          <cell r="AP37">
            <v>1.335</v>
          </cell>
          <cell r="AQ37">
            <v>2</v>
          </cell>
          <cell r="AR37">
            <v>2</v>
          </cell>
          <cell r="AS37">
            <v>2</v>
          </cell>
          <cell r="AT37">
            <v>2</v>
          </cell>
        </row>
        <row r="40">
          <cell r="E40" t="str">
            <v>Source: National Bank of Georgia.</v>
          </cell>
        </row>
        <row r="49">
          <cell r="E49" t="str">
            <v>Table 2.  Georgia: Summary Accounts of Commercial Banks</v>
          </cell>
        </row>
        <row r="50">
          <cell r="E50" t="str">
            <v>(in millions of lari, at current rates)</v>
          </cell>
        </row>
        <row r="52">
          <cell r="E52" t="str">
            <v>At actual rates</v>
          </cell>
          <cell r="F52">
            <v>35034</v>
          </cell>
          <cell r="G52">
            <v>35065</v>
          </cell>
          <cell r="H52">
            <v>35096</v>
          </cell>
          <cell r="I52">
            <v>35125</v>
          </cell>
          <cell r="J52">
            <v>35156</v>
          </cell>
          <cell r="K52">
            <v>35186</v>
          </cell>
          <cell r="L52">
            <v>35217</v>
          </cell>
          <cell r="M52">
            <v>35247</v>
          </cell>
          <cell r="N52">
            <v>35278</v>
          </cell>
          <cell r="O52">
            <v>35309</v>
          </cell>
          <cell r="P52">
            <v>35339</v>
          </cell>
          <cell r="Q52">
            <v>35370</v>
          </cell>
          <cell r="R52">
            <v>35400</v>
          </cell>
          <cell r="S52">
            <v>35431</v>
          </cell>
          <cell r="T52">
            <v>35462</v>
          </cell>
          <cell r="U52">
            <v>35490</v>
          </cell>
          <cell r="V52">
            <v>35521</v>
          </cell>
          <cell r="W52">
            <v>35551</v>
          </cell>
          <cell r="X52">
            <v>35582</v>
          </cell>
          <cell r="Y52">
            <v>35612</v>
          </cell>
          <cell r="Z52">
            <v>35643</v>
          </cell>
          <cell r="AA52">
            <v>35674</v>
          </cell>
          <cell r="AB52">
            <v>35704</v>
          </cell>
          <cell r="AC52">
            <v>35735</v>
          </cell>
          <cell r="AD52">
            <v>35765</v>
          </cell>
          <cell r="AE52">
            <v>35796</v>
          </cell>
          <cell r="AF52">
            <v>35827</v>
          </cell>
          <cell r="AG52">
            <v>35855</v>
          </cell>
          <cell r="AH52">
            <v>35886</v>
          </cell>
          <cell r="AI52">
            <v>35916</v>
          </cell>
          <cell r="AJ52">
            <v>35947</v>
          </cell>
          <cell r="AK52">
            <v>35977</v>
          </cell>
          <cell r="AL52">
            <v>36008</v>
          </cell>
          <cell r="AM52">
            <v>36039</v>
          </cell>
          <cell r="AN52">
            <v>36069</v>
          </cell>
          <cell r="AO52">
            <v>36100</v>
          </cell>
          <cell r="AP52">
            <v>36130</v>
          </cell>
          <cell r="AR52">
            <v>36161</v>
          </cell>
          <cell r="AS52">
            <v>36192</v>
          </cell>
          <cell r="AT52">
            <v>36220</v>
          </cell>
        </row>
        <row r="53">
          <cell r="E53">
            <v>39691.917272453706</v>
          </cell>
          <cell r="AP53" t="str">
            <v>ESAF</v>
          </cell>
          <cell r="AQ53" t="str">
            <v>Shadow</v>
          </cell>
        </row>
        <row r="55">
          <cell r="E55" t="str">
            <v>Net foreign assets</v>
          </cell>
          <cell r="F55">
            <v>-39.345230000000001</v>
          </cell>
          <cell r="G55">
            <v>-38.080342000000009</v>
          </cell>
          <cell r="H55">
            <v>-31.302435999999997</v>
          </cell>
          <cell r="I55">
            <v>-28.726949999999995</v>
          </cell>
          <cell r="J55">
            <v>-37.552410000000009</v>
          </cell>
          <cell r="K55">
            <v>10.292453</v>
          </cell>
          <cell r="L55">
            <v>12.560885999999995</v>
          </cell>
          <cell r="M55">
            <v>9.8293020000000038</v>
          </cell>
          <cell r="N55">
            <v>10.083487000000002</v>
          </cell>
          <cell r="O55">
            <v>10.114109999999998</v>
          </cell>
          <cell r="P55">
            <v>13.484519000000001</v>
          </cell>
          <cell r="Q55">
            <v>20.932499999999997</v>
          </cell>
          <cell r="R55">
            <v>22.055499999999999</v>
          </cell>
          <cell r="S55">
            <v>22.706800000000001</v>
          </cell>
          <cell r="T55">
            <v>20.785</v>
          </cell>
          <cell r="U55">
            <v>25.804500000000004</v>
          </cell>
          <cell r="V55">
            <v>27.874500000000005</v>
          </cell>
          <cell r="W55">
            <v>26.255500000000005</v>
          </cell>
          <cell r="X55">
            <v>25.898600000000005</v>
          </cell>
          <cell r="Y55">
            <v>39.794700000000006</v>
          </cell>
          <cell r="Z55">
            <v>48.202900000000007</v>
          </cell>
          <cell r="AA55">
            <v>37.140999999999998</v>
          </cell>
          <cell r="AB55">
            <v>35.5749</v>
          </cell>
          <cell r="AC55">
            <v>34.466699999999996</v>
          </cell>
          <cell r="AD55">
            <v>33.005200000000002</v>
          </cell>
          <cell r="AE55">
            <v>26.573299999999996</v>
          </cell>
          <cell r="AF55">
            <v>16.679799999999997</v>
          </cell>
          <cell r="AG55">
            <v>23.2256</v>
          </cell>
          <cell r="AH55">
            <v>13.544400000000005</v>
          </cell>
          <cell r="AI55">
            <v>22.077999999999996</v>
          </cell>
          <cell r="AJ55">
            <v>24.625799999999998</v>
          </cell>
          <cell r="AK55">
            <v>21.3917</v>
          </cell>
          <cell r="AL55">
            <v>19.226200000000002</v>
          </cell>
          <cell r="AM55">
            <v>11.431900000000001</v>
          </cell>
          <cell r="AN55">
            <v>15.934899999999997</v>
          </cell>
          <cell r="AO55">
            <v>12.245199999999999</v>
          </cell>
          <cell r="AP55">
            <v>13.748099999999996</v>
          </cell>
          <cell r="AQ55">
            <v>13.748099999999996</v>
          </cell>
          <cell r="AR55">
            <v>8.5148999999999972</v>
          </cell>
          <cell r="AS55">
            <v>8.4942999999999955</v>
          </cell>
          <cell r="AT55">
            <v>1.2566999999999939</v>
          </cell>
        </row>
        <row r="56">
          <cell r="E56" t="str">
            <v xml:space="preserve">  NFA convertible</v>
          </cell>
          <cell r="F56">
            <v>-39.205970999999998</v>
          </cell>
          <cell r="G56">
            <v>-37.937542000000008</v>
          </cell>
          <cell r="H56">
            <v>-31.543958999999997</v>
          </cell>
          <cell r="I56">
            <v>-28.818286999999994</v>
          </cell>
          <cell r="J56">
            <v>-37.738887000000005</v>
          </cell>
          <cell r="K56">
            <v>10.168333000000001</v>
          </cell>
          <cell r="L56">
            <v>12.440572999999995</v>
          </cell>
          <cell r="M56">
            <v>9.8115060000000032</v>
          </cell>
          <cell r="N56">
            <v>10.057561000000002</v>
          </cell>
          <cell r="O56">
            <v>10.075597999999998</v>
          </cell>
          <cell r="P56">
            <v>13.280979</v>
          </cell>
          <cell r="Q56">
            <v>20.853999999999999</v>
          </cell>
          <cell r="R56">
            <v>21.992699999999999</v>
          </cell>
          <cell r="S56">
            <v>22.577200000000001</v>
          </cell>
          <cell r="T56">
            <v>20.638200000000001</v>
          </cell>
          <cell r="U56">
            <v>25.605400000000003</v>
          </cell>
          <cell r="V56">
            <v>27.610800000000005</v>
          </cell>
          <cell r="W56">
            <v>25.694600000000005</v>
          </cell>
          <cell r="X56">
            <v>25.324100000000005</v>
          </cell>
          <cell r="Y56">
            <v>39.280700000000003</v>
          </cell>
          <cell r="Z56">
            <v>47.683800000000005</v>
          </cell>
          <cell r="AA56">
            <v>36.677999999999997</v>
          </cell>
          <cell r="AB56">
            <v>34.996499999999997</v>
          </cell>
          <cell r="AC56">
            <v>34.114999999999995</v>
          </cell>
          <cell r="AD56">
            <v>32.746200000000002</v>
          </cell>
          <cell r="AE56">
            <v>26.321799999999996</v>
          </cell>
          <cell r="AF56">
            <v>16.418999999999997</v>
          </cell>
          <cell r="AG56">
            <v>23.003299999999999</v>
          </cell>
          <cell r="AH56">
            <v>12.924800000000005</v>
          </cell>
          <cell r="AI56">
            <v>21.476999999999997</v>
          </cell>
          <cell r="AJ56">
            <v>23.937399999999997</v>
          </cell>
          <cell r="AK56">
            <v>20.841000000000001</v>
          </cell>
          <cell r="AL56">
            <v>18.805300000000003</v>
          </cell>
          <cell r="AM56">
            <v>11.0319</v>
          </cell>
          <cell r="AN56">
            <v>15.769799999999996</v>
          </cell>
          <cell r="AO56">
            <v>12.121099999999998</v>
          </cell>
          <cell r="AP56">
            <v>13.663399999999996</v>
          </cell>
          <cell r="AQ56">
            <v>13.663399999999996</v>
          </cell>
          <cell r="AR56">
            <v>8.3654999999999973</v>
          </cell>
          <cell r="AS56">
            <v>8.3508999999999958</v>
          </cell>
          <cell r="AT56">
            <v>1.1123999999999938</v>
          </cell>
        </row>
        <row r="57">
          <cell r="E57" t="str">
            <v xml:space="preserve">    Gold</v>
          </cell>
          <cell r="F57">
            <v>0.41601499999999997</v>
          </cell>
          <cell r="G57">
            <v>0.24848900000000002</v>
          </cell>
          <cell r="H57">
            <v>0.20155199999999998</v>
          </cell>
          <cell r="I57">
            <v>0.219308</v>
          </cell>
          <cell r="J57">
            <v>0.22878100000000001</v>
          </cell>
          <cell r="K57">
            <v>0.140899</v>
          </cell>
          <cell r="L57">
            <v>0.163603</v>
          </cell>
          <cell r="M57">
            <v>0.16050600000000001</v>
          </cell>
          <cell r="N57">
            <v>0.17649999999999999</v>
          </cell>
          <cell r="O57">
            <v>0.20033899999999999</v>
          </cell>
          <cell r="P57">
            <v>0.20236400000000002</v>
          </cell>
          <cell r="Q57">
            <v>0.22420000000000001</v>
          </cell>
          <cell r="R57">
            <v>0.1951</v>
          </cell>
          <cell r="S57">
            <v>0.22320000000000001</v>
          </cell>
          <cell r="T57">
            <v>0.24579999999999999</v>
          </cell>
          <cell r="U57">
            <v>0.83609999999999995</v>
          </cell>
          <cell r="V57">
            <v>0.81299999999999994</v>
          </cell>
          <cell r="W57">
            <v>0.84509999999999996</v>
          </cell>
          <cell r="X57">
            <v>0.79730000000000001</v>
          </cell>
          <cell r="Y57">
            <v>0.78920000000000001</v>
          </cell>
          <cell r="Z57">
            <v>0.81330000000000002</v>
          </cell>
          <cell r="AA57">
            <v>0.84430000000000005</v>
          </cell>
          <cell r="AB57">
            <v>0.85650000000000004</v>
          </cell>
          <cell r="AC57">
            <v>0.87390000000000001</v>
          </cell>
          <cell r="AD57">
            <v>1.1011</v>
          </cell>
          <cell r="AE57">
            <v>1.077</v>
          </cell>
          <cell r="AF57">
            <v>1.0381</v>
          </cell>
          <cell r="AG57">
            <v>1.1318999999999999</v>
          </cell>
          <cell r="AH57">
            <v>1.079</v>
          </cell>
          <cell r="AI57">
            <v>1.0914999999999999</v>
          </cell>
          <cell r="AJ57">
            <v>1.3593</v>
          </cell>
          <cell r="AK57">
            <v>1.2598</v>
          </cell>
          <cell r="AL57">
            <v>1.2604</v>
          </cell>
          <cell r="AM57">
            <v>1.2888999999999999</v>
          </cell>
          <cell r="AN57">
            <v>1.0326</v>
          </cell>
          <cell r="AO57">
            <v>0.90900000000000003</v>
          </cell>
          <cell r="AP57">
            <v>0.5333</v>
          </cell>
          <cell r="AQ57">
            <v>0.5333</v>
          </cell>
          <cell r="AR57">
            <v>0.61470000000000002</v>
          </cell>
          <cell r="AS57">
            <v>0.1719</v>
          </cell>
          <cell r="AT57">
            <v>0.16619999999999999</v>
          </cell>
        </row>
        <row r="58">
          <cell r="E58" t="str">
            <v xml:space="preserve">    Foreign exchange</v>
          </cell>
          <cell r="F58">
            <v>21.131413999999999</v>
          </cell>
          <cell r="G58">
            <v>23.955368999999997</v>
          </cell>
          <cell r="H58">
            <v>28.931489000000003</v>
          </cell>
          <cell r="I58">
            <v>31.554105</v>
          </cell>
          <cell r="J58">
            <v>22.798132000000003</v>
          </cell>
          <cell r="K58">
            <v>15.879933999999999</v>
          </cell>
          <cell r="L58">
            <v>20.579069999999998</v>
          </cell>
          <cell r="M58">
            <v>18.078900000000001</v>
          </cell>
          <cell r="N58">
            <v>18.526561000000001</v>
          </cell>
          <cell r="O58">
            <v>18.636658999999998</v>
          </cell>
          <cell r="P58">
            <v>21.367915</v>
          </cell>
          <cell r="Q58">
            <v>29.4816</v>
          </cell>
          <cell r="R58">
            <v>27.912099999999999</v>
          </cell>
          <cell r="S58">
            <v>28.496300000000002</v>
          </cell>
          <cell r="T58">
            <v>26.420300000000001</v>
          </cell>
          <cell r="U58">
            <v>34.892600000000002</v>
          </cell>
          <cell r="V58">
            <v>39.506500000000003</v>
          </cell>
          <cell r="W58">
            <v>39.472700000000003</v>
          </cell>
          <cell r="X58">
            <v>42.029000000000003</v>
          </cell>
          <cell r="Y58">
            <v>56.071800000000003</v>
          </cell>
          <cell r="Z58">
            <v>63.664999999999999</v>
          </cell>
          <cell r="AA58">
            <v>55.498199999999997</v>
          </cell>
          <cell r="AB58">
            <v>53.896700000000003</v>
          </cell>
          <cell r="AC58">
            <v>53.249499999999998</v>
          </cell>
          <cell r="AD58">
            <v>47.223199999999999</v>
          </cell>
          <cell r="AE58">
            <v>48.265099999999997</v>
          </cell>
          <cell r="AF58">
            <v>41.139299999999999</v>
          </cell>
          <cell r="AG58">
            <v>46.433599999999998</v>
          </cell>
          <cell r="AH58">
            <v>43.146700000000003</v>
          </cell>
          <cell r="AI58">
            <v>54.130099999999999</v>
          </cell>
          <cell r="AJ58">
            <v>57.952199999999998</v>
          </cell>
          <cell r="AK58">
            <v>56.125300000000003</v>
          </cell>
          <cell r="AL58">
            <v>54.116500000000002</v>
          </cell>
          <cell r="AM58">
            <v>49.024000000000001</v>
          </cell>
          <cell r="AN58">
            <v>53.996899999999997</v>
          </cell>
          <cell r="AO58">
            <v>63.293900000000001</v>
          </cell>
          <cell r="AP58">
            <v>82.798599999999993</v>
          </cell>
          <cell r="AQ58">
            <v>82.798599999999993</v>
          </cell>
          <cell r="AR58">
            <v>91.119799999999998</v>
          </cell>
          <cell r="AS58">
            <v>93.722899999999996</v>
          </cell>
          <cell r="AT58">
            <v>87.447999999999993</v>
          </cell>
        </row>
        <row r="59">
          <cell r="E59" t="str">
            <v xml:space="preserve">    Foreign liabilities</v>
          </cell>
          <cell r="F59">
            <v>-60.753399999999999</v>
          </cell>
          <cell r="G59">
            <v>-62.141400000000004</v>
          </cell>
          <cell r="H59">
            <v>-60.677</v>
          </cell>
          <cell r="I59">
            <v>-60.591699999999996</v>
          </cell>
          <cell r="J59">
            <v>-60.765800000000006</v>
          </cell>
          <cell r="K59">
            <v>-5.8525</v>
          </cell>
          <cell r="L59">
            <v>-8.3021000000000011</v>
          </cell>
          <cell r="M59">
            <v>-8.4278999999999993</v>
          </cell>
          <cell r="N59">
            <v>-8.6455000000000002</v>
          </cell>
          <cell r="O59">
            <v>-8.7614000000000001</v>
          </cell>
          <cell r="P59">
            <v>-8.289299999999999</v>
          </cell>
          <cell r="Q59">
            <v>-8.8518000000000008</v>
          </cell>
          <cell r="R59">
            <v>-6.1144999999999996</v>
          </cell>
          <cell r="S59">
            <v>-6.1422999999999996</v>
          </cell>
          <cell r="T59">
            <v>-6.0278999999999998</v>
          </cell>
          <cell r="U59">
            <v>-10.1233</v>
          </cell>
          <cell r="V59">
            <v>-12.7087</v>
          </cell>
          <cell r="W59">
            <v>-14.623200000000001</v>
          </cell>
          <cell r="X59">
            <v>-17.502199999999998</v>
          </cell>
          <cell r="Y59">
            <v>-17.580300000000001</v>
          </cell>
          <cell r="Z59">
            <v>-16.794499999999999</v>
          </cell>
          <cell r="AA59">
            <v>-19.6645</v>
          </cell>
          <cell r="AB59">
            <v>-19.756699999999999</v>
          </cell>
          <cell r="AC59">
            <v>-20.008400000000002</v>
          </cell>
          <cell r="AD59">
            <v>-15.578099999999999</v>
          </cell>
          <cell r="AE59">
            <v>-23.020299999999999</v>
          </cell>
          <cell r="AF59">
            <v>-25.758400000000002</v>
          </cell>
          <cell r="AG59">
            <v>-24.562200000000001</v>
          </cell>
          <cell r="AH59">
            <v>-31.300899999999999</v>
          </cell>
          <cell r="AI59">
            <v>-33.744599999999998</v>
          </cell>
          <cell r="AJ59">
            <v>-35.374099999999999</v>
          </cell>
          <cell r="AK59">
            <v>-36.5441</v>
          </cell>
          <cell r="AL59">
            <v>-36.571599999999997</v>
          </cell>
          <cell r="AM59">
            <v>-39.280999999999999</v>
          </cell>
          <cell r="AN59">
            <v>-39.259700000000002</v>
          </cell>
          <cell r="AO59">
            <v>-52.081800000000001</v>
          </cell>
          <cell r="AP59">
            <v>-69.668499999999995</v>
          </cell>
          <cell r="AQ59">
            <v>-69.668499999999995</v>
          </cell>
          <cell r="AR59">
            <v>-83.369</v>
          </cell>
          <cell r="AS59">
            <v>-85.543899999999994</v>
          </cell>
          <cell r="AT59">
            <v>-86.501800000000003</v>
          </cell>
        </row>
        <row r="60">
          <cell r="E60" t="str">
            <v xml:space="preserve">  NFA nonconvertible</v>
          </cell>
          <cell r="F60">
            <v>-0.13925899999999999</v>
          </cell>
          <cell r="G60">
            <v>-0.14280000000000001</v>
          </cell>
          <cell r="H60">
            <v>0.24152299999999999</v>
          </cell>
          <cell r="I60">
            <v>9.1337000000000002E-2</v>
          </cell>
          <cell r="J60">
            <v>0.186477</v>
          </cell>
          <cell r="K60">
            <v>0.12412000000000001</v>
          </cell>
          <cell r="L60">
            <v>0.120313</v>
          </cell>
          <cell r="M60">
            <v>1.7795999999999999E-2</v>
          </cell>
          <cell r="N60">
            <v>2.5925999999999998E-2</v>
          </cell>
          <cell r="O60">
            <v>3.8511999999999998E-2</v>
          </cell>
          <cell r="P60">
            <v>0.20354</v>
          </cell>
          <cell r="Q60">
            <v>7.85E-2</v>
          </cell>
          <cell r="R60">
            <v>6.2799999999999995E-2</v>
          </cell>
          <cell r="S60">
            <v>0.12959999999999999</v>
          </cell>
          <cell r="T60">
            <v>0.14680000000000001</v>
          </cell>
          <cell r="U60">
            <v>0.1991</v>
          </cell>
          <cell r="V60">
            <v>0.26369999999999999</v>
          </cell>
          <cell r="W60">
            <v>0.56089999999999995</v>
          </cell>
          <cell r="X60">
            <v>0.57450000000000001</v>
          </cell>
          <cell r="Y60">
            <v>0.51400000000000001</v>
          </cell>
          <cell r="Z60">
            <v>0.51910000000000001</v>
          </cell>
          <cell r="AA60">
            <v>0.46300000000000002</v>
          </cell>
          <cell r="AB60">
            <v>0.57840000000000003</v>
          </cell>
          <cell r="AC60">
            <v>0.35170000000000001</v>
          </cell>
          <cell r="AD60">
            <v>0.25900000000000001</v>
          </cell>
          <cell r="AE60">
            <v>0.2515</v>
          </cell>
          <cell r="AF60">
            <v>0.26079999999999998</v>
          </cell>
          <cell r="AG60">
            <v>0.2223</v>
          </cell>
          <cell r="AH60">
            <v>0.61960000000000004</v>
          </cell>
          <cell r="AI60">
            <v>0.60099999999999998</v>
          </cell>
          <cell r="AJ60">
            <v>0.68840000000000001</v>
          </cell>
          <cell r="AK60">
            <v>0.55069999999999997</v>
          </cell>
          <cell r="AL60">
            <v>0.4209</v>
          </cell>
          <cell r="AM60">
            <v>0.4</v>
          </cell>
          <cell r="AN60">
            <v>0.1651</v>
          </cell>
          <cell r="AO60">
            <v>0.1241</v>
          </cell>
          <cell r="AP60">
            <v>8.4699999999999998E-2</v>
          </cell>
          <cell r="AQ60">
            <v>8.4699999999999998E-2</v>
          </cell>
          <cell r="AR60">
            <v>0.14940000000000001</v>
          </cell>
          <cell r="AS60">
            <v>0.1434</v>
          </cell>
          <cell r="AT60">
            <v>0.14430000000000001</v>
          </cell>
        </row>
        <row r="62">
          <cell r="E62" t="str">
            <v>Net domestic assets</v>
          </cell>
          <cell r="F62">
            <v>95.130572000000001</v>
          </cell>
          <cell r="G62">
            <v>96.876320000000021</v>
          </cell>
          <cell r="H62">
            <v>95.476673000000005</v>
          </cell>
          <cell r="I62">
            <v>98.212934999999987</v>
          </cell>
          <cell r="J62">
            <v>107.22716600000001</v>
          </cell>
          <cell r="K62">
            <v>55.893606999999996</v>
          </cell>
          <cell r="L62">
            <v>63.438631000000015</v>
          </cell>
          <cell r="M62">
            <v>64.884921000000006</v>
          </cell>
          <cell r="N62">
            <v>61.913070000000005</v>
          </cell>
          <cell r="O62">
            <v>68.991663000000003</v>
          </cell>
          <cell r="P62">
            <v>66.965320999999989</v>
          </cell>
          <cell r="Q62">
            <v>64.532199999999989</v>
          </cell>
          <cell r="R62">
            <v>57.459300000000013</v>
          </cell>
          <cell r="S62">
            <v>60.040700000000001</v>
          </cell>
          <cell r="T62">
            <v>57.104700000000008</v>
          </cell>
          <cell r="U62">
            <v>61.710799999999992</v>
          </cell>
          <cell r="V62">
            <v>70.26169999999999</v>
          </cell>
          <cell r="W62">
            <v>73.082099999999997</v>
          </cell>
          <cell r="X62">
            <v>77.093999999999994</v>
          </cell>
          <cell r="Y62">
            <v>69.587999999999994</v>
          </cell>
          <cell r="Z62">
            <v>78.785200000000003</v>
          </cell>
          <cell r="AA62">
            <v>95.82680000000002</v>
          </cell>
          <cell r="AB62">
            <v>99.559600000000003</v>
          </cell>
          <cell r="AC62">
            <v>104.29179999999999</v>
          </cell>
          <cell r="AD62">
            <v>100.17180000000002</v>
          </cell>
          <cell r="AE62">
            <v>118.8972</v>
          </cell>
          <cell r="AF62">
            <v>133.1617</v>
          </cell>
          <cell r="AG62">
            <v>124.9713</v>
          </cell>
          <cell r="AH62">
            <v>140.072</v>
          </cell>
          <cell r="AI62">
            <v>138.5899</v>
          </cell>
          <cell r="AJ62">
            <v>141.75660000000002</v>
          </cell>
          <cell r="AK62">
            <v>139.8467</v>
          </cell>
          <cell r="AL62">
            <v>150.1619</v>
          </cell>
          <cell r="AM62">
            <v>140.17429999999999</v>
          </cell>
          <cell r="AN62">
            <v>125.99029999999999</v>
          </cell>
          <cell r="AO62">
            <v>120.91719999999999</v>
          </cell>
          <cell r="AP62">
            <v>142.60150000000002</v>
          </cell>
          <cell r="AQ62">
            <v>142.60150000000002</v>
          </cell>
          <cell r="AR62">
            <v>172.29290000000003</v>
          </cell>
          <cell r="AS62">
            <v>195.82429999999999</v>
          </cell>
          <cell r="AT62">
            <v>195.3383</v>
          </cell>
        </row>
        <row r="63">
          <cell r="E63" t="str">
            <v xml:space="preserve">  Domestic credit</v>
          </cell>
          <cell r="F63">
            <v>133.48722100000001</v>
          </cell>
          <cell r="G63">
            <v>134.83251300000001</v>
          </cell>
          <cell r="H63">
            <v>135.60337499999997</v>
          </cell>
          <cell r="I63">
            <v>145.53068999999999</v>
          </cell>
          <cell r="J63">
            <v>152.373582</v>
          </cell>
          <cell r="K63">
            <v>102.52755900000001</v>
          </cell>
          <cell r="L63">
            <v>95.681437000000003</v>
          </cell>
          <cell r="M63">
            <v>107.16653300000002</v>
          </cell>
          <cell r="N63">
            <v>110.233844</v>
          </cell>
          <cell r="O63">
            <v>82.332267000000002</v>
          </cell>
          <cell r="P63">
            <v>99.319649000000013</v>
          </cell>
          <cell r="Q63">
            <v>105.18459999999999</v>
          </cell>
          <cell r="R63">
            <v>114.99550000000001</v>
          </cell>
          <cell r="S63">
            <v>114.07339999999999</v>
          </cell>
          <cell r="T63">
            <v>114.6285</v>
          </cell>
          <cell r="U63">
            <v>119.80449999999999</v>
          </cell>
          <cell r="V63">
            <v>127.14049999999999</v>
          </cell>
          <cell r="W63">
            <v>128.8021</v>
          </cell>
          <cell r="X63">
            <v>137.44719999999998</v>
          </cell>
          <cell r="Y63">
            <v>136.8058</v>
          </cell>
          <cell r="Z63">
            <v>133.41409999999999</v>
          </cell>
          <cell r="AA63">
            <v>145.25890000000001</v>
          </cell>
          <cell r="AB63">
            <v>154.33199999999999</v>
          </cell>
          <cell r="AC63">
            <v>157.61850000000001</v>
          </cell>
          <cell r="AD63">
            <v>170.0275</v>
          </cell>
          <cell r="AE63">
            <v>183.73140000000001</v>
          </cell>
          <cell r="AF63">
            <v>192.50190000000001</v>
          </cell>
          <cell r="AG63">
            <v>188.9452</v>
          </cell>
          <cell r="AH63">
            <v>189.67600000000002</v>
          </cell>
          <cell r="AI63">
            <v>192.53379999999999</v>
          </cell>
          <cell r="AJ63">
            <v>199.4699</v>
          </cell>
          <cell r="AK63">
            <v>202.19220000000001</v>
          </cell>
          <cell r="AL63">
            <v>217.8612</v>
          </cell>
          <cell r="AM63">
            <v>215.88860000000003</v>
          </cell>
          <cell r="AN63">
            <v>205.2825</v>
          </cell>
          <cell r="AO63">
            <v>215.65600000000001</v>
          </cell>
          <cell r="AP63">
            <v>224.20909999999998</v>
          </cell>
          <cell r="AQ63">
            <v>224.20909999999998</v>
          </cell>
          <cell r="AR63">
            <v>262.81959999999998</v>
          </cell>
          <cell r="AS63">
            <v>289.9599</v>
          </cell>
          <cell r="AT63">
            <v>278.33150000000001</v>
          </cell>
        </row>
        <row r="64">
          <cell r="E64" t="str">
            <v xml:space="preserve">    Net claims on gen govt</v>
          </cell>
          <cell r="F64">
            <v>-15.532326999999999</v>
          </cell>
          <cell r="G64">
            <v>-18.298576000000001</v>
          </cell>
          <cell r="H64">
            <v>-23.281628000000001</v>
          </cell>
          <cell r="I64">
            <v>-22.746273000000002</v>
          </cell>
          <cell r="J64">
            <v>-18.903051999999999</v>
          </cell>
          <cell r="K64">
            <v>-24.170677000000001</v>
          </cell>
          <cell r="L64">
            <v>-30.832854000000001</v>
          </cell>
          <cell r="M64">
            <v>-23.266953000000001</v>
          </cell>
          <cell r="N64">
            <v>-21.339483999999999</v>
          </cell>
          <cell r="O64">
            <v>-26.816830999999997</v>
          </cell>
          <cell r="P64">
            <v>-25.694474</v>
          </cell>
          <cell r="Q64">
            <v>-25.612400000000001</v>
          </cell>
          <cell r="R64">
            <v>-13.2102</v>
          </cell>
          <cell r="S64">
            <v>-16.258800000000001</v>
          </cell>
          <cell r="T64">
            <v>-17.677</v>
          </cell>
          <cell r="U64">
            <v>-18.516200000000001</v>
          </cell>
          <cell r="V64">
            <v>-12.539899999999999</v>
          </cell>
          <cell r="W64">
            <v>-14.108000000000001</v>
          </cell>
          <cell r="X64">
            <v>-10.876099999999999</v>
          </cell>
          <cell r="Y64">
            <v>-10.303699999999999</v>
          </cell>
          <cell r="Z64">
            <v>-15.200200000000001</v>
          </cell>
          <cell r="AA64">
            <v>-9.6669999999999998</v>
          </cell>
          <cell r="AB64">
            <v>-9.6157000000000004</v>
          </cell>
          <cell r="AC64">
            <v>-12.718999999999999</v>
          </cell>
          <cell r="AD64">
            <v>-2.9127000000000001</v>
          </cell>
          <cell r="AE64">
            <v>-5.7496</v>
          </cell>
          <cell r="AF64">
            <v>-8.0547000000000004</v>
          </cell>
          <cell r="AG64">
            <v>-7.19</v>
          </cell>
          <cell r="AH64">
            <v>-5.5518999999999998</v>
          </cell>
          <cell r="AI64">
            <v>-7.2946999999999997</v>
          </cell>
          <cell r="AJ64">
            <v>-2.0874000000000001</v>
          </cell>
          <cell r="AK64">
            <v>-3.7010999999999998</v>
          </cell>
          <cell r="AL64">
            <v>5.1161000000000003</v>
          </cell>
          <cell r="AM64">
            <v>-0.59470000000000001</v>
          </cell>
          <cell r="AN64">
            <v>-8.6859000000000002</v>
          </cell>
          <cell r="AO64">
            <v>-9.8019999999999996</v>
          </cell>
          <cell r="AP64">
            <v>-13.9498</v>
          </cell>
          <cell r="AQ64">
            <v>-13.9498</v>
          </cell>
          <cell r="AR64">
            <v>-10.415900000000001</v>
          </cell>
          <cell r="AS64">
            <v>-10.6248</v>
          </cell>
          <cell r="AT64">
            <v>-13.5625</v>
          </cell>
        </row>
        <row r="65">
          <cell r="E65" t="str">
            <v xml:space="preserve">      Net claims on rep govt</v>
          </cell>
          <cell r="F65">
            <v>-7.3338649999999994</v>
          </cell>
          <cell r="G65">
            <v>-12.042116</v>
          </cell>
          <cell r="H65">
            <v>-16.695779999999999</v>
          </cell>
          <cell r="I65">
            <v>-15.944430000000001</v>
          </cell>
          <cell r="J65">
            <v>-13.241227</v>
          </cell>
          <cell r="K65">
            <v>-17.846871</v>
          </cell>
          <cell r="L65">
            <v>-20.180228</v>
          </cell>
          <cell r="M65">
            <v>-15.295018000000001</v>
          </cell>
          <cell r="N65">
            <v>-12.249345</v>
          </cell>
          <cell r="O65">
            <v>-15.504359000000001</v>
          </cell>
          <cell r="P65">
            <v>-15.574245999999999</v>
          </cell>
          <cell r="Q65">
            <v>-15.5031</v>
          </cell>
          <cell r="R65">
            <v>-6.6801000000000004</v>
          </cell>
          <cell r="S65">
            <v>-8.1462000000000003</v>
          </cell>
          <cell r="T65">
            <v>-10.3714</v>
          </cell>
          <cell r="U65">
            <v>-10.1693</v>
          </cell>
          <cell r="V65">
            <v>-8.2423000000000002</v>
          </cell>
          <cell r="W65">
            <v>-9.4166000000000007</v>
          </cell>
          <cell r="X65">
            <v>-5.5780000000000003</v>
          </cell>
          <cell r="Y65">
            <v>-5.2403000000000004</v>
          </cell>
          <cell r="Z65">
            <v>-9.4222999999999999</v>
          </cell>
          <cell r="AA65">
            <v>-4.5773000000000001</v>
          </cell>
          <cell r="AB65">
            <v>-4.1820000000000004</v>
          </cell>
          <cell r="AC65">
            <v>-4.0891999999999999</v>
          </cell>
          <cell r="AD65">
            <v>0.39029999999999998</v>
          </cell>
          <cell r="AE65">
            <v>-0.81220000000000003</v>
          </cell>
          <cell r="AF65">
            <v>-1.8244</v>
          </cell>
          <cell r="AG65">
            <v>-1.5165</v>
          </cell>
          <cell r="AH65">
            <v>-1.5973999999999999</v>
          </cell>
          <cell r="AI65">
            <v>-1.9539</v>
          </cell>
          <cell r="AJ65">
            <v>1.6661999999999999</v>
          </cell>
          <cell r="AK65">
            <v>0.36609999999999998</v>
          </cell>
          <cell r="AL65">
            <v>9.8160000000000007</v>
          </cell>
          <cell r="AM65">
            <v>3.4392999999999998</v>
          </cell>
          <cell r="AN65">
            <v>-5.0679999999999996</v>
          </cell>
          <cell r="AO65">
            <v>-6.9683999999999999</v>
          </cell>
          <cell r="AP65">
            <v>-5.8769</v>
          </cell>
          <cell r="AQ65">
            <v>-5.8769</v>
          </cell>
          <cell r="AR65">
            <v>-4.3354999999999997</v>
          </cell>
          <cell r="AS65">
            <v>-4.7153999999999998</v>
          </cell>
          <cell r="AT65">
            <v>-8.3870000000000005</v>
          </cell>
        </row>
        <row r="66">
          <cell r="E66" t="str">
            <v>of which: Treasury bills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AD66">
            <v>3.7784</v>
          </cell>
          <cell r="AE66">
            <v>2.9260000000000002</v>
          </cell>
          <cell r="AF66">
            <v>3.0569000000000002</v>
          </cell>
          <cell r="AG66">
            <v>3.1871</v>
          </cell>
          <cell r="AH66">
            <v>5.4880000000000004</v>
          </cell>
          <cell r="AI66">
            <v>4.7531999999999996</v>
          </cell>
          <cell r="AJ66">
            <v>9.3481000000000005</v>
          </cell>
          <cell r="AK66">
            <v>8.3375000000000004</v>
          </cell>
          <cell r="AL66">
            <v>17.337499999999999</v>
          </cell>
          <cell r="AM66">
            <v>10.368399999999999</v>
          </cell>
          <cell r="AN66">
            <v>4.3152999999999997</v>
          </cell>
          <cell r="AO66">
            <v>2.4981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E67" t="str">
            <v xml:space="preserve">    Claims on private sector</v>
          </cell>
          <cell r="F67">
            <v>149.01954800000001</v>
          </cell>
          <cell r="G67">
            <v>153.131089</v>
          </cell>
          <cell r="H67">
            <v>158.88500299999998</v>
          </cell>
          <cell r="I67">
            <v>168.27696299999999</v>
          </cell>
          <cell r="J67">
            <v>171.276634</v>
          </cell>
          <cell r="K67">
            <v>126.69823600000001</v>
          </cell>
          <cell r="L67">
            <v>126.514291</v>
          </cell>
          <cell r="M67">
            <v>130.43348600000002</v>
          </cell>
          <cell r="N67">
            <v>131.573328</v>
          </cell>
          <cell r="O67">
            <v>109.149098</v>
          </cell>
          <cell r="P67">
            <v>125.01412300000001</v>
          </cell>
          <cell r="Q67">
            <v>130.797</v>
          </cell>
          <cell r="R67">
            <v>128.20570000000001</v>
          </cell>
          <cell r="S67">
            <v>130.3322</v>
          </cell>
          <cell r="T67">
            <v>132.30549999999999</v>
          </cell>
          <cell r="U67">
            <v>138.32069999999999</v>
          </cell>
          <cell r="V67">
            <v>139.68039999999999</v>
          </cell>
          <cell r="W67">
            <v>142.9101</v>
          </cell>
          <cell r="X67">
            <v>148.32329999999999</v>
          </cell>
          <cell r="Y67">
            <v>147.1095</v>
          </cell>
          <cell r="Z67">
            <v>148.61429999999999</v>
          </cell>
          <cell r="AA67">
            <v>154.92590000000001</v>
          </cell>
          <cell r="AB67">
            <v>163.9477</v>
          </cell>
          <cell r="AC67">
            <v>170.33750000000001</v>
          </cell>
          <cell r="AD67">
            <v>172.9402</v>
          </cell>
          <cell r="AE67">
            <v>189.48099999999999</v>
          </cell>
          <cell r="AF67">
            <v>200.5566</v>
          </cell>
          <cell r="AG67">
            <v>196.1352</v>
          </cell>
          <cell r="AH67">
            <v>195.22790000000001</v>
          </cell>
          <cell r="AI67">
            <v>199.82849999999999</v>
          </cell>
          <cell r="AJ67">
            <v>201.5573</v>
          </cell>
          <cell r="AK67">
            <v>205.89330000000001</v>
          </cell>
          <cell r="AL67">
            <v>212.74510000000001</v>
          </cell>
          <cell r="AM67">
            <v>216.48330000000001</v>
          </cell>
          <cell r="AN67">
            <v>213.9684</v>
          </cell>
          <cell r="AO67">
            <v>225.458</v>
          </cell>
          <cell r="AP67">
            <v>238.15889999999999</v>
          </cell>
          <cell r="AQ67">
            <v>238.15889999999999</v>
          </cell>
          <cell r="AR67">
            <v>273.2355</v>
          </cell>
          <cell r="AS67">
            <v>300.5847</v>
          </cell>
          <cell r="AT67">
            <v>291.89400000000001</v>
          </cell>
        </row>
        <row r="68">
          <cell r="E68" t="str">
            <v xml:space="preserve">           of which forex loans</v>
          </cell>
          <cell r="F68">
            <v>63.699199999999998</v>
          </cell>
          <cell r="G68">
            <v>62.305700000000002</v>
          </cell>
          <cell r="H68">
            <v>59.729199999999999</v>
          </cell>
          <cell r="I68">
            <v>56.464599999999997</v>
          </cell>
          <cell r="J68">
            <v>53.927399999999999</v>
          </cell>
          <cell r="K68">
            <v>32.778100000000002</v>
          </cell>
          <cell r="L68">
            <v>32.415599999999998</v>
          </cell>
          <cell r="M68">
            <v>31.4253</v>
          </cell>
          <cell r="N68">
            <v>34.399900000000002</v>
          </cell>
          <cell r="O68">
            <v>37.559600000000003</v>
          </cell>
          <cell r="P68">
            <v>42.965800000000002</v>
          </cell>
          <cell r="Q68">
            <v>46.7117</v>
          </cell>
          <cell r="R68">
            <v>45.036799999999999</v>
          </cell>
          <cell r="S68">
            <v>46.128500000000003</v>
          </cell>
          <cell r="T68">
            <v>47.4679</v>
          </cell>
          <cell r="U68">
            <v>46.888800000000003</v>
          </cell>
          <cell r="V68">
            <v>48.836199999999998</v>
          </cell>
          <cell r="W68">
            <v>50.929600000000001</v>
          </cell>
          <cell r="X68">
            <v>53.764299999999999</v>
          </cell>
          <cell r="Y68">
            <v>60.8977</v>
          </cell>
          <cell r="Z68">
            <v>61.942100000000003</v>
          </cell>
          <cell r="AA68">
            <v>68.937799999999996</v>
          </cell>
          <cell r="AB68">
            <v>72.819400000000002</v>
          </cell>
          <cell r="AC68">
            <v>78.440600000000003</v>
          </cell>
          <cell r="AD68">
            <v>76.992199999999997</v>
          </cell>
          <cell r="AE68">
            <v>92.861199999999997</v>
          </cell>
          <cell r="AF68">
            <v>102.2191</v>
          </cell>
          <cell r="AG68">
            <v>103.6236</v>
          </cell>
          <cell r="AH68">
            <v>104.1613</v>
          </cell>
          <cell r="AI68">
            <v>109.08629999999999</v>
          </cell>
          <cell r="AJ68">
            <v>109.1936</v>
          </cell>
          <cell r="AK68">
            <v>113.8849</v>
          </cell>
          <cell r="AL68">
            <v>112.3489</v>
          </cell>
          <cell r="AM68">
            <v>120.4081</v>
          </cell>
          <cell r="AN68">
            <v>116.2641</v>
          </cell>
          <cell r="AO68">
            <v>141.07040000000001</v>
          </cell>
          <cell r="AP68">
            <v>154.441</v>
          </cell>
          <cell r="AQ68">
            <v>154.441</v>
          </cell>
          <cell r="AR68">
            <v>189.61279999999999</v>
          </cell>
          <cell r="AS68">
            <v>215.28399999999999</v>
          </cell>
          <cell r="AT68">
            <v>204.178</v>
          </cell>
        </row>
        <row r="69">
          <cell r="E69" t="str">
            <v xml:space="preserve">  Other assets (net)</v>
          </cell>
          <cell r="F69">
            <v>-38.356649000000004</v>
          </cell>
          <cell r="G69">
            <v>-37.956192999999985</v>
          </cell>
          <cell r="H69">
            <v>-40.126701999999966</v>
          </cell>
          <cell r="I69">
            <v>-47.317755000000005</v>
          </cell>
          <cell r="J69">
            <v>-45.146415999999988</v>
          </cell>
          <cell r="K69">
            <v>-46.633952000000015</v>
          </cell>
          <cell r="L69">
            <v>-32.242805999999987</v>
          </cell>
          <cell r="M69">
            <v>-42.28161200000001</v>
          </cell>
          <cell r="N69">
            <v>-48.320774</v>
          </cell>
          <cell r="O69">
            <v>-13.340603999999999</v>
          </cell>
          <cell r="P69">
            <v>-32.354328000000024</v>
          </cell>
          <cell r="Q69">
            <v>-40.6524</v>
          </cell>
          <cell r="R69">
            <v>-57.536199999999994</v>
          </cell>
          <cell r="S69">
            <v>-54.032699999999991</v>
          </cell>
          <cell r="T69">
            <v>-57.523799999999994</v>
          </cell>
          <cell r="U69">
            <v>-58.093699999999998</v>
          </cell>
          <cell r="V69">
            <v>-56.878999999999998</v>
          </cell>
          <cell r="W69">
            <v>-56.72</v>
          </cell>
          <cell r="X69">
            <v>-60.353099999999998</v>
          </cell>
          <cell r="Y69">
            <v>-67.218000000000004</v>
          </cell>
          <cell r="Z69">
            <v>-54.530999999999999</v>
          </cell>
          <cell r="AA69">
            <v>-49.432099999999991</v>
          </cell>
          <cell r="AB69">
            <v>-54.77239999999999</v>
          </cell>
          <cell r="AC69">
            <v>-53.326700000000017</v>
          </cell>
          <cell r="AD69">
            <v>-69.855699999999985</v>
          </cell>
          <cell r="AE69">
            <v>-64.83420000000001</v>
          </cell>
          <cell r="AF69">
            <v>-59.34020000000001</v>
          </cell>
          <cell r="AG69">
            <v>-63.9739</v>
          </cell>
          <cell r="AH69">
            <v>-49.604000000000013</v>
          </cell>
          <cell r="AI69">
            <v>-53.943899999999985</v>
          </cell>
          <cell r="AJ69">
            <v>-57.713299999999975</v>
          </cell>
          <cell r="AK69">
            <v>-62.345500000000015</v>
          </cell>
          <cell r="AL69">
            <v>-67.699299999999994</v>
          </cell>
          <cell r="AM69">
            <v>-75.714300000000037</v>
          </cell>
          <cell r="AN69">
            <v>-79.292200000000008</v>
          </cell>
          <cell r="AO69">
            <v>-94.738800000000012</v>
          </cell>
          <cell r="AP69">
            <v>-81.607599999999962</v>
          </cell>
          <cell r="AQ69">
            <v>-81.607599999999962</v>
          </cell>
          <cell r="AR69">
            <v>-90.526699999999948</v>
          </cell>
          <cell r="AS69">
            <v>-94.135600000000011</v>
          </cell>
          <cell r="AT69">
            <v>-82.993200000000002</v>
          </cell>
        </row>
        <row r="71">
          <cell r="E71" t="str">
            <v>Deposit liabilities</v>
          </cell>
          <cell r="F71">
            <v>55.785342</v>
          </cell>
          <cell r="G71">
            <v>58.795978000000005</v>
          </cell>
          <cell r="H71">
            <v>64.174237000000005</v>
          </cell>
          <cell r="I71">
            <v>69.485984999999999</v>
          </cell>
          <cell r="J71">
            <v>69.674756000000002</v>
          </cell>
          <cell r="K71">
            <v>66.186059999999998</v>
          </cell>
          <cell r="L71">
            <v>75.999517000000012</v>
          </cell>
          <cell r="M71">
            <v>74.714223000000004</v>
          </cell>
          <cell r="N71">
            <v>71.99655700000001</v>
          </cell>
          <cell r="O71">
            <v>79.105772999999999</v>
          </cell>
          <cell r="P71">
            <v>80.449839999999995</v>
          </cell>
          <cell r="Q71">
            <v>85.464699999999993</v>
          </cell>
          <cell r="R71">
            <v>79.514800000000008</v>
          </cell>
          <cell r="S71">
            <v>82.747500000000002</v>
          </cell>
          <cell r="T71">
            <v>77.889700000000005</v>
          </cell>
          <cell r="U71">
            <v>87.515299999999996</v>
          </cell>
          <cell r="V71">
            <v>98.136200000000002</v>
          </cell>
          <cell r="W71">
            <v>99.337599999999995</v>
          </cell>
          <cell r="X71">
            <v>102.9926</v>
          </cell>
          <cell r="Y71">
            <v>109.3827</v>
          </cell>
          <cell r="Z71">
            <v>126.9881</v>
          </cell>
          <cell r="AA71">
            <v>132.96780000000001</v>
          </cell>
          <cell r="AB71">
            <v>135.1345</v>
          </cell>
          <cell r="AC71">
            <v>138.7585</v>
          </cell>
          <cell r="AD71">
            <v>133.17700000000002</v>
          </cell>
          <cell r="AE71">
            <v>145.47049999999999</v>
          </cell>
          <cell r="AF71">
            <v>149.8415</v>
          </cell>
          <cell r="AG71">
            <v>148.1969</v>
          </cell>
          <cell r="AH71">
            <v>153.6164</v>
          </cell>
          <cell r="AI71">
            <v>160.6679</v>
          </cell>
          <cell r="AJ71">
            <v>166.38240000000002</v>
          </cell>
          <cell r="AK71">
            <v>161.23840000000001</v>
          </cell>
          <cell r="AL71">
            <v>169.38810000000001</v>
          </cell>
          <cell r="AM71">
            <v>151.6062</v>
          </cell>
          <cell r="AN71">
            <v>141.92519999999999</v>
          </cell>
          <cell r="AO71">
            <v>133.16239999999999</v>
          </cell>
          <cell r="AP71">
            <v>156.34960000000001</v>
          </cell>
          <cell r="AQ71">
            <v>156.34960000000001</v>
          </cell>
          <cell r="AR71">
            <v>180.80780000000001</v>
          </cell>
          <cell r="AS71">
            <v>204.3186</v>
          </cell>
          <cell r="AT71">
            <v>196.595</v>
          </cell>
        </row>
        <row r="72">
          <cell r="E72" t="str">
            <v xml:space="preserve">  Domestic currency deposits </v>
          </cell>
          <cell r="F72">
            <v>32.860748000000001</v>
          </cell>
          <cell r="G72">
            <v>29.009588000000001</v>
          </cell>
          <cell r="H72">
            <v>29.790616999999997</v>
          </cell>
          <cell r="I72">
            <v>30.461732999999999</v>
          </cell>
          <cell r="J72">
            <v>35.887315999999998</v>
          </cell>
          <cell r="K72">
            <v>37.654705999999997</v>
          </cell>
          <cell r="L72">
            <v>45.726116000000005</v>
          </cell>
          <cell r="M72">
            <v>45.911781000000005</v>
          </cell>
          <cell r="N72">
            <v>41.600514000000004</v>
          </cell>
          <cell r="O72">
            <v>44.368928999999994</v>
          </cell>
          <cell r="P72">
            <v>42.952218999999999</v>
          </cell>
          <cell r="Q72">
            <v>43.3172</v>
          </cell>
          <cell r="R72">
            <v>41.194400000000002</v>
          </cell>
          <cell r="S72">
            <v>43.946100000000001</v>
          </cell>
          <cell r="T72">
            <v>40.161700000000003</v>
          </cell>
          <cell r="U72">
            <v>46.775599999999997</v>
          </cell>
          <cell r="V72">
            <v>47.0593</v>
          </cell>
          <cell r="W72">
            <v>49.798699999999997</v>
          </cell>
          <cell r="X72">
            <v>46.906599999999997</v>
          </cell>
          <cell r="Y72">
            <v>52.194400000000002</v>
          </cell>
          <cell r="Z72">
            <v>60.929000000000002</v>
          </cell>
          <cell r="AA72">
            <v>62.054600000000001</v>
          </cell>
          <cell r="AB72">
            <v>56.906999999999996</v>
          </cell>
          <cell r="AC72">
            <v>59.034199999999998</v>
          </cell>
          <cell r="AD72">
            <v>55.345500000000001</v>
          </cell>
          <cell r="AE72">
            <v>59.609299999999998</v>
          </cell>
          <cell r="AF72">
            <v>61.218899999999998</v>
          </cell>
          <cell r="AG72">
            <v>57.797499999999999</v>
          </cell>
          <cell r="AH72">
            <v>58.512599999999999</v>
          </cell>
          <cell r="AI72">
            <v>58.538600000000002</v>
          </cell>
          <cell r="AJ72">
            <v>60.761899999999997</v>
          </cell>
          <cell r="AK72">
            <v>57.342399999999998</v>
          </cell>
          <cell r="AL72">
            <v>63.756</v>
          </cell>
          <cell r="AM72">
            <v>53.261200000000002</v>
          </cell>
          <cell r="AN72">
            <v>45.112699999999997</v>
          </cell>
          <cell r="AO72">
            <v>41.5002</v>
          </cell>
          <cell r="AP72">
            <v>48.942799999999998</v>
          </cell>
          <cell r="AQ72">
            <v>48.942799999999998</v>
          </cell>
          <cell r="AR72">
            <v>48.443800000000003</v>
          </cell>
          <cell r="AS72">
            <v>47.533799999999999</v>
          </cell>
          <cell r="AT72">
            <v>47.183999999999997</v>
          </cell>
        </row>
        <row r="73">
          <cell r="E73" t="str">
            <v xml:space="preserve">  Foreign currency deposits</v>
          </cell>
          <cell r="F73">
            <v>22.924594000000003</v>
          </cell>
          <cell r="G73">
            <v>29.786390000000001</v>
          </cell>
          <cell r="H73">
            <v>34.383620000000001</v>
          </cell>
          <cell r="I73">
            <v>39.024251999999997</v>
          </cell>
          <cell r="J73">
            <v>33.787440000000004</v>
          </cell>
          <cell r="K73">
            <v>28.531354</v>
          </cell>
          <cell r="L73">
            <v>30.273401000000003</v>
          </cell>
          <cell r="M73">
            <v>28.802441999999999</v>
          </cell>
          <cell r="N73">
            <v>30.396043000000002</v>
          </cell>
          <cell r="O73">
            <v>34.736843999999998</v>
          </cell>
          <cell r="P73">
            <v>37.497621000000002</v>
          </cell>
          <cell r="Q73">
            <v>42.147500000000001</v>
          </cell>
          <cell r="R73">
            <v>38.320399999999999</v>
          </cell>
          <cell r="S73">
            <v>38.801400000000001</v>
          </cell>
          <cell r="T73">
            <v>37.728000000000002</v>
          </cell>
          <cell r="U73">
            <v>40.739699999999999</v>
          </cell>
          <cell r="V73">
            <v>51.076900000000002</v>
          </cell>
          <cell r="W73">
            <v>49.538899999999998</v>
          </cell>
          <cell r="X73">
            <v>56.085999999999999</v>
          </cell>
          <cell r="Y73">
            <v>57.188299999999998</v>
          </cell>
          <cell r="Z73">
            <v>66.059100000000001</v>
          </cell>
          <cell r="AA73">
            <v>70.913200000000003</v>
          </cell>
          <cell r="AB73">
            <v>78.227500000000006</v>
          </cell>
          <cell r="AC73">
            <v>79.724299999999999</v>
          </cell>
          <cell r="AD73">
            <v>77.831500000000005</v>
          </cell>
          <cell r="AE73">
            <v>85.861199999999997</v>
          </cell>
          <cell r="AF73">
            <v>88.622600000000006</v>
          </cell>
          <cell r="AG73">
            <v>90.3994</v>
          </cell>
          <cell r="AH73">
            <v>95.103800000000007</v>
          </cell>
          <cell r="AI73">
            <v>102.1293</v>
          </cell>
          <cell r="AJ73">
            <v>105.62050000000001</v>
          </cell>
          <cell r="AK73">
            <v>103.896</v>
          </cell>
          <cell r="AL73">
            <v>105.63209999999999</v>
          </cell>
          <cell r="AM73">
            <v>98.344999999999999</v>
          </cell>
          <cell r="AN73">
            <v>96.8125</v>
          </cell>
          <cell r="AO73">
            <v>91.662199999999999</v>
          </cell>
          <cell r="AP73">
            <v>107.4068</v>
          </cell>
          <cell r="AQ73">
            <v>107.4068</v>
          </cell>
          <cell r="AR73">
            <v>132.364</v>
          </cell>
          <cell r="AS73">
            <v>156.78479999999999</v>
          </cell>
          <cell r="AT73">
            <v>149.411</v>
          </cell>
        </row>
        <row r="74">
          <cell r="F74">
            <v>58.905703222183348</v>
          </cell>
          <cell r="G74">
            <v>49.339408896302395</v>
          </cell>
          <cell r="H74">
            <v>46.421458816876928</v>
          </cell>
          <cell r="I74">
            <v>43.838671927871495</v>
          </cell>
          <cell r="J74">
            <v>51.506913063319516</v>
          </cell>
          <cell r="K74">
            <v>56.8922005630793</v>
          </cell>
          <cell r="L74">
            <v>60.166324478088448</v>
          </cell>
          <cell r="M74">
            <v>61.449854065938695</v>
          </cell>
          <cell r="N74">
            <v>57.781254734167355</v>
          </cell>
          <cell r="O74">
            <v>56.088104973071928</v>
          </cell>
          <cell r="P74">
            <v>53.390061434553502</v>
          </cell>
          <cell r="Q74">
            <v>50.684317618853171</v>
          </cell>
          <cell r="R74">
            <v>51.80721073309622</v>
          </cell>
          <cell r="S74">
            <v>53.108673978065802</v>
          </cell>
          <cell r="T74">
            <v>51.562273317267881</v>
          </cell>
          <cell r="U74">
            <v>53.448482722449675</v>
          </cell>
          <cell r="V74">
            <v>47.953048925880559</v>
          </cell>
          <cell r="W74">
            <v>50.130766195277523</v>
          </cell>
          <cell r="X74">
            <v>45.543660418321316</v>
          </cell>
          <cell r="Y74">
            <v>47.71723499237082</v>
          </cell>
          <cell r="Z74">
            <v>47.980086323049171</v>
          </cell>
          <cell r="AA74">
            <v>46.668892769527659</v>
          </cell>
          <cell r="AB74">
            <v>42.111377923476233</v>
          </cell>
          <cell r="AC74">
            <v>42.544564837469416</v>
          </cell>
          <cell r="AD74">
            <v>41.557851580978692</v>
          </cell>
          <cell r="AE74">
            <v>40.976899096380372</v>
          </cell>
          <cell r="AF74">
            <v>40.855770931284056</v>
          </cell>
          <cell r="AG74">
            <v>39.000478417564736</v>
          </cell>
          <cell r="AH74">
            <v>38.090073716087602</v>
          </cell>
          <cell r="AI74">
            <v>36.434533593829258</v>
          </cell>
          <cell r="AJ74">
            <v>36.51942753560472</v>
          </cell>
          <cell r="AK74">
            <v>35.563736678111411</v>
          </cell>
          <cell r="AL74">
            <v>37.639007698887937</v>
          </cell>
          <cell r="AM74">
            <v>35.131280910675159</v>
          </cell>
          <cell r="AN74">
            <v>31.786250785625104</v>
          </cell>
          <cell r="AO74">
            <v>31.165103662895831</v>
          </cell>
          <cell r="AP74">
            <v>31.303437936521739</v>
          </cell>
          <cell r="AQ74">
            <v>31.303437936521739</v>
          </cell>
          <cell r="AR74">
            <v>26.792981276250249</v>
          </cell>
          <cell r="AS74">
            <v>23.264548602036232</v>
          </cell>
          <cell r="AT74">
            <v>24.000610391922478</v>
          </cell>
        </row>
        <row r="75">
          <cell r="F75">
            <v>41.094296777816659</v>
          </cell>
          <cell r="G75">
            <v>50.660591103697605</v>
          </cell>
          <cell r="H75">
            <v>53.578541183123065</v>
          </cell>
          <cell r="I75">
            <v>56.161328072128505</v>
          </cell>
          <cell r="J75">
            <v>48.493086936680484</v>
          </cell>
          <cell r="K75">
            <v>43.107799436920708</v>
          </cell>
          <cell r="L75">
            <v>39.833675521911537</v>
          </cell>
          <cell r="M75">
            <v>38.550145934061305</v>
          </cell>
          <cell r="N75">
            <v>42.218745265832638</v>
          </cell>
          <cell r="O75">
            <v>43.911895026928057</v>
          </cell>
          <cell r="P75">
            <v>46.609938565446498</v>
          </cell>
          <cell r="Q75">
            <v>49.315682381146843</v>
          </cell>
          <cell r="R75">
            <v>48.192789266903766</v>
          </cell>
          <cell r="S75">
            <v>46.891326021934198</v>
          </cell>
          <cell r="T75">
            <v>48.437726682732119</v>
          </cell>
          <cell r="U75">
            <v>46.551517277550325</v>
          </cell>
          <cell r="V75">
            <v>52.046951074119441</v>
          </cell>
          <cell r="W75">
            <v>49.869233804722484</v>
          </cell>
          <cell r="X75">
            <v>54.456339581678684</v>
          </cell>
          <cell r="Y75">
            <v>52.282765007629173</v>
          </cell>
          <cell r="Z75">
            <v>52.019913676950836</v>
          </cell>
          <cell r="AA75">
            <v>53.331107230472341</v>
          </cell>
          <cell r="AB75">
            <v>57.888622076523767</v>
          </cell>
          <cell r="AC75">
            <v>57.455435162530591</v>
          </cell>
          <cell r="AD75">
            <v>58.442148419021301</v>
          </cell>
          <cell r="AE75">
            <v>59.023100903619643</v>
          </cell>
          <cell r="AF75">
            <v>59.144229068715944</v>
          </cell>
          <cell r="AG75">
            <v>60.999521582435257</v>
          </cell>
          <cell r="AH75">
            <v>61.909926283912398</v>
          </cell>
          <cell r="AI75">
            <v>63.565466406170742</v>
          </cell>
          <cell r="AJ75">
            <v>63.480572464395266</v>
          </cell>
          <cell r="AK75">
            <v>64.436263321888575</v>
          </cell>
          <cell r="AL75">
            <v>62.360992301112049</v>
          </cell>
          <cell r="AM75">
            <v>64.868719089324841</v>
          </cell>
          <cell r="AN75">
            <v>68.2137492143749</v>
          </cell>
          <cell r="AO75">
            <v>68.834896337104169</v>
          </cell>
          <cell r="AP75">
            <v>68.696562063478254</v>
          </cell>
          <cell r="AQ75">
            <v>68.696562063478254</v>
          </cell>
          <cell r="AR75">
            <v>73.207018723749755</v>
          </cell>
          <cell r="AS75">
            <v>76.735451397963757</v>
          </cell>
          <cell r="AT75">
            <v>75.999389608077522</v>
          </cell>
        </row>
        <row r="76">
          <cell r="E76" t="str">
            <v>Memorandum items</v>
          </cell>
        </row>
        <row r="77">
          <cell r="E77" t="str">
            <v xml:space="preserve">   share of forex deposits</v>
          </cell>
          <cell r="F77">
            <v>0.41094296777816658</v>
          </cell>
          <cell r="G77">
            <v>0.50660591103697605</v>
          </cell>
          <cell r="H77">
            <v>0.53578541183123063</v>
          </cell>
          <cell r="I77">
            <v>0.56161328072128502</v>
          </cell>
          <cell r="J77">
            <v>0.48493086936680485</v>
          </cell>
          <cell r="K77">
            <v>0.43107799436920707</v>
          </cell>
          <cell r="L77">
            <v>0.39833675521911538</v>
          </cell>
          <cell r="M77">
            <v>0.38550145934061308</v>
          </cell>
          <cell r="N77">
            <v>0.42218745265832641</v>
          </cell>
          <cell r="O77">
            <v>0.43911895026928055</v>
          </cell>
          <cell r="P77">
            <v>0.46609938565446501</v>
          </cell>
          <cell r="Q77">
            <v>0.49315682381146841</v>
          </cell>
          <cell r="R77">
            <v>0.48192789266903768</v>
          </cell>
          <cell r="S77">
            <v>0.46891326021934199</v>
          </cell>
          <cell r="T77">
            <v>0.48437726682732118</v>
          </cell>
          <cell r="U77">
            <v>0.46551517277550325</v>
          </cell>
          <cell r="V77">
            <v>0.52046951074119441</v>
          </cell>
          <cell r="W77">
            <v>0.49869233804722485</v>
          </cell>
          <cell r="X77">
            <v>0.54456339581678681</v>
          </cell>
          <cell r="Y77">
            <v>0.52282765007629173</v>
          </cell>
          <cell r="Z77">
            <v>0.52019913676950835</v>
          </cell>
          <cell r="AA77">
            <v>0.53331107230472341</v>
          </cell>
          <cell r="AB77">
            <v>0.57888622076523766</v>
          </cell>
          <cell r="AC77">
            <v>0.57455435162530588</v>
          </cell>
          <cell r="AD77">
            <v>0.584421484190213</v>
          </cell>
          <cell r="AE77">
            <v>0.59023100903619641</v>
          </cell>
          <cell r="AF77">
            <v>0.59144229068715948</v>
          </cell>
          <cell r="AG77">
            <v>0.60999521582435257</v>
          </cell>
          <cell r="AH77">
            <v>0.61909926283912398</v>
          </cell>
          <cell r="AI77">
            <v>0.63565466406170745</v>
          </cell>
          <cell r="AJ77">
            <v>0.63480572464395268</v>
          </cell>
          <cell r="AK77">
            <v>0.64436263321888576</v>
          </cell>
          <cell r="AL77">
            <v>0.6236099230111205</v>
          </cell>
          <cell r="AM77">
            <v>0.64868719089324844</v>
          </cell>
          <cell r="AN77">
            <v>0.68213749214374897</v>
          </cell>
          <cell r="AO77">
            <v>0.68834896337104168</v>
          </cell>
          <cell r="AP77">
            <v>0.6869656206347825</v>
          </cell>
          <cell r="AQ77">
            <v>0.6869656206347825</v>
          </cell>
          <cell r="AR77">
            <v>0.7320701872374975</v>
          </cell>
          <cell r="AS77">
            <v>0.76735451397963761</v>
          </cell>
          <cell r="AT77">
            <v>0.75999389608077517</v>
          </cell>
        </row>
        <row r="78">
          <cell r="E78" t="str">
            <v>share of forex loans</v>
          </cell>
          <cell r="F78">
            <v>0.42745532955179805</v>
          </cell>
          <cell r="G78">
            <v>0.406878187877316</v>
          </cell>
          <cell r="H78">
            <v>0.37592723587637789</v>
          </cell>
          <cell r="I78">
            <v>0.33554563258905495</v>
          </cell>
          <cell r="J78">
            <v>0.31485555700493273</v>
          </cell>
          <cell r="K78">
            <v>0.25870999498367125</v>
          </cell>
          <cell r="L78">
            <v>0.25622085650387116</v>
          </cell>
          <cell r="M78">
            <v>0.2409296950017881</v>
          </cell>
          <cell r="N78">
            <v>0.26145040581477125</v>
          </cell>
          <cell r="O78">
            <v>0.34411278414779023</v>
          </cell>
          <cell r="P78">
            <v>0.34368756880372625</v>
          </cell>
          <cell r="Q78">
            <v>0.35713127976941367</v>
          </cell>
          <cell r="R78">
            <v>0.35128547326678922</v>
          </cell>
          <cell r="S78">
            <v>0.35393018762823003</v>
          </cell>
          <cell r="T78">
            <v>0.35877495644549928</v>
          </cell>
          <cell r="U78">
            <v>0.33898613873411576</v>
          </cell>
          <cell r="V78">
            <v>0.34962815112213308</v>
          </cell>
          <cell r="W78">
            <v>0.35637509175348697</v>
          </cell>
          <cell r="X78">
            <v>0.36248047339831302</v>
          </cell>
          <cell r="Y78">
            <v>0.41396170879514921</v>
          </cell>
          <cell r="Z78">
            <v>0.41679771058370568</v>
          </cell>
          <cell r="AA78">
            <v>0.44497272567078838</v>
          </cell>
          <cell r="AB78">
            <v>0.44416237617240134</v>
          </cell>
          <cell r="AC78">
            <v>0.46050106406399061</v>
          </cell>
          <cell r="AD78">
            <v>0.4451955068861953</v>
          </cell>
          <cell r="AE78">
            <v>0.49008185517281416</v>
          </cell>
          <cell r="AF78">
            <v>0.50967706871775842</v>
          </cell>
          <cell r="AG78">
            <v>0.52832739865154243</v>
          </cell>
          <cell r="AH78">
            <v>0.53353695860069172</v>
          </cell>
          <cell r="AI78">
            <v>0.54589960891464429</v>
          </cell>
          <cell r="AJ78">
            <v>0.54174966622394727</v>
          </cell>
          <cell r="AK78">
            <v>0.55312581808150141</v>
          </cell>
          <cell r="AL78">
            <v>0.52809159881943224</v>
          </cell>
          <cell r="AM78">
            <v>0.55620040899228718</v>
          </cell>
          <cell r="AN78">
            <v>0.54337042292226323</v>
          </cell>
          <cell r="AO78">
            <v>0.62570589644190944</v>
          </cell>
          <cell r="AP78">
            <v>0.64847880973585292</v>
          </cell>
          <cell r="AQ78">
            <v>0.64847880973585292</v>
          </cell>
          <cell r="AR78">
            <v>0.69395375051924069</v>
          </cell>
          <cell r="AS78">
            <v>0.71621742557089563</v>
          </cell>
          <cell r="AT78">
            <v>0.69949365180510736</v>
          </cell>
        </row>
        <row r="79">
          <cell r="E79" t="str">
            <v xml:space="preserve">    current exchange rate</v>
          </cell>
          <cell r="F79">
            <v>1.23</v>
          </cell>
          <cell r="G79">
            <v>1.2490000000000001</v>
          </cell>
          <cell r="H79">
            <v>1.26</v>
          </cell>
          <cell r="I79">
            <v>1.262</v>
          </cell>
          <cell r="J79">
            <v>1.258</v>
          </cell>
          <cell r="K79">
            <v>1.26</v>
          </cell>
          <cell r="L79">
            <v>1.254</v>
          </cell>
          <cell r="M79">
            <v>1.2589999999999999</v>
          </cell>
          <cell r="N79">
            <v>1.2669999999999999</v>
          </cell>
          <cell r="O79">
            <v>1.27</v>
          </cell>
          <cell r="P79">
            <v>1.27</v>
          </cell>
          <cell r="Q79">
            <v>1.28</v>
          </cell>
          <cell r="R79">
            <v>1.274</v>
          </cell>
          <cell r="S79">
            <v>1.2869999999999999</v>
          </cell>
          <cell r="T79">
            <v>1.29</v>
          </cell>
          <cell r="U79">
            <v>1.294</v>
          </cell>
          <cell r="V79">
            <v>1.2989999999999999</v>
          </cell>
          <cell r="W79">
            <v>1.3</v>
          </cell>
          <cell r="X79">
            <v>1.3</v>
          </cell>
          <cell r="Y79">
            <v>1.29</v>
          </cell>
          <cell r="Z79">
            <v>1.292</v>
          </cell>
          <cell r="AA79">
            <v>1.298</v>
          </cell>
          <cell r="AB79">
            <v>1.3</v>
          </cell>
          <cell r="AC79">
            <v>1.3120000000000001</v>
          </cell>
          <cell r="AD79">
            <v>1.304</v>
          </cell>
          <cell r="AE79">
            <v>1.5349999999999999</v>
          </cell>
          <cell r="AF79">
            <v>1.8</v>
          </cell>
          <cell r="AG79">
            <v>1.8</v>
          </cell>
          <cell r="AH79">
            <v>1.8</v>
          </cell>
          <cell r="AI79">
            <v>2.12</v>
          </cell>
          <cell r="AJ79">
            <v>2.35</v>
          </cell>
          <cell r="AK79">
            <v>2.2050000000000001</v>
          </cell>
          <cell r="AL79">
            <v>1.95</v>
          </cell>
          <cell r="AM79">
            <v>1.95</v>
          </cell>
          <cell r="AN79">
            <v>1.97</v>
          </cell>
          <cell r="AO79">
            <v>1.94</v>
          </cell>
          <cell r="AP79">
            <v>1.82</v>
          </cell>
          <cell r="AQ79">
            <v>1.86</v>
          </cell>
          <cell r="AR79">
            <v>1.88</v>
          </cell>
          <cell r="AS79">
            <v>2</v>
          </cell>
          <cell r="AT79">
            <v>1.93</v>
          </cell>
        </row>
        <row r="80">
          <cell r="E80" t="str">
            <v xml:space="preserve">    program rate</v>
          </cell>
          <cell r="F80">
            <v>1.2</v>
          </cell>
          <cell r="G80">
            <v>1.2</v>
          </cell>
          <cell r="H80">
            <v>1.2</v>
          </cell>
          <cell r="I80">
            <v>1.2</v>
          </cell>
          <cell r="J80">
            <v>1.2</v>
          </cell>
          <cell r="K80">
            <v>1.2</v>
          </cell>
          <cell r="L80">
            <v>1.2</v>
          </cell>
          <cell r="M80">
            <v>1.2</v>
          </cell>
          <cell r="N80">
            <v>1.2</v>
          </cell>
          <cell r="O80">
            <v>1.2</v>
          </cell>
          <cell r="P80">
            <v>1.2</v>
          </cell>
          <cell r="Q80">
            <v>1.2</v>
          </cell>
          <cell r="R80">
            <v>1.2</v>
          </cell>
          <cell r="S80">
            <v>1.3</v>
          </cell>
          <cell r="T80">
            <v>1.3</v>
          </cell>
          <cell r="U80">
            <v>1.3</v>
          </cell>
          <cell r="V80">
            <v>1.3</v>
          </cell>
          <cell r="W80">
            <v>1.3</v>
          </cell>
          <cell r="X80">
            <v>1.3</v>
          </cell>
          <cell r="Y80">
            <v>1.3</v>
          </cell>
          <cell r="Z80">
            <v>1.3</v>
          </cell>
          <cell r="AA80">
            <v>1.3</v>
          </cell>
          <cell r="AB80">
            <v>1.3</v>
          </cell>
          <cell r="AC80">
            <v>1.3</v>
          </cell>
          <cell r="AD80">
            <v>1.3</v>
          </cell>
          <cell r="AE80">
            <v>1.304</v>
          </cell>
          <cell r="AF80">
            <v>1.304</v>
          </cell>
          <cell r="AG80">
            <v>1.304</v>
          </cell>
          <cell r="AH80">
            <v>1.304</v>
          </cell>
          <cell r="AI80">
            <v>1.335</v>
          </cell>
          <cell r="AJ80">
            <v>1.335</v>
          </cell>
          <cell r="AK80">
            <v>1.335</v>
          </cell>
          <cell r="AL80">
            <v>1.335</v>
          </cell>
          <cell r="AM80">
            <v>1.335</v>
          </cell>
          <cell r="AN80">
            <v>1.335</v>
          </cell>
          <cell r="AO80">
            <v>1.335</v>
          </cell>
          <cell r="AP80">
            <v>1.335</v>
          </cell>
          <cell r="AQ80">
            <v>2</v>
          </cell>
          <cell r="AR80">
            <v>2</v>
          </cell>
          <cell r="AS80">
            <v>2</v>
          </cell>
          <cell r="AT80">
            <v>2</v>
          </cell>
        </row>
        <row r="81">
          <cell r="E81" t="str">
            <v xml:space="preserve">12-month growth PS credit </v>
          </cell>
        </row>
        <row r="82">
          <cell r="E82" t="str">
            <v>o/w in GEL</v>
          </cell>
        </row>
        <row r="83">
          <cell r="E83" t="str">
            <v>FOREX</v>
          </cell>
        </row>
        <row r="84">
          <cell r="E84" t="str">
            <v>quarterly GDP</v>
          </cell>
        </row>
        <row r="85">
          <cell r="E85" t="str">
            <v>Source: National Bank of Georgia.</v>
          </cell>
        </row>
      </sheetData>
      <sheetData sheetId="56" refreshError="1">
        <row r="48">
          <cell r="E48" t="str">
            <v>Georgia: Monetary Survey (millions of lari at actual exchange rates)</v>
          </cell>
        </row>
        <row r="50">
          <cell r="E50" t="str">
            <v>actual exchange rates</v>
          </cell>
        </row>
        <row r="51">
          <cell r="F51" t="str">
            <v>Dec95</v>
          </cell>
          <cell r="G51" t="str">
            <v>Jan96</v>
          </cell>
          <cell r="H51" t="str">
            <v>Feb96</v>
          </cell>
          <cell r="I51" t="str">
            <v>Mar96</v>
          </cell>
          <cell r="J51" t="str">
            <v>Apr96</v>
          </cell>
          <cell r="K51" t="str">
            <v>May96</v>
          </cell>
          <cell r="L51" t="str">
            <v>Jun96</v>
          </cell>
          <cell r="M51" t="str">
            <v>Jul97</v>
          </cell>
          <cell r="N51" t="str">
            <v>Aug96</v>
          </cell>
          <cell r="O51" t="str">
            <v>Sept96</v>
          </cell>
          <cell r="P51" t="str">
            <v>Oct96</v>
          </cell>
          <cell r="Q51" t="str">
            <v>Nov96</v>
          </cell>
          <cell r="R51" t="str">
            <v>Dec96</v>
          </cell>
          <cell r="S51" t="str">
            <v>Jan97</v>
          </cell>
          <cell r="T51" t="str">
            <v>Feb97</v>
          </cell>
          <cell r="U51" t="str">
            <v>Mar97</v>
          </cell>
          <cell r="V51" t="str">
            <v>Apr97</v>
          </cell>
          <cell r="W51" t="str">
            <v>May97</v>
          </cell>
          <cell r="X51" t="str">
            <v>Jun97</v>
          </cell>
          <cell r="Y51" t="str">
            <v>Jul97</v>
          </cell>
          <cell r="Z51" t="str">
            <v>Aug97</v>
          </cell>
          <cell r="AA51" t="str">
            <v>Sept97</v>
          </cell>
          <cell r="AB51" t="str">
            <v>Oct97</v>
          </cell>
          <cell r="AC51" t="str">
            <v>Nov97</v>
          </cell>
          <cell r="AD51" t="str">
            <v>Dec97</v>
          </cell>
          <cell r="AE51" t="str">
            <v>Jan98</v>
          </cell>
          <cell r="AF51" t="str">
            <v>Feb98</v>
          </cell>
          <cell r="AG51" t="str">
            <v>Mar98</v>
          </cell>
          <cell r="AH51" t="str">
            <v>Apr98</v>
          </cell>
          <cell r="AI51" t="str">
            <v>May98</v>
          </cell>
          <cell r="AJ51" t="str">
            <v>Jun98</v>
          </cell>
          <cell r="AK51" t="str">
            <v>Jul98</v>
          </cell>
          <cell r="AL51" t="str">
            <v>Aug98</v>
          </cell>
          <cell r="AM51" t="str">
            <v>Sep98</v>
          </cell>
          <cell r="AN51">
            <v>36069</v>
          </cell>
          <cell r="AO51">
            <v>36100</v>
          </cell>
          <cell r="AP51" t="str">
            <v>Dec-98</v>
          </cell>
          <cell r="AR51" t="str">
            <v>Dec-98</v>
          </cell>
          <cell r="AS51" t="str">
            <v>Jan-99</v>
          </cell>
          <cell r="AT51" t="str">
            <v>Feb-99</v>
          </cell>
          <cell r="AU51" t="str">
            <v>Mar-99</v>
          </cell>
        </row>
        <row r="52">
          <cell r="AP52" t="str">
            <v>ESAF</v>
          </cell>
          <cell r="AQ52" t="str">
            <v>Shadow</v>
          </cell>
        </row>
        <row r="55">
          <cell r="E55" t="str">
            <v>Net foreign assets</v>
          </cell>
          <cell r="F55">
            <v>57.102721209999984</v>
          </cell>
          <cell r="G55">
            <v>-38.080342000000009</v>
          </cell>
          <cell r="H55">
            <v>-31.302435999999997</v>
          </cell>
          <cell r="I55">
            <v>-28.726949999999995</v>
          </cell>
          <cell r="J55">
            <v>-37.552410000000009</v>
          </cell>
          <cell r="K55">
            <v>10.292453</v>
          </cell>
          <cell r="L55">
            <v>12.560885999999995</v>
          </cell>
          <cell r="M55">
            <v>9.8293020000000038</v>
          </cell>
          <cell r="N55">
            <v>10.083487000000002</v>
          </cell>
          <cell r="O55">
            <v>10.114109999999998</v>
          </cell>
          <cell r="P55">
            <v>13.484519000000001</v>
          </cell>
          <cell r="Q55">
            <v>20.932499999999997</v>
          </cell>
          <cell r="R55">
            <v>21.268510805333356</v>
          </cell>
          <cell r="S55">
            <v>-6.1178763439999564</v>
          </cell>
          <cell r="T55">
            <v>-29.471908781538477</v>
          </cell>
          <cell r="U55">
            <v>-36.51861298892306</v>
          </cell>
          <cell r="V55">
            <v>-57.927361342653789</v>
          </cell>
          <cell r="W55">
            <v>-92.55458065000002</v>
          </cell>
          <cell r="X55">
            <v>-98.996272899999951</v>
          </cell>
          <cell r="Y55">
            <v>-77.408973733076877</v>
          </cell>
          <cell r="Z55">
            <v>-104.30268923046157</v>
          </cell>
          <cell r="AA55">
            <v>-114.58059663561539</v>
          </cell>
          <cell r="AB55">
            <v>-117.82522219999991</v>
          </cell>
          <cell r="AC55">
            <v>-70.748460588307637</v>
          </cell>
          <cell r="AD55">
            <v>-72.217579707692366</v>
          </cell>
          <cell r="AE55">
            <v>-97.038168825865029</v>
          </cell>
          <cell r="AF55">
            <v>-124.068586615822</v>
          </cell>
          <cell r="AG55">
            <v>-126.41552198782206</v>
          </cell>
          <cell r="AH55">
            <v>-145.23214115282207</v>
          </cell>
          <cell r="AI55">
            <v>-150.29582848826968</v>
          </cell>
          <cell r="AJ55">
            <v>-170.13820084557298</v>
          </cell>
          <cell r="AK55">
            <v>-196.22904726557306</v>
          </cell>
          <cell r="AL55">
            <v>-197.60310458258431</v>
          </cell>
          <cell r="AM55">
            <v>-265.92672070539322</v>
          </cell>
          <cell r="AN55">
            <v>-298.1957998094382</v>
          </cell>
          <cell r="AO55">
            <v>-349.61003071022236</v>
          </cell>
          <cell r="AP55">
            <v>-376.59400666220228</v>
          </cell>
          <cell r="AQ55">
            <v>-376.43835261600015</v>
          </cell>
          <cell r="AR55">
            <v>-376.15132261600013</v>
          </cell>
          <cell r="AS55">
            <v>-453.11425000919996</v>
          </cell>
          <cell r="AT55">
            <v>-490.93153582750006</v>
          </cell>
          <cell r="AU55">
            <v>-490.61021700000009</v>
          </cell>
        </row>
        <row r="56">
          <cell r="E56" t="str">
            <v xml:space="preserve">  Gold</v>
          </cell>
        </row>
        <row r="57">
          <cell r="E57" t="str">
            <v xml:space="preserve">  Foreign exchange reserves</v>
          </cell>
        </row>
        <row r="58">
          <cell r="E58" t="str">
            <v xml:space="preserve">  Other foreign assets (net)</v>
          </cell>
        </row>
        <row r="60">
          <cell r="E60" t="str">
            <v>Net domestic assets</v>
          </cell>
          <cell r="F60">
            <v>123.48262079000004</v>
          </cell>
          <cell r="G60">
            <v>167.38034200000001</v>
          </cell>
          <cell r="H60">
            <v>160.10243600000001</v>
          </cell>
          <cell r="I60">
            <v>157.72694999999999</v>
          </cell>
          <cell r="J60">
            <v>169.75241</v>
          </cell>
          <cell r="K60">
            <v>123.677547</v>
          </cell>
          <cell r="L60">
            <v>127.099114</v>
          </cell>
          <cell r="M60">
            <v>142.12969799999999</v>
          </cell>
          <cell r="N60">
            <v>152.30951300000001</v>
          </cell>
          <cell r="O60">
            <v>161.87288999999998</v>
          </cell>
          <cell r="P60">
            <v>154.83138099999999</v>
          </cell>
          <cell r="Q60">
            <v>143.66199999999998</v>
          </cell>
          <cell r="R60">
            <v>235.00368919466663</v>
          </cell>
          <cell r="S60">
            <v>249.29367634399998</v>
          </cell>
          <cell r="T60">
            <v>265.31360878153851</v>
          </cell>
          <cell r="U60">
            <v>282.32651298892307</v>
          </cell>
          <cell r="V60">
            <v>327.37646134265378</v>
          </cell>
          <cell r="W60">
            <v>358.28598065000006</v>
          </cell>
          <cell r="X60">
            <v>370.64457289999996</v>
          </cell>
          <cell r="Y60">
            <v>370.85497373307692</v>
          </cell>
          <cell r="Z60">
            <v>426.12848923046158</v>
          </cell>
          <cell r="AA60">
            <v>449.95019663561544</v>
          </cell>
          <cell r="AB60">
            <v>458.74252219999994</v>
          </cell>
          <cell r="AC60">
            <v>418.75846058830763</v>
          </cell>
          <cell r="AD60">
            <v>445.26047970769241</v>
          </cell>
          <cell r="AE60">
            <v>457.20616882586501</v>
          </cell>
          <cell r="AF60">
            <v>484.79898661582206</v>
          </cell>
          <cell r="AG60">
            <v>486.51412198782202</v>
          </cell>
          <cell r="AH60">
            <v>518.78254115282198</v>
          </cell>
          <cell r="AI60">
            <v>532.59662848826963</v>
          </cell>
          <cell r="AJ60">
            <v>557.46900084557296</v>
          </cell>
          <cell r="AK60">
            <v>591.2501472655731</v>
          </cell>
          <cell r="AL60">
            <v>597.47300458258428</v>
          </cell>
          <cell r="AM60">
            <v>616.44202070539325</v>
          </cell>
          <cell r="AN60">
            <v>623.79199980943815</v>
          </cell>
          <cell r="AO60">
            <v>651.60743071022239</v>
          </cell>
          <cell r="AP60">
            <v>745.13750666220221</v>
          </cell>
          <cell r="AQ60">
            <v>744.9818526160002</v>
          </cell>
          <cell r="AR60">
            <v>744.69482261600012</v>
          </cell>
          <cell r="AS60">
            <v>860.80535000919997</v>
          </cell>
          <cell r="AT60">
            <v>915.90383582750007</v>
          </cell>
          <cell r="AU60">
            <v>894.10971700000005</v>
          </cell>
        </row>
        <row r="61">
          <cell r="E61" t="str">
            <v xml:space="preserve">  Domestic credit</v>
          </cell>
          <cell r="F61">
            <v>188.68722100000002</v>
          </cell>
          <cell r="G61">
            <v>198.86451300000002</v>
          </cell>
          <cell r="H61">
            <v>221.18337500000001</v>
          </cell>
          <cell r="I61">
            <v>243.75068999999999</v>
          </cell>
          <cell r="J61">
            <v>286.65078199999999</v>
          </cell>
          <cell r="K61">
            <v>249.90475900000001</v>
          </cell>
          <cell r="L61">
            <v>233.23503700000003</v>
          </cell>
          <cell r="M61">
            <v>263.21543299999996</v>
          </cell>
          <cell r="N61">
            <v>286.49104399999999</v>
          </cell>
          <cell r="O61">
            <v>295.57476700000001</v>
          </cell>
          <cell r="P61">
            <v>330.77274899999998</v>
          </cell>
          <cell r="Q61">
            <v>338.39639999999997</v>
          </cell>
          <cell r="R61">
            <v>323.85760000000005</v>
          </cell>
          <cell r="S61">
            <v>343.57979999999998</v>
          </cell>
          <cell r="T61">
            <v>354.87490000000003</v>
          </cell>
          <cell r="U61">
            <v>385.94970000000001</v>
          </cell>
          <cell r="V61">
            <v>429.35569999999996</v>
          </cell>
          <cell r="W61">
            <v>442.88670000000002</v>
          </cell>
          <cell r="X61">
            <v>469.90569999999991</v>
          </cell>
          <cell r="Y61">
            <v>481.96909999999997</v>
          </cell>
          <cell r="Z61">
            <v>525.38350000000003</v>
          </cell>
          <cell r="AA61">
            <v>556.66480000000001</v>
          </cell>
          <cell r="AB61">
            <v>567.04909999999995</v>
          </cell>
          <cell r="AC61">
            <v>526.70830000000001</v>
          </cell>
          <cell r="AD61">
            <v>568.44900000000007</v>
          </cell>
          <cell r="AE61">
            <v>594.55899999999997</v>
          </cell>
          <cell r="AF61">
            <v>613.33759999999984</v>
          </cell>
          <cell r="AG61">
            <v>620.61429999999996</v>
          </cell>
          <cell r="AH61">
            <v>641.97410000000002</v>
          </cell>
          <cell r="AI61">
            <v>655.93020000000001</v>
          </cell>
          <cell r="AJ61">
            <v>697.42650000000003</v>
          </cell>
          <cell r="AK61">
            <v>735.80040000000008</v>
          </cell>
          <cell r="AL61">
            <v>750.87790000000007</v>
          </cell>
          <cell r="AM61">
            <v>767.39049999999997</v>
          </cell>
          <cell r="AN61">
            <v>760.54489999999998</v>
          </cell>
          <cell r="AO61">
            <v>777.18459999999993</v>
          </cell>
          <cell r="AP61">
            <v>789.8107</v>
          </cell>
          <cell r="AQ61">
            <v>789.8107</v>
          </cell>
          <cell r="AR61">
            <v>790.46070000000009</v>
          </cell>
          <cell r="AS61">
            <v>865.55936400919995</v>
          </cell>
          <cell r="AT61">
            <v>890.67889817750006</v>
          </cell>
          <cell r="AU61">
            <v>975.85233205999998</v>
          </cell>
        </row>
        <row r="62">
          <cell r="E62" t="str">
            <v xml:space="preserve">    Net claims on General Govt</v>
          </cell>
          <cell r="F62">
            <v>39.667673000000008</v>
          </cell>
          <cell r="G62">
            <v>45.733424000000014</v>
          </cell>
          <cell r="H62">
            <v>62.298372000000015</v>
          </cell>
          <cell r="I62">
            <v>75.473726999999997</v>
          </cell>
          <cell r="J62">
            <v>115.37414799999999</v>
          </cell>
          <cell r="K62">
            <v>123.20652300000002</v>
          </cell>
          <cell r="L62">
            <v>106.72074600000002</v>
          </cell>
          <cell r="M62">
            <v>132.78194699999997</v>
          </cell>
          <cell r="N62">
            <v>154.91771600000001</v>
          </cell>
          <cell r="O62">
            <v>186.425669</v>
          </cell>
          <cell r="P62">
            <v>205.75862599999999</v>
          </cell>
          <cell r="Q62">
            <v>207.59939999999997</v>
          </cell>
          <cell r="R62">
            <v>195.65190000000001</v>
          </cell>
          <cell r="S62">
            <v>213.24759999999998</v>
          </cell>
          <cell r="T62">
            <v>222.39940000000001</v>
          </cell>
          <cell r="U62">
            <v>247.34900000000002</v>
          </cell>
          <cell r="V62">
            <v>289.30529999999999</v>
          </cell>
          <cell r="W62">
            <v>299.59660000000002</v>
          </cell>
          <cell r="X62">
            <v>321.19239999999996</v>
          </cell>
          <cell r="Y62">
            <v>334.44959999999998</v>
          </cell>
          <cell r="Z62">
            <v>342.96620000000001</v>
          </cell>
          <cell r="AA62">
            <v>367.08590000000004</v>
          </cell>
          <cell r="AB62">
            <v>367.59539999999998</v>
          </cell>
          <cell r="AC62">
            <v>318.95780000000008</v>
          </cell>
          <cell r="AD62">
            <v>358.83580000000006</v>
          </cell>
          <cell r="AE62">
            <v>367.67</v>
          </cell>
          <cell r="AF62">
            <v>374.92899999999992</v>
          </cell>
          <cell r="AG62">
            <v>385.42609999999996</v>
          </cell>
          <cell r="AH62">
            <v>402.65120000000002</v>
          </cell>
          <cell r="AI62">
            <v>411.45970000000005</v>
          </cell>
          <cell r="AJ62">
            <v>451.38419999999996</v>
          </cell>
          <cell r="AK62">
            <v>483.46510000000001</v>
          </cell>
          <cell r="AL62">
            <v>492.47180000000003</v>
          </cell>
          <cell r="AM62">
            <v>501.12819999999999</v>
          </cell>
          <cell r="AN62">
            <v>494.44349999999997</v>
          </cell>
          <cell r="AO62">
            <v>496.57059999999996</v>
          </cell>
          <cell r="AP62">
            <v>485.63580000000002</v>
          </cell>
          <cell r="AQ62">
            <v>485.63580000000002</v>
          </cell>
          <cell r="AR62">
            <v>496.54212200000001</v>
          </cell>
          <cell r="AS62">
            <v>514.85658940919996</v>
          </cell>
          <cell r="AT62">
            <v>520.23835132750003</v>
          </cell>
          <cell r="AU62">
            <v>606.47473600000001</v>
          </cell>
        </row>
        <row r="63">
          <cell r="E63" t="str">
            <v xml:space="preserve">      Net claims on Republican Govt</v>
          </cell>
          <cell r="F63">
            <v>49.066135000000003</v>
          </cell>
          <cell r="G63">
            <v>52.689883999999999</v>
          </cell>
          <cell r="H63">
            <v>69.884220000000013</v>
          </cell>
          <cell r="I63">
            <v>83.175570000000008</v>
          </cell>
          <cell r="J63">
            <v>138.045973</v>
          </cell>
          <cell r="K63">
            <v>141.40032900000003</v>
          </cell>
          <cell r="L63">
            <v>130.11977200000001</v>
          </cell>
          <cell r="M63">
            <v>156.90498199999999</v>
          </cell>
          <cell r="N63">
            <v>173.381855</v>
          </cell>
          <cell r="O63">
            <v>201.54884100000001</v>
          </cell>
          <cell r="P63">
            <v>218.82675400000002</v>
          </cell>
          <cell r="Q63">
            <v>218.97880000000001</v>
          </cell>
          <cell r="R63">
            <v>211.9391</v>
          </cell>
          <cell r="S63">
            <v>234.58150000000001</v>
          </cell>
          <cell r="T63">
            <v>241.6568</v>
          </cell>
          <cell r="U63">
            <v>270.08269999999999</v>
          </cell>
          <cell r="V63">
            <v>297.34779999999995</v>
          </cell>
          <cell r="W63">
            <v>307.0256</v>
          </cell>
          <cell r="X63">
            <v>327.827</v>
          </cell>
          <cell r="Y63">
            <v>342.79899999999998</v>
          </cell>
          <cell r="Z63">
            <v>350.59030000000001</v>
          </cell>
          <cell r="AA63">
            <v>374.90520000000004</v>
          </cell>
          <cell r="AB63">
            <v>376.72019999999998</v>
          </cell>
          <cell r="AC63">
            <v>330.65610000000004</v>
          </cell>
          <cell r="AD63">
            <v>364.69000000000005</v>
          </cell>
          <cell r="AE63">
            <v>375.3141</v>
          </cell>
          <cell r="AF63">
            <v>385.02089999999993</v>
          </cell>
          <cell r="AG63">
            <v>395.14189999999996</v>
          </cell>
          <cell r="AH63">
            <v>410.7423</v>
          </cell>
          <cell r="AI63">
            <v>421.78160000000008</v>
          </cell>
          <cell r="AJ63">
            <v>459.31369999999998</v>
          </cell>
          <cell r="AK63">
            <v>491.88300000000004</v>
          </cell>
          <cell r="AL63">
            <v>501.37619999999998</v>
          </cell>
          <cell r="AM63">
            <v>509.41299999999995</v>
          </cell>
          <cell r="AN63">
            <v>503.1617</v>
          </cell>
          <cell r="AO63">
            <v>505.904</v>
          </cell>
          <cell r="AP63">
            <v>509.82429999999999</v>
          </cell>
          <cell r="AQ63">
            <v>509.82429999999999</v>
          </cell>
          <cell r="AR63">
            <v>520.73062200000004</v>
          </cell>
          <cell r="AS63">
            <v>523.48695400919996</v>
          </cell>
          <cell r="AT63">
            <v>530.78584647749994</v>
          </cell>
          <cell r="AU63">
            <v>615.12490394000008</v>
          </cell>
        </row>
        <row r="64">
          <cell r="E64" t="str">
            <v xml:space="preserve">    Credit to the nongovernment sector</v>
          </cell>
          <cell r="F64">
            <v>149.01954800000001</v>
          </cell>
          <cell r="G64">
            <v>153.131089</v>
          </cell>
          <cell r="H64">
            <v>158.88500299999998</v>
          </cell>
          <cell r="I64">
            <v>168.27696299999999</v>
          </cell>
          <cell r="J64">
            <v>171.276634</v>
          </cell>
          <cell r="K64">
            <v>126.69823600000001</v>
          </cell>
          <cell r="L64">
            <v>126.514291</v>
          </cell>
          <cell r="M64">
            <v>130.43348600000002</v>
          </cell>
          <cell r="N64">
            <v>131.573328</v>
          </cell>
          <cell r="O64">
            <v>109.149098</v>
          </cell>
          <cell r="P64">
            <v>125.01412300000001</v>
          </cell>
          <cell r="Q64">
            <v>130.797</v>
          </cell>
          <cell r="R64">
            <v>128.20570000000001</v>
          </cell>
          <cell r="S64">
            <v>130.3322</v>
          </cell>
          <cell r="T64">
            <v>132.47549999999998</v>
          </cell>
          <cell r="U64">
            <v>138.60069999999999</v>
          </cell>
          <cell r="V64">
            <v>140.0504</v>
          </cell>
          <cell r="W64">
            <v>143.2901</v>
          </cell>
          <cell r="X64">
            <v>148.71329999999998</v>
          </cell>
          <cell r="Y64">
            <v>147.51949999999999</v>
          </cell>
          <cell r="Z64">
            <v>182.41729999999998</v>
          </cell>
          <cell r="AA64">
            <v>189.5789</v>
          </cell>
          <cell r="AB64">
            <v>199.4537</v>
          </cell>
          <cell r="AC64">
            <v>207.75049999999999</v>
          </cell>
          <cell r="AD64">
            <v>209.61320000000001</v>
          </cell>
          <cell r="AE64">
            <v>226.88899999999998</v>
          </cell>
          <cell r="AF64">
            <v>238.40859999999998</v>
          </cell>
          <cell r="AG64">
            <v>235.18819999999999</v>
          </cell>
          <cell r="AH64">
            <v>239.3229</v>
          </cell>
          <cell r="AI64">
            <v>244.47049999999999</v>
          </cell>
          <cell r="AJ64">
            <v>246.04230000000001</v>
          </cell>
          <cell r="AK64">
            <v>252.33530000000002</v>
          </cell>
          <cell r="AL64">
            <v>258.40610000000004</v>
          </cell>
          <cell r="AM64">
            <v>266.26229999999998</v>
          </cell>
          <cell r="AN64">
            <v>266.10140000000001</v>
          </cell>
          <cell r="AO64">
            <v>280.61399999999998</v>
          </cell>
          <cell r="AP64">
            <v>304.17489999999998</v>
          </cell>
          <cell r="AQ64">
            <v>304.17489999999998</v>
          </cell>
          <cell r="AR64">
            <v>293.91857800000002</v>
          </cell>
          <cell r="AS64">
            <v>350.7027746</v>
          </cell>
          <cell r="AT64">
            <v>370.44054685000003</v>
          </cell>
          <cell r="AU64">
            <v>369.37759606000003</v>
          </cell>
        </row>
        <row r="65">
          <cell r="E65" t="str">
            <v xml:space="preserve">       Credit to the nongovernment sector excluding KFW loan</v>
          </cell>
          <cell r="F65">
            <v>149.01954800000001</v>
          </cell>
          <cell r="G65">
            <v>133.48722100000001</v>
          </cell>
          <cell r="H65">
            <v>134.83251300000001</v>
          </cell>
          <cell r="I65">
            <v>135.60337499999997</v>
          </cell>
          <cell r="J65">
            <v>145.53068999999999</v>
          </cell>
          <cell r="K65">
            <v>152.373582</v>
          </cell>
          <cell r="L65">
            <v>102.52755900000001</v>
          </cell>
          <cell r="M65">
            <v>95.681437000000003</v>
          </cell>
          <cell r="N65">
            <v>107.16653300000002</v>
          </cell>
          <cell r="O65">
            <v>110.233844</v>
          </cell>
          <cell r="P65">
            <v>82.332267000000002</v>
          </cell>
          <cell r="Q65">
            <v>99.319649000000013</v>
          </cell>
          <cell r="R65">
            <v>128.20570000000001</v>
          </cell>
          <cell r="S65">
            <v>130.3322</v>
          </cell>
          <cell r="T65">
            <v>132.30549999999999</v>
          </cell>
          <cell r="U65">
            <v>138.32069999999999</v>
          </cell>
          <cell r="V65">
            <v>139.68039999999999</v>
          </cell>
          <cell r="W65">
            <v>142.9101</v>
          </cell>
          <cell r="X65">
            <v>148.32329999999999</v>
          </cell>
          <cell r="Y65">
            <v>147.1095</v>
          </cell>
          <cell r="Z65">
            <v>148.61429999999999</v>
          </cell>
          <cell r="AA65">
            <v>154.92590000000001</v>
          </cell>
          <cell r="AB65">
            <v>163.9477</v>
          </cell>
          <cell r="AC65">
            <v>170.33750000000001</v>
          </cell>
          <cell r="AD65">
            <v>172.9402</v>
          </cell>
          <cell r="AE65">
            <v>189.48099999999999</v>
          </cell>
          <cell r="AF65">
            <v>200.5566</v>
          </cell>
          <cell r="AG65">
            <v>196.1352</v>
          </cell>
          <cell r="AH65">
            <v>195.22790000000001</v>
          </cell>
          <cell r="AI65">
            <v>199.82849999999999</v>
          </cell>
          <cell r="AJ65">
            <v>201.5573</v>
          </cell>
          <cell r="AK65">
            <v>205.89330000000001</v>
          </cell>
          <cell r="AL65">
            <v>212.74510000000001</v>
          </cell>
          <cell r="AM65">
            <v>216.48330000000001</v>
          </cell>
          <cell r="AN65">
            <v>213.9684</v>
          </cell>
          <cell r="AO65">
            <v>225.458</v>
          </cell>
          <cell r="AP65">
            <v>238.15889999999999</v>
          </cell>
          <cell r="AQ65">
            <v>238.15889999999999</v>
          </cell>
          <cell r="AR65">
            <v>238.15889999999999</v>
          </cell>
          <cell r="AS65">
            <v>273.2355</v>
          </cell>
          <cell r="AT65">
            <v>300.5847</v>
          </cell>
          <cell r="AU65">
            <v>291.89400000000001</v>
          </cell>
        </row>
        <row r="66">
          <cell r="E66" t="str">
            <v xml:space="preserve">  Other items, net</v>
          </cell>
          <cell r="F66">
            <v>-65.204600209999981</v>
          </cell>
          <cell r="G66">
            <v>-31.484171000000003</v>
          </cell>
          <cell r="H66">
            <v>-61.080939000000001</v>
          </cell>
          <cell r="I66">
            <v>-86.023740000000004</v>
          </cell>
          <cell r="J66">
            <v>-116.89837199999999</v>
          </cell>
          <cell r="K66">
            <v>-126.22721200000001</v>
          </cell>
          <cell r="L66">
            <v>-106.13592300000003</v>
          </cell>
          <cell r="M66">
            <v>-121.08573499999997</v>
          </cell>
          <cell r="N66">
            <v>-134.18153099999998</v>
          </cell>
          <cell r="O66">
            <v>-133.70187700000002</v>
          </cell>
          <cell r="P66">
            <v>-175.94136799999998</v>
          </cell>
          <cell r="Q66">
            <v>-194.73439999999999</v>
          </cell>
          <cell r="R66">
            <v>-88.853910805333413</v>
          </cell>
          <cell r="S66">
            <v>-94.286123656000001</v>
          </cell>
          <cell r="T66">
            <v>-89.56129121846152</v>
          </cell>
          <cell r="U66">
            <v>-103.62318701107694</v>
          </cell>
          <cell r="V66">
            <v>-101.97923865734617</v>
          </cell>
          <cell r="W66">
            <v>-84.600719349999963</v>
          </cell>
          <cell r="X66">
            <v>-99.261127099999953</v>
          </cell>
          <cell r="Y66">
            <v>-111.11412626692305</v>
          </cell>
          <cell r="Z66">
            <v>-99.255010769538444</v>
          </cell>
          <cell r="AA66">
            <v>-106.71460336438457</v>
          </cell>
          <cell r="AB66">
            <v>-108.30657780000001</v>
          </cell>
          <cell r="AC66">
            <v>-107.94983941169238</v>
          </cell>
          <cell r="AD66">
            <v>-123.18852029230766</v>
          </cell>
          <cell r="AE66">
            <v>-137.35283117413496</v>
          </cell>
          <cell r="AF66">
            <v>-128.53861338417778</v>
          </cell>
          <cell r="AG66">
            <v>-134.10017801217793</v>
          </cell>
          <cell r="AH66">
            <v>-123.19155884717804</v>
          </cell>
          <cell r="AI66">
            <v>-123.33357151173038</v>
          </cell>
          <cell r="AJ66">
            <v>-139.95749915442707</v>
          </cell>
          <cell r="AK66">
            <v>-144.55025273442698</v>
          </cell>
          <cell r="AL66">
            <v>-153.40489541741579</v>
          </cell>
          <cell r="AM66">
            <v>-150.94847929460673</v>
          </cell>
          <cell r="AN66">
            <v>-136.75290019056183</v>
          </cell>
          <cell r="AO66">
            <v>-125.57716928977754</v>
          </cell>
          <cell r="AP66">
            <v>-44.673193337797784</v>
          </cell>
          <cell r="AQ66">
            <v>-44.828847383999801</v>
          </cell>
          <cell r="AR66">
            <v>-45.765877383999964</v>
          </cell>
          <cell r="AS66">
            <v>-4.7540139999999838</v>
          </cell>
          <cell r="AT66">
            <v>25.224937650000015</v>
          </cell>
          <cell r="AU66">
            <v>-81.742615059999935</v>
          </cell>
        </row>
        <row r="68">
          <cell r="E68" t="str">
            <v>Broad money (M3)</v>
          </cell>
          <cell r="F68">
            <v>180.58534200000003</v>
          </cell>
          <cell r="G68">
            <v>179.13567800000001</v>
          </cell>
          <cell r="H68">
            <v>182.33523700000001</v>
          </cell>
          <cell r="I68">
            <v>189.58598499999999</v>
          </cell>
          <cell r="J68">
            <v>201.87475599999999</v>
          </cell>
          <cell r="K68">
            <v>200.15606</v>
          </cell>
          <cell r="L68">
            <v>206.44351700000001</v>
          </cell>
          <cell r="M68">
            <v>217.786023</v>
          </cell>
          <cell r="N68">
            <v>224.640557</v>
          </cell>
          <cell r="O68">
            <v>236.78877299999996</v>
          </cell>
          <cell r="P68">
            <v>235.83344000000002</v>
          </cell>
          <cell r="Q68">
            <v>238.3133</v>
          </cell>
          <cell r="R68">
            <v>256.2722</v>
          </cell>
          <cell r="S68">
            <v>243.17580000000001</v>
          </cell>
          <cell r="T68">
            <v>235.8417</v>
          </cell>
          <cell r="U68">
            <v>245.80789999999999</v>
          </cell>
          <cell r="V68">
            <v>269.44909999999999</v>
          </cell>
          <cell r="W68">
            <v>265.73140000000001</v>
          </cell>
          <cell r="X68">
            <v>271.64830000000001</v>
          </cell>
          <cell r="Y68">
            <v>293.44600000000003</v>
          </cell>
          <cell r="Z68">
            <v>321.82580000000002</v>
          </cell>
          <cell r="AA68">
            <v>335.36960000000005</v>
          </cell>
          <cell r="AB68">
            <v>340.91730000000001</v>
          </cell>
          <cell r="AC68">
            <v>348.01</v>
          </cell>
          <cell r="AD68">
            <v>373.04290000000003</v>
          </cell>
          <cell r="AE68">
            <v>360.16800000000001</v>
          </cell>
          <cell r="AF68">
            <v>360.73040000000003</v>
          </cell>
          <cell r="AG68">
            <v>360.09859999999998</v>
          </cell>
          <cell r="AH68">
            <v>373.55039999999997</v>
          </cell>
          <cell r="AI68">
            <v>382.30079999999998</v>
          </cell>
          <cell r="AJ68">
            <v>387.33080000000001</v>
          </cell>
          <cell r="AK68">
            <v>395.02109999999999</v>
          </cell>
          <cell r="AL68">
            <v>399.86989999999997</v>
          </cell>
          <cell r="AM68">
            <v>350.51530000000002</v>
          </cell>
          <cell r="AN68">
            <v>325.59619999999995</v>
          </cell>
          <cell r="AO68">
            <v>301.99740000000003</v>
          </cell>
          <cell r="AP68">
            <v>368.54349999999999</v>
          </cell>
          <cell r="AQ68">
            <v>368.54349999999999</v>
          </cell>
          <cell r="AR68">
            <v>368.54349999999999</v>
          </cell>
          <cell r="AS68">
            <v>407.69110000000001</v>
          </cell>
          <cell r="AT68">
            <v>424.97230000000002</v>
          </cell>
          <cell r="AU68">
            <v>403.49950000000001</v>
          </cell>
          <cell r="CE68">
            <v>635.10204399999998</v>
          </cell>
        </row>
        <row r="69">
          <cell r="E69" t="str">
            <v xml:space="preserve">  Broad money, excl forex deposits (M2)</v>
          </cell>
          <cell r="F69">
            <v>157.66074800000001</v>
          </cell>
          <cell r="G69">
            <v>149.349288</v>
          </cell>
          <cell r="H69">
            <v>147.951617</v>
          </cell>
          <cell r="I69">
            <v>150.561733</v>
          </cell>
          <cell r="J69">
            <v>168.08731599999999</v>
          </cell>
          <cell r="K69">
            <v>171.624706</v>
          </cell>
          <cell r="L69">
            <v>176.17011600000001</v>
          </cell>
          <cell r="M69">
            <v>188.98358100000002</v>
          </cell>
          <cell r="N69">
            <v>194.24451400000001</v>
          </cell>
          <cell r="O69">
            <v>202.05192899999997</v>
          </cell>
          <cell r="P69">
            <v>198.33581900000001</v>
          </cell>
          <cell r="Q69">
            <v>196.16579999999999</v>
          </cell>
          <cell r="R69">
            <v>217.95180000000002</v>
          </cell>
          <cell r="S69">
            <v>204.37440000000001</v>
          </cell>
          <cell r="T69">
            <v>198.11369999999999</v>
          </cell>
          <cell r="U69">
            <v>205.06819999999999</v>
          </cell>
          <cell r="V69">
            <v>218.37219999999999</v>
          </cell>
          <cell r="W69">
            <v>216.1925</v>
          </cell>
          <cell r="X69">
            <v>215.56229999999999</v>
          </cell>
          <cell r="Y69">
            <v>236.2577</v>
          </cell>
          <cell r="Z69">
            <v>255.76670000000001</v>
          </cell>
          <cell r="AA69">
            <v>264.45640000000003</v>
          </cell>
          <cell r="AB69">
            <v>262.68979999999999</v>
          </cell>
          <cell r="AC69">
            <v>268.28570000000002</v>
          </cell>
          <cell r="AD69">
            <v>295.21140000000003</v>
          </cell>
          <cell r="AE69">
            <v>274.30680000000001</v>
          </cell>
          <cell r="AF69">
            <v>272.1078</v>
          </cell>
          <cell r="AG69">
            <v>269.69919999999996</v>
          </cell>
          <cell r="AH69">
            <v>278.44659999999999</v>
          </cell>
          <cell r="AI69">
            <v>280.17149999999998</v>
          </cell>
          <cell r="AJ69">
            <v>281.71030000000002</v>
          </cell>
          <cell r="AK69">
            <v>291.12509999999997</v>
          </cell>
          <cell r="AL69">
            <v>294.23779999999999</v>
          </cell>
          <cell r="AM69">
            <v>252.1703</v>
          </cell>
          <cell r="AN69">
            <v>228.78369999999998</v>
          </cell>
          <cell r="AO69">
            <v>210.33520000000001</v>
          </cell>
          <cell r="AP69">
            <v>261.13669999999996</v>
          </cell>
          <cell r="AQ69">
            <v>261.13669999999996</v>
          </cell>
          <cell r="AR69">
            <v>261.13669999999996</v>
          </cell>
          <cell r="AS69">
            <v>275.32709999999997</v>
          </cell>
          <cell r="AT69">
            <v>268.1875</v>
          </cell>
          <cell r="AU69">
            <v>254.08850000000001</v>
          </cell>
        </row>
        <row r="70">
          <cell r="E70" t="str">
            <v xml:space="preserve">    Currency held by the public</v>
          </cell>
          <cell r="F70">
            <v>124.80000000000001</v>
          </cell>
          <cell r="G70">
            <v>120.33970000000001</v>
          </cell>
          <cell r="H70">
            <v>118.16100000000002</v>
          </cell>
          <cell r="I70">
            <v>120.1</v>
          </cell>
          <cell r="J70">
            <v>132.19999999999999</v>
          </cell>
          <cell r="K70">
            <v>133.97</v>
          </cell>
          <cell r="L70">
            <v>130.44399999999999</v>
          </cell>
          <cell r="M70">
            <v>143.0718</v>
          </cell>
          <cell r="N70">
            <v>152.64400000000001</v>
          </cell>
          <cell r="O70">
            <v>157.68299999999999</v>
          </cell>
          <cell r="P70">
            <v>155.3836</v>
          </cell>
          <cell r="Q70">
            <v>152.84859999999998</v>
          </cell>
          <cell r="R70">
            <v>176.75740000000002</v>
          </cell>
          <cell r="S70">
            <v>160.42830000000001</v>
          </cell>
          <cell r="T70">
            <v>157.952</v>
          </cell>
          <cell r="U70">
            <v>158.29259999999999</v>
          </cell>
          <cell r="V70">
            <v>171.31289999999998</v>
          </cell>
          <cell r="W70">
            <v>166.3938</v>
          </cell>
          <cell r="X70">
            <v>168.6557</v>
          </cell>
          <cell r="Y70">
            <v>184.0633</v>
          </cell>
          <cell r="Z70">
            <v>194.83770000000001</v>
          </cell>
          <cell r="AA70">
            <v>202.40180000000001</v>
          </cell>
          <cell r="AB70">
            <v>205.78280000000001</v>
          </cell>
          <cell r="AC70">
            <v>209.25149999999999</v>
          </cell>
          <cell r="AD70">
            <v>239.86590000000001</v>
          </cell>
          <cell r="AE70">
            <v>214.69749999999999</v>
          </cell>
          <cell r="AF70">
            <v>210.88889999999998</v>
          </cell>
          <cell r="AG70">
            <v>211.90169999999998</v>
          </cell>
          <cell r="AH70">
            <v>219.934</v>
          </cell>
          <cell r="AI70">
            <v>221.63289999999998</v>
          </cell>
          <cell r="AJ70">
            <v>220.94840000000002</v>
          </cell>
          <cell r="AK70">
            <v>233.78270000000001</v>
          </cell>
          <cell r="AL70">
            <v>230.48179999999999</v>
          </cell>
          <cell r="AM70">
            <v>198.9091</v>
          </cell>
          <cell r="AN70">
            <v>183.67099999999999</v>
          </cell>
          <cell r="AO70">
            <v>168.83500000000001</v>
          </cell>
          <cell r="AP70">
            <v>212.19389999999999</v>
          </cell>
          <cell r="AQ70">
            <v>212.19389999999999</v>
          </cell>
          <cell r="AR70">
            <v>212.19389999999999</v>
          </cell>
          <cell r="AS70">
            <v>226.88329999999999</v>
          </cell>
          <cell r="AT70">
            <v>220.65369999999999</v>
          </cell>
          <cell r="AU70">
            <v>206.90450000000001</v>
          </cell>
        </row>
        <row r="71">
          <cell r="E71" t="str">
            <v xml:space="preserve">      Currency in circulation (NBG)</v>
          </cell>
          <cell r="F71">
            <v>131.4</v>
          </cell>
          <cell r="G71">
            <v>129.30000000000001</v>
          </cell>
          <cell r="H71">
            <v>128.80000000000001</v>
          </cell>
          <cell r="I71">
            <v>129</v>
          </cell>
          <cell r="J71">
            <v>132.19999999999999</v>
          </cell>
          <cell r="K71">
            <v>133.97</v>
          </cell>
          <cell r="L71">
            <v>139.66</v>
          </cell>
          <cell r="M71">
            <v>151.959</v>
          </cell>
          <cell r="N71">
            <v>162.393</v>
          </cell>
          <cell r="O71">
            <v>171.98699999999999</v>
          </cell>
          <cell r="P71">
            <v>168.3159</v>
          </cell>
          <cell r="Q71">
            <v>164.59449999999998</v>
          </cell>
          <cell r="R71">
            <v>185.57400000000001</v>
          </cell>
          <cell r="S71">
            <v>169.69300000000001</v>
          </cell>
          <cell r="T71">
            <v>167.61859999999999</v>
          </cell>
          <cell r="U71">
            <v>170.5694</v>
          </cell>
          <cell r="V71">
            <v>183.02359999999999</v>
          </cell>
          <cell r="W71">
            <v>175.28129999999999</v>
          </cell>
          <cell r="X71">
            <v>178.18289999999999</v>
          </cell>
          <cell r="Y71">
            <v>195.7901</v>
          </cell>
          <cell r="Z71">
            <v>207.39680000000001</v>
          </cell>
          <cell r="AA71">
            <v>220.32980000000001</v>
          </cell>
          <cell r="AB71">
            <v>222.0727</v>
          </cell>
          <cell r="AC71">
            <v>222.70949999999999</v>
          </cell>
          <cell r="AD71">
            <v>254.5549</v>
          </cell>
          <cell r="AE71">
            <v>231.31059999999999</v>
          </cell>
          <cell r="AF71">
            <v>227.33109999999999</v>
          </cell>
          <cell r="AG71">
            <v>228.98509999999999</v>
          </cell>
          <cell r="AH71">
            <v>237.55969999999999</v>
          </cell>
          <cell r="AI71">
            <v>238.96969999999999</v>
          </cell>
          <cell r="AJ71">
            <v>236.76840000000001</v>
          </cell>
          <cell r="AK71">
            <v>246.9117</v>
          </cell>
          <cell r="AL71">
            <v>250.23589999999999</v>
          </cell>
          <cell r="AM71">
            <v>211.8398</v>
          </cell>
          <cell r="AN71">
            <v>195.4648</v>
          </cell>
          <cell r="AO71">
            <v>179.57740000000001</v>
          </cell>
          <cell r="AP71">
            <v>221.97489999999999</v>
          </cell>
          <cell r="AQ71">
            <v>221.97489999999999</v>
          </cell>
          <cell r="AR71">
            <v>221.97489999999999</v>
          </cell>
          <cell r="AS71">
            <v>238.3845</v>
          </cell>
          <cell r="AT71">
            <v>231.12799999999999</v>
          </cell>
          <cell r="AU71">
            <v>221.71700000000001</v>
          </cell>
        </row>
        <row r="72">
          <cell r="E72" t="str">
            <v xml:space="preserve">      Less: banks' vault cash</v>
          </cell>
          <cell r="F72">
            <v>-6.6</v>
          </cell>
          <cell r="G72">
            <v>-8.9603000000000002</v>
          </cell>
          <cell r="H72">
            <v>-10.638999999999999</v>
          </cell>
          <cell r="I72">
            <v>-8.9</v>
          </cell>
          <cell r="L72">
            <v>-9.2159999999999993</v>
          </cell>
          <cell r="M72">
            <v>-8.8872</v>
          </cell>
          <cell r="N72">
            <v>-9.7490000000000006</v>
          </cell>
          <cell r="O72">
            <v>-14.304</v>
          </cell>
          <cell r="P72">
            <v>-12.9323</v>
          </cell>
          <cell r="Q72">
            <v>-11.745900000000001</v>
          </cell>
          <cell r="R72">
            <v>-8.8165999999999993</v>
          </cell>
          <cell r="S72">
            <v>-9.2646999999999995</v>
          </cell>
          <cell r="T72">
            <v>-9.6666000000000007</v>
          </cell>
          <cell r="U72">
            <v>-12.2768</v>
          </cell>
          <cell r="V72">
            <v>-11.710699999999999</v>
          </cell>
          <cell r="W72">
            <v>-8.8874999999999993</v>
          </cell>
          <cell r="X72">
            <v>-9.5272000000000006</v>
          </cell>
          <cell r="Y72">
            <v>-11.726800000000001</v>
          </cell>
          <cell r="Z72">
            <v>-12.559100000000001</v>
          </cell>
          <cell r="AA72">
            <v>-17.928000000000001</v>
          </cell>
          <cell r="AB72">
            <v>-16.289899999999999</v>
          </cell>
          <cell r="AC72">
            <v>-13.458</v>
          </cell>
          <cell r="AD72">
            <v>-14.689</v>
          </cell>
          <cell r="AE72">
            <v>-16.613099999999999</v>
          </cell>
          <cell r="AF72">
            <v>-16.4422</v>
          </cell>
          <cell r="AG72">
            <v>-17.083400000000001</v>
          </cell>
          <cell r="AH72">
            <v>-17.625699999999998</v>
          </cell>
          <cell r="AI72">
            <v>-17.3368</v>
          </cell>
          <cell r="AJ72">
            <v>-15.82</v>
          </cell>
          <cell r="AK72">
            <v>-13.129</v>
          </cell>
          <cell r="AL72">
            <v>-19.754100000000001</v>
          </cell>
          <cell r="AM72">
            <v>-12.9307</v>
          </cell>
          <cell r="AN72">
            <v>-11.793799999999999</v>
          </cell>
          <cell r="AO72">
            <v>-10.7424</v>
          </cell>
          <cell r="AP72">
            <v>-9.7810000000000006</v>
          </cell>
          <cell r="AQ72">
            <v>-9.7810000000000006</v>
          </cell>
          <cell r="AR72">
            <v>-9.7810000000000006</v>
          </cell>
          <cell r="AS72">
            <v>-11.501200000000001</v>
          </cell>
          <cell r="AT72">
            <v>-10.474299999999999</v>
          </cell>
          <cell r="AU72">
            <v>-14.8125</v>
          </cell>
        </row>
        <row r="73">
          <cell r="E73" t="str">
            <v xml:space="preserve">    Deposit liabilities (domestic currency)</v>
          </cell>
          <cell r="F73">
            <v>32.860748000000001</v>
          </cell>
          <cell r="G73">
            <v>29.009588000000001</v>
          </cell>
          <cell r="H73">
            <v>29.790616999999997</v>
          </cell>
          <cell r="I73">
            <v>30.461732999999999</v>
          </cell>
          <cell r="J73">
            <v>35.887315999999998</v>
          </cell>
          <cell r="K73">
            <v>37.654705999999997</v>
          </cell>
          <cell r="L73">
            <v>45.726116000000005</v>
          </cell>
          <cell r="M73">
            <v>45.911781000000005</v>
          </cell>
          <cell r="N73">
            <v>41.600514000000004</v>
          </cell>
          <cell r="O73">
            <v>44.368928999999994</v>
          </cell>
          <cell r="P73">
            <v>42.952218999999999</v>
          </cell>
          <cell r="Q73">
            <v>43.3172</v>
          </cell>
          <cell r="R73">
            <v>41.194400000000002</v>
          </cell>
          <cell r="S73">
            <v>43.946100000000001</v>
          </cell>
          <cell r="T73">
            <v>40.161700000000003</v>
          </cell>
          <cell r="U73">
            <v>46.775599999999997</v>
          </cell>
          <cell r="V73">
            <v>47.0593</v>
          </cell>
          <cell r="W73">
            <v>49.798699999999997</v>
          </cell>
          <cell r="X73">
            <v>46.906599999999997</v>
          </cell>
          <cell r="Y73">
            <v>52.194400000000002</v>
          </cell>
          <cell r="Z73">
            <v>60.929000000000002</v>
          </cell>
          <cell r="AA73">
            <v>62.054600000000001</v>
          </cell>
          <cell r="AB73">
            <v>56.906999999999996</v>
          </cell>
          <cell r="AC73">
            <v>59.034199999999998</v>
          </cell>
          <cell r="AD73">
            <v>55.345500000000001</v>
          </cell>
          <cell r="AE73">
            <v>59.609299999999998</v>
          </cell>
          <cell r="AF73">
            <v>61.218899999999998</v>
          </cell>
          <cell r="AG73">
            <v>57.797499999999999</v>
          </cell>
          <cell r="AH73">
            <v>58.512599999999999</v>
          </cell>
          <cell r="AI73">
            <v>58.538600000000002</v>
          </cell>
          <cell r="AJ73">
            <v>60.761899999999997</v>
          </cell>
          <cell r="AK73">
            <v>57.342399999999998</v>
          </cell>
          <cell r="AL73">
            <v>63.756</v>
          </cell>
          <cell r="AM73">
            <v>53.261200000000002</v>
          </cell>
          <cell r="AN73">
            <v>45.112699999999997</v>
          </cell>
          <cell r="AO73">
            <v>41.5002</v>
          </cell>
          <cell r="AP73">
            <v>48.942799999999998</v>
          </cell>
          <cell r="AQ73">
            <v>48.942799999999998</v>
          </cell>
          <cell r="AR73">
            <v>48.942799999999998</v>
          </cell>
          <cell r="AS73">
            <v>48.443800000000003</v>
          </cell>
          <cell r="AT73">
            <v>47.533799999999999</v>
          </cell>
          <cell r="AU73">
            <v>47.183999999999997</v>
          </cell>
        </row>
        <row r="74">
          <cell r="E74" t="str">
            <v xml:space="preserve">  Foreign currency deposits</v>
          </cell>
          <cell r="F74">
            <v>22.924594000000003</v>
          </cell>
          <cell r="G74">
            <v>29.786390000000001</v>
          </cell>
          <cell r="H74">
            <v>34.383620000000001</v>
          </cell>
          <cell r="I74">
            <v>39.024251999999997</v>
          </cell>
          <cell r="J74">
            <v>33.787440000000004</v>
          </cell>
          <cell r="K74">
            <v>28.531354</v>
          </cell>
          <cell r="L74">
            <v>30.273401000000003</v>
          </cell>
          <cell r="M74">
            <v>28.802441999999999</v>
          </cell>
          <cell r="N74">
            <v>30.396043000000002</v>
          </cell>
          <cell r="O74">
            <v>34.736843999999998</v>
          </cell>
          <cell r="P74">
            <v>37.497621000000002</v>
          </cell>
          <cell r="Q74">
            <v>42.147500000000001</v>
          </cell>
          <cell r="R74">
            <v>38.320399999999999</v>
          </cell>
          <cell r="S74">
            <v>38.801400000000001</v>
          </cell>
          <cell r="T74">
            <v>37.728000000000002</v>
          </cell>
          <cell r="U74">
            <v>40.739699999999999</v>
          </cell>
          <cell r="V74">
            <v>51.076900000000002</v>
          </cell>
          <cell r="W74">
            <v>49.538899999999998</v>
          </cell>
          <cell r="X74">
            <v>56.085999999999999</v>
          </cell>
          <cell r="Y74">
            <v>57.188299999999998</v>
          </cell>
          <cell r="Z74">
            <v>66.059100000000001</v>
          </cell>
          <cell r="AA74">
            <v>70.913200000000003</v>
          </cell>
          <cell r="AB74">
            <v>78.227500000000006</v>
          </cell>
          <cell r="AC74">
            <v>79.724299999999999</v>
          </cell>
          <cell r="AD74">
            <v>77.831500000000005</v>
          </cell>
          <cell r="AE74">
            <v>85.861199999999997</v>
          </cell>
          <cell r="AF74">
            <v>88.622600000000006</v>
          </cell>
          <cell r="AG74">
            <v>90.3994</v>
          </cell>
          <cell r="AH74">
            <v>95.103800000000007</v>
          </cell>
          <cell r="AI74">
            <v>102.1293</v>
          </cell>
          <cell r="AJ74">
            <v>105.62050000000001</v>
          </cell>
          <cell r="AK74">
            <v>103.896</v>
          </cell>
          <cell r="AL74">
            <v>105.63209999999999</v>
          </cell>
          <cell r="AM74">
            <v>98.344999999999999</v>
          </cell>
          <cell r="AN74">
            <v>96.8125</v>
          </cell>
          <cell r="AO74">
            <v>91.662199999999999</v>
          </cell>
          <cell r="AP74">
            <v>107.4068</v>
          </cell>
          <cell r="AQ74">
            <v>107.4068</v>
          </cell>
          <cell r="AR74">
            <v>107.4068</v>
          </cell>
          <cell r="AS74">
            <v>132.364</v>
          </cell>
          <cell r="AT74">
            <v>156.78479999999999</v>
          </cell>
          <cell r="AU74">
            <v>149.411</v>
          </cell>
        </row>
        <row r="76">
          <cell r="E76" t="str">
            <v>Memorandum Items:</v>
          </cell>
        </row>
        <row r="78">
          <cell r="E78" t="str">
            <v>Total deposit liabilities</v>
          </cell>
          <cell r="F78">
            <v>55.785342</v>
          </cell>
          <cell r="G78">
            <v>58.7956</v>
          </cell>
          <cell r="H78">
            <v>64.177199999999999</v>
          </cell>
          <cell r="I78">
            <v>69.484999999999999</v>
          </cell>
          <cell r="J78">
            <v>0</v>
          </cell>
          <cell r="K78">
            <v>0</v>
          </cell>
          <cell r="L78">
            <v>69.841148325358859</v>
          </cell>
          <cell r="M78">
            <v>74.714200000000005</v>
          </cell>
          <cell r="N78">
            <v>71.996000000000009</v>
          </cell>
          <cell r="O78">
            <v>79.105699999999999</v>
          </cell>
          <cell r="P78">
            <v>80.449799999999996</v>
          </cell>
          <cell r="Q78">
            <v>85.464699999999993</v>
          </cell>
          <cell r="R78">
            <v>79.514800000000008</v>
          </cell>
          <cell r="S78">
            <v>82.747500000000002</v>
          </cell>
          <cell r="T78">
            <v>77.889700000000005</v>
          </cell>
          <cell r="U78">
            <v>87.515299999999996</v>
          </cell>
          <cell r="V78">
            <v>98.136200000000002</v>
          </cell>
          <cell r="W78">
            <v>99.337599999999995</v>
          </cell>
          <cell r="X78">
            <v>102.9926</v>
          </cell>
          <cell r="Y78">
            <v>109.3827</v>
          </cell>
          <cell r="Z78">
            <v>126.9881</v>
          </cell>
          <cell r="AA78">
            <v>132.96780000000001</v>
          </cell>
          <cell r="AB78">
            <v>135.1345</v>
          </cell>
          <cell r="AC78">
            <v>138.7585</v>
          </cell>
          <cell r="AD78">
            <v>133.17700000000002</v>
          </cell>
          <cell r="AE78">
            <v>145.47049999999999</v>
          </cell>
          <cell r="AF78">
            <v>149.8415</v>
          </cell>
          <cell r="AG78">
            <v>148.1969</v>
          </cell>
          <cell r="AH78">
            <v>153.6164</v>
          </cell>
          <cell r="AI78">
            <v>160.6679</v>
          </cell>
          <cell r="AJ78">
            <v>166.38240000000002</v>
          </cell>
          <cell r="AK78">
            <v>161.23840000000001</v>
          </cell>
          <cell r="AL78">
            <v>169.38810000000001</v>
          </cell>
          <cell r="AM78">
            <v>151.6062</v>
          </cell>
          <cell r="AN78">
            <v>141.92519999999999</v>
          </cell>
          <cell r="AO78">
            <v>133.16239999999999</v>
          </cell>
          <cell r="AP78">
            <v>156.34960000000001</v>
          </cell>
          <cell r="AQ78">
            <v>156.34960000000001</v>
          </cell>
          <cell r="AR78">
            <v>156.34960000000001</v>
          </cell>
          <cell r="AS78">
            <v>180.80780000000001</v>
          </cell>
          <cell r="AT78">
            <v>204.3186</v>
          </cell>
          <cell r="AU78">
            <v>196.595</v>
          </cell>
        </row>
        <row r="79">
          <cell r="E79" t="str">
            <v>Currency (held by public)/broad money</v>
          </cell>
          <cell r="F79">
            <v>0.69108599079985122</v>
          </cell>
          <cell r="G79">
            <v>0.67178105041273273</v>
          </cell>
          <cell r="H79">
            <v>0.64803206349519737</v>
          </cell>
          <cell r="I79">
            <v>0.63348893636099901</v>
          </cell>
          <cell r="L79">
            <v>0.65137967613298964</v>
          </cell>
          <cell r="M79">
            <v>0.64918645124492758</v>
          </cell>
          <cell r="N79">
            <v>0.67950498575498586</v>
          </cell>
          <cell r="O79">
            <v>0.66592282486453103</v>
          </cell>
          <cell r="P79">
            <v>0.65887020243951877</v>
          </cell>
          <cell r="Q79">
            <v>0.64137670872754471</v>
          </cell>
          <cell r="R79">
            <v>0.68972522185395069</v>
          </cell>
          <cell r="S79">
            <v>0.65972148544386411</v>
          </cell>
          <cell r="T79">
            <v>0.66973737044805903</v>
          </cell>
          <cell r="U79">
            <v>0.64396872517116011</v>
          </cell>
          <cell r="V79">
            <v>0.63578946821496152</v>
          </cell>
          <cell r="W79">
            <v>0.62617289488558747</v>
          </cell>
          <cell r="X79">
            <v>0.62086050234807277</v>
          </cell>
          <cell r="Y79">
            <v>0.62724760262535517</v>
          </cell>
          <cell r="Z79">
            <v>0.60541354981483775</v>
          </cell>
          <cell r="AA79">
            <v>0.60351862542102797</v>
          </cell>
          <cell r="AB79">
            <v>0.60361501161718689</v>
          </cell>
          <cell r="AC79">
            <v>0.60128013562828653</v>
          </cell>
          <cell r="AD79">
            <v>0.6429981645542644</v>
          </cell>
          <cell r="AE79">
            <v>0.59610376268852305</v>
          </cell>
          <cell r="AF79">
            <v>0.58461637832575231</v>
          </cell>
          <cell r="AG79">
            <v>0.58845466213975839</v>
          </cell>
          <cell r="AH79">
            <v>0.58876660284663063</v>
          </cell>
          <cell r="AI79">
            <v>0.57973433484837067</v>
          </cell>
          <cell r="AJ79">
            <v>0.57043849856505091</v>
          </cell>
          <cell r="AK79">
            <v>0.59182332285541206</v>
          </cell>
          <cell r="AL79">
            <v>0.57639197148872678</v>
          </cell>
          <cell r="AM79">
            <v>0.56747622714329438</v>
          </cell>
          <cell r="AN79">
            <v>0.56410670640505023</v>
          </cell>
          <cell r="AO79">
            <v>0.55906110449957513</v>
          </cell>
          <cell r="AP79">
            <v>0.57576351231265777</v>
          </cell>
          <cell r="AQ79">
            <v>0.57576351231265777</v>
          </cell>
          <cell r="AR79">
            <v>0.57576351231265777</v>
          </cell>
          <cell r="AS79">
            <v>0.55650785607044151</v>
          </cell>
          <cell r="AT79">
            <v>0.51921901733360032</v>
          </cell>
          <cell r="AU79">
            <v>0.51277510876717325</v>
          </cell>
        </row>
        <row r="80">
          <cell r="E80" t="str">
            <v>Forex deposits/total deposits (in percent)</v>
          </cell>
          <cell r="F80">
            <v>41.094296777816659</v>
          </cell>
          <cell r="G80">
            <v>50.660253488356275</v>
          </cell>
          <cell r="H80">
            <v>53.58071090667714</v>
          </cell>
          <cell r="I80">
            <v>56.161761531265739</v>
          </cell>
          <cell r="J80" t="e">
            <v>#DIV/0!</v>
          </cell>
          <cell r="K80" t="e">
            <v>#DIV/0!</v>
          </cell>
          <cell r="L80">
            <v>34.565795242792937</v>
          </cell>
          <cell r="M80">
            <v>38.550101587114625</v>
          </cell>
          <cell r="N80">
            <v>42.219012167342626</v>
          </cell>
          <cell r="O80">
            <v>43.911879927742255</v>
          </cell>
          <cell r="P80">
            <v>46.60993563688163</v>
          </cell>
          <cell r="Q80">
            <v>49.315682381146843</v>
          </cell>
          <cell r="R80">
            <v>48.192789266903766</v>
          </cell>
          <cell r="S80">
            <v>46.891326021934198</v>
          </cell>
          <cell r="T80">
            <v>48.437726682732119</v>
          </cell>
          <cell r="U80">
            <v>46.551517277550325</v>
          </cell>
          <cell r="V80">
            <v>52.046951074119441</v>
          </cell>
          <cell r="W80">
            <v>49.869233804722484</v>
          </cell>
          <cell r="X80">
            <v>54.456339581678684</v>
          </cell>
          <cell r="Y80">
            <v>52.282765007629173</v>
          </cell>
          <cell r="Z80">
            <v>52.019913676950836</v>
          </cell>
          <cell r="AA80">
            <v>53.331107230472341</v>
          </cell>
          <cell r="AB80">
            <v>57.888622076523767</v>
          </cell>
          <cell r="AC80">
            <v>57.455435162530591</v>
          </cell>
          <cell r="AD80">
            <v>58.442148419021301</v>
          </cell>
          <cell r="AE80">
            <v>59.023100903619643</v>
          </cell>
          <cell r="AF80">
            <v>59.144229068715944</v>
          </cell>
          <cell r="AG80">
            <v>60.999521582435257</v>
          </cell>
          <cell r="AH80">
            <v>61.909926283912398</v>
          </cell>
          <cell r="AI80">
            <v>63.565466406170742</v>
          </cell>
          <cell r="AJ80">
            <v>63.480572464395266</v>
          </cell>
          <cell r="AK80">
            <v>64.436263321888575</v>
          </cell>
          <cell r="AL80">
            <v>62.360992301112049</v>
          </cell>
          <cell r="AM80">
            <v>64.868719089324841</v>
          </cell>
          <cell r="AN80">
            <v>68.2137492143749</v>
          </cell>
          <cell r="AO80">
            <v>68.834896337104169</v>
          </cell>
          <cell r="AP80">
            <v>68.696562063478254</v>
          </cell>
          <cell r="AQ80">
            <v>68.696562063478254</v>
          </cell>
          <cell r="AR80">
            <v>68.696562063478254</v>
          </cell>
          <cell r="AS80">
            <v>73.207018723749755</v>
          </cell>
          <cell r="AT80">
            <v>76.735451397963757</v>
          </cell>
          <cell r="AU80">
            <v>75.999389608077522</v>
          </cell>
        </row>
        <row r="81">
          <cell r="E81" t="str">
            <v>Money multiplier (M3/RM)</v>
          </cell>
          <cell r="F81">
            <v>1.1741569700910275</v>
          </cell>
          <cell r="G81">
            <v>1.1894799335989377</v>
          </cell>
          <cell r="H81">
            <v>1.1901777872062664</v>
          </cell>
          <cell r="I81">
            <v>1.2184189267352186</v>
          </cell>
          <cell r="J81">
            <v>1.2627432038531305</v>
          </cell>
          <cell r="K81">
            <v>1.2190514647664292</v>
          </cell>
          <cell r="L81">
            <v>1.1926946501819864</v>
          </cell>
          <cell r="M81">
            <v>1.1815974888628105</v>
          </cell>
          <cell r="N81">
            <v>1.1550646662871993</v>
          </cell>
          <cell r="O81">
            <v>1.1368280274042315</v>
          </cell>
          <cell r="P81">
            <v>1.1470788171685276</v>
          </cell>
          <cell r="Q81">
            <v>1.2251459117214165</v>
          </cell>
          <cell r="R81">
            <v>1.2264192569189176</v>
          </cell>
          <cell r="S81">
            <v>1.2251781017926058</v>
          </cell>
          <cell r="T81">
            <v>1.2076677954332833</v>
          </cell>
          <cell r="U81">
            <v>1.2273715021286071</v>
          </cell>
          <cell r="V81">
            <v>1.2882051267340866</v>
          </cell>
          <cell r="W81">
            <v>1.2909935540540278</v>
          </cell>
          <cell r="X81">
            <v>1.3049662527322077</v>
          </cell>
          <cell r="Y81">
            <v>1.3093358772290695</v>
          </cell>
          <cell r="Z81">
            <v>1.3142301997159398</v>
          </cell>
          <cell r="AA81">
            <v>1.3420791146117004</v>
          </cell>
          <cell r="AB81">
            <v>1.345802328289627</v>
          </cell>
          <cell r="AC81">
            <v>1.372543838303206</v>
          </cell>
          <cell r="AD81">
            <v>1.3464030089548964</v>
          </cell>
          <cell r="AE81">
            <v>1.3858249295963783</v>
          </cell>
          <cell r="AF81">
            <v>1.4157577394055731</v>
          </cell>
          <cell r="AG81">
            <v>1.3861115013828451</v>
          </cell>
          <cell r="AH81">
            <v>1.3785724566278799</v>
          </cell>
          <cell r="AI81">
            <v>1.4338638706067148</v>
          </cell>
          <cell r="AJ81">
            <v>1.4238548217345384</v>
          </cell>
          <cell r="AK81">
            <v>1.4203542066307222</v>
          </cell>
          <cell r="AL81">
            <v>1.4189303603694394</v>
          </cell>
          <cell r="AM81">
            <v>1.4265992782251844</v>
          </cell>
          <cell r="AN81">
            <v>1.3981790823784435</v>
          </cell>
          <cell r="AO81">
            <v>1.4521109403076291</v>
          </cell>
          <cell r="AP81">
            <v>1.4190091672188661</v>
          </cell>
          <cell r="AQ81">
            <v>1.4190091672188661</v>
          </cell>
          <cell r="AR81">
            <v>1.4190091672188661</v>
          </cell>
          <cell r="AS81">
            <v>1.4915257027646693</v>
          </cell>
          <cell r="AT81">
            <v>1.5899802268394934</v>
          </cell>
          <cell r="AU81">
            <v>1.5359414552444759</v>
          </cell>
        </row>
        <row r="82">
          <cell r="E82" t="str">
            <v>currency/deposit ratio</v>
          </cell>
          <cell r="F82">
            <v>2.2371468117915279</v>
          </cell>
          <cell r="G82">
            <v>2.0467466953309432</v>
          </cell>
          <cell r="H82">
            <v>1.8411678914006846</v>
          </cell>
          <cell r="I82">
            <v>1.7284305965316256</v>
          </cell>
          <cell r="L82">
            <v>1.8684500918009423</v>
          </cell>
          <cell r="M82">
            <v>1.9149211261045422</v>
          </cell>
          <cell r="N82">
            <v>2.1201733429634979</v>
          </cell>
          <cell r="O82">
            <v>1.9933203296349062</v>
          </cell>
          <cell r="P82">
            <v>1.931435503879438</v>
          </cell>
          <cell r="Q82">
            <v>1.7884413096869232</v>
          </cell>
          <cell r="R82">
            <v>2.2229496898690559</v>
          </cell>
          <cell r="S82">
            <v>1.9387691471041422</v>
          </cell>
          <cell r="T82">
            <v>2.027893290126936</v>
          </cell>
          <cell r="U82">
            <v>1.8087420142535078</v>
          </cell>
          <cell r="V82">
            <v>1.7456646986535038</v>
          </cell>
          <cell r="W82">
            <v>1.6750334213832427</v>
          </cell>
          <cell r="X82">
            <v>1.6375516299229265</v>
          </cell>
          <cell r="Y82">
            <v>1.6827459918250327</v>
          </cell>
          <cell r="Z82">
            <v>1.5342988831236943</v>
          </cell>
          <cell r="AA82">
            <v>1.5221865744939751</v>
          </cell>
          <cell r="AB82">
            <v>1.5227998771594227</v>
          </cell>
          <cell r="AC82">
            <v>1.5080265353113502</v>
          </cell>
          <cell r="AD82">
            <v>1.8011060468399196</v>
          </cell>
          <cell r="AE82">
            <v>1.4758834265366518</v>
          </cell>
          <cell r="AF82">
            <v>1.4074131665793521</v>
          </cell>
          <cell r="AG82">
            <v>1.4298659418651805</v>
          </cell>
          <cell r="AH82">
            <v>1.4317091143914322</v>
          </cell>
          <cell r="AI82">
            <v>1.3794472946991898</v>
          </cell>
          <cell r="AJ82">
            <v>1.3279553606631471</v>
          </cell>
          <cell r="AK82">
            <v>1.4499194980848233</v>
          </cell>
          <cell r="AL82">
            <v>1.3606729162202067</v>
          </cell>
          <cell r="AM82">
            <v>1.3120116459617086</v>
          </cell>
          <cell r="AN82">
            <v>1.294139448103649</v>
          </cell>
          <cell r="AO82">
            <v>1.2678879323292462</v>
          </cell>
          <cell r="AP82">
            <v>1.3571758418313828</v>
          </cell>
          <cell r="AQ82">
            <v>1.3571758418313828</v>
          </cell>
          <cell r="AR82">
            <v>1.3571758418313828</v>
          </cell>
          <cell r="AS82">
            <v>1.2548313734252614</v>
          </cell>
          <cell r="AT82">
            <v>1.0799491578348714</v>
          </cell>
          <cell r="AU82">
            <v>1.0524402960400825</v>
          </cell>
        </row>
        <row r="83">
          <cell r="E83" t="str">
            <v>reserve/deposit ratio</v>
          </cell>
          <cell r="F83">
            <v>0.51984982004771085</v>
          </cell>
          <cell r="G83">
            <v>0.5146694650620115</v>
          </cell>
          <cell r="H83">
            <v>0.5459727130507408</v>
          </cell>
          <cell r="I83">
            <v>0.51090163344606754</v>
          </cell>
          <cell r="L83">
            <v>0.61061424421791077</v>
          </cell>
          <cell r="M83">
            <v>0.55201153194439601</v>
          </cell>
          <cell r="N83">
            <v>0.58113089616089775</v>
          </cell>
          <cell r="O83">
            <v>0.63972634083258229</v>
          </cell>
          <cell r="P83">
            <v>0.62413082443958845</v>
          </cell>
          <cell r="Q83">
            <v>0.48756621154698959</v>
          </cell>
          <cell r="R83">
            <v>0.40498498392752058</v>
          </cell>
          <cell r="S83">
            <v>0.45987733768391809</v>
          </cell>
          <cell r="T83">
            <v>0.4793303864310684</v>
          </cell>
          <cell r="U83">
            <v>0.47967841051793247</v>
          </cell>
          <cell r="V83">
            <v>0.38572310727336112</v>
          </cell>
          <cell r="W83">
            <v>0.39703999291305625</v>
          </cell>
          <cell r="X83">
            <v>0.38361299743865096</v>
          </cell>
          <cell r="Y83">
            <v>0.36619044876383561</v>
          </cell>
          <cell r="Z83">
            <v>0.39405345855241575</v>
          </cell>
          <cell r="AA83">
            <v>0.35712631178375515</v>
          </cell>
          <cell r="AB83">
            <v>0.35176953331680655</v>
          </cell>
          <cell r="AC83">
            <v>0.31925683831981461</v>
          </cell>
          <cell r="AD83">
            <v>0.27933051502887135</v>
          </cell>
          <cell r="AE83">
            <v>0.31069392076056657</v>
          </cell>
          <cell r="AF83">
            <v>0.29302829990356494</v>
          </cell>
          <cell r="AG83">
            <v>0.32314306169697182</v>
          </cell>
          <cell r="AH83">
            <v>0.33222364278813976</v>
          </cell>
          <cell r="AI83">
            <v>0.28001797496575226</v>
          </cell>
          <cell r="AJ83">
            <v>0.30701143870986369</v>
          </cell>
          <cell r="AK83">
            <v>0.27494567051025076</v>
          </cell>
          <cell r="AL83">
            <v>0.30302600950125769</v>
          </cell>
          <cell r="AM83">
            <v>0.30863381576742915</v>
          </cell>
          <cell r="AN83">
            <v>0.34666570841541888</v>
          </cell>
          <cell r="AO83">
            <v>0.29389902855460709</v>
          </cell>
          <cell r="AP83">
            <v>0.30396623976012743</v>
          </cell>
          <cell r="AQ83">
            <v>0.30396623976012743</v>
          </cell>
          <cell r="AR83">
            <v>0.30396623976012743</v>
          </cell>
          <cell r="AS83">
            <v>0.25693028729955231</v>
          </cell>
          <cell r="AT83">
            <v>0.22821123480681646</v>
          </cell>
          <cell r="AU83">
            <v>0.28383478725298189</v>
          </cell>
        </row>
        <row r="84">
          <cell r="E84" t="str">
            <v>multiplier {(c+1)/(c+r)}</v>
          </cell>
          <cell r="F84">
            <v>1.1741569700910273</v>
          </cell>
          <cell r="G84">
            <v>1.1894774236387782</v>
          </cell>
          <cell r="H84">
            <v>1.1901971279373367</v>
          </cell>
          <cell r="I84">
            <v>1.2184125964010282</v>
          </cell>
          <cell r="L84">
            <v>1.1570696452385769</v>
          </cell>
          <cell r="M84">
            <v>1.1815973640763715</v>
          </cell>
          <cell r="N84">
            <v>1.1550618022851342</v>
          </cell>
          <cell r="O84">
            <v>1.1368276769296506</v>
          </cell>
          <cell r="P84">
            <v>1.1470786226110778</v>
          </cell>
          <cell r="Q84">
            <v>1.2251459117214163</v>
          </cell>
          <cell r="R84">
            <v>1.2264192569189178</v>
          </cell>
          <cell r="S84">
            <v>1.2251781017926058</v>
          </cell>
          <cell r="T84">
            <v>1.2076677954332831</v>
          </cell>
          <cell r="U84">
            <v>1.2273715021286071</v>
          </cell>
          <cell r="V84">
            <v>1.2882051267340866</v>
          </cell>
          <cell r="W84">
            <v>1.2909935540540276</v>
          </cell>
          <cell r="X84">
            <v>1.3049662527322075</v>
          </cell>
          <cell r="Y84">
            <v>1.3093358772290691</v>
          </cell>
          <cell r="Z84">
            <v>1.3142301997159398</v>
          </cell>
          <cell r="AA84">
            <v>1.3420791146117004</v>
          </cell>
          <cell r="AB84">
            <v>1.3458023282896268</v>
          </cell>
          <cell r="AC84">
            <v>1.3725438383032058</v>
          </cell>
          <cell r="AD84">
            <v>1.3464030089548964</v>
          </cell>
          <cell r="AE84">
            <v>1.3858249295963783</v>
          </cell>
          <cell r="AF84">
            <v>1.4157577394055729</v>
          </cell>
          <cell r="AG84">
            <v>1.3861115013828451</v>
          </cell>
          <cell r="AH84">
            <v>1.3785724566278799</v>
          </cell>
          <cell r="AI84">
            <v>1.4338638706067148</v>
          </cell>
          <cell r="AJ84">
            <v>1.4238548217345384</v>
          </cell>
          <cell r="AK84">
            <v>1.4203542066307222</v>
          </cell>
          <cell r="AL84">
            <v>1.4189303603694392</v>
          </cell>
          <cell r="AM84">
            <v>1.4265992782251844</v>
          </cell>
          <cell r="AN84">
            <v>1.3981790823784437</v>
          </cell>
          <cell r="AO84">
            <v>1.4521109403076289</v>
          </cell>
          <cell r="AP84">
            <v>1.4190091672188663</v>
          </cell>
          <cell r="AQ84">
            <v>1.4190091672188663</v>
          </cell>
          <cell r="AR84">
            <v>1.4190091672188663</v>
          </cell>
          <cell r="AS84">
            <v>1.4915257027646696</v>
          </cell>
          <cell r="AT84">
            <v>1.5899802268394934</v>
          </cell>
          <cell r="AU84">
            <v>1.5359414552444759</v>
          </cell>
        </row>
        <row r="85">
          <cell r="E85" t="str">
            <v>Velocity based on quarterly GDP</v>
          </cell>
          <cell r="R85">
            <v>17.627287422529569</v>
          </cell>
          <cell r="AD85">
            <v>14.048946495844737</v>
          </cell>
          <cell r="AR85">
            <v>14.93070384796923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29">
          <cell r="A29" t="str">
            <v>Interest rate calculations for 2002</v>
          </cell>
          <cell r="B29" t="str">
            <v>Orig.</v>
          </cell>
          <cell r="C29" t="str">
            <v>Resched.</v>
          </cell>
          <cell r="E29" t="str">
            <v>(mil. Of lari)</v>
          </cell>
          <cell r="F29" t="str">
            <v>(annual basis)</v>
          </cell>
          <cell r="G29" t="str">
            <v>payment</v>
          </cell>
          <cell r="H29" t="str">
            <v>Payment</v>
          </cell>
        </row>
        <row r="31">
          <cell r="A31" t="str">
            <v>NBG Gross credit to Government</v>
          </cell>
        </row>
        <row r="32">
          <cell r="A32" t="str">
            <v>1994 credit</v>
          </cell>
          <cell r="B32">
            <v>0.01</v>
          </cell>
          <cell r="C32">
            <v>6.0000000000000005E-2</v>
          </cell>
          <cell r="E32">
            <v>18.3</v>
          </cell>
          <cell r="F32">
            <v>1.0980000000000001</v>
          </cell>
        </row>
        <row r="33">
          <cell r="A33" t="str">
            <v>1995 credit</v>
          </cell>
        </row>
        <row r="34">
          <cell r="A34" t="str">
            <v xml:space="preserve">      issued Jan-June 1995</v>
          </cell>
          <cell r="B34">
            <v>0.01</v>
          </cell>
          <cell r="C34">
            <v>6.0000000000000005E-2</v>
          </cell>
          <cell r="E34">
            <v>67.400000000000006</v>
          </cell>
          <cell r="F34">
            <v>4.0440000000000005</v>
          </cell>
        </row>
        <row r="35">
          <cell r="A35" t="str">
            <v xml:space="preserve">      issued July-Sep 1995</v>
          </cell>
          <cell r="B35">
            <v>0.01</v>
          </cell>
          <cell r="C35">
            <v>6.0000000000000005E-2</v>
          </cell>
          <cell r="E35">
            <v>25</v>
          </cell>
          <cell r="F35">
            <v>0.87500000000000011</v>
          </cell>
        </row>
        <row r="36">
          <cell r="A36">
            <v>1996</v>
          </cell>
          <cell r="B36">
            <v>0.15</v>
          </cell>
          <cell r="C36">
            <v>0.09</v>
          </cell>
          <cell r="E36">
            <v>185.9</v>
          </cell>
          <cell r="F36">
            <v>16.731000000000002</v>
          </cell>
        </row>
        <row r="37">
          <cell r="A37">
            <v>1997</v>
          </cell>
          <cell r="B37">
            <v>0.15</v>
          </cell>
          <cell r="C37">
            <v>0.09</v>
          </cell>
          <cell r="E37">
            <v>116.00700000000001</v>
          </cell>
          <cell r="F37">
            <v>10.440630000000001</v>
          </cell>
          <cell r="G37" t="str">
            <v>assumes this is rescheduled at 9%</v>
          </cell>
        </row>
        <row r="38">
          <cell r="A38">
            <v>1998</v>
          </cell>
          <cell r="B38">
            <v>0.11</v>
          </cell>
          <cell r="C38">
            <v>0.09</v>
          </cell>
          <cell r="E38">
            <v>128.79770000000002</v>
          </cell>
          <cell r="F38">
            <v>11.591793000000001</v>
          </cell>
        </row>
        <row r="39">
          <cell r="A39">
            <v>1999</v>
          </cell>
          <cell r="B39">
            <v>0.12</v>
          </cell>
          <cell r="C39">
            <v>0.09</v>
          </cell>
          <cell r="E39">
            <v>97.5</v>
          </cell>
          <cell r="F39">
            <v>8.7750000000000004</v>
          </cell>
        </row>
      </sheetData>
      <sheetData sheetId="69" refreshError="1"/>
      <sheetData sheetId="70" refreshError="1"/>
      <sheetData sheetId="71" refreshError="1"/>
      <sheetData sheetId="72" refreshError="1">
        <row r="3">
          <cell r="A3" t="str">
            <v>Table 3. National  Bank of Georgia: Gross International Reserves</v>
          </cell>
        </row>
        <row r="6">
          <cell r="B6">
            <v>35034</v>
          </cell>
          <cell r="C6">
            <v>35065</v>
          </cell>
          <cell r="D6">
            <v>35096</v>
          </cell>
          <cell r="E6">
            <v>35125</v>
          </cell>
          <cell r="F6">
            <v>35156</v>
          </cell>
          <cell r="G6">
            <v>35186</v>
          </cell>
          <cell r="H6">
            <v>35217</v>
          </cell>
          <cell r="I6">
            <v>35247</v>
          </cell>
          <cell r="J6">
            <v>35278</v>
          </cell>
          <cell r="K6">
            <v>35309</v>
          </cell>
          <cell r="L6">
            <v>35339</v>
          </cell>
          <cell r="M6">
            <v>35370</v>
          </cell>
          <cell r="N6">
            <v>35400</v>
          </cell>
        </row>
        <row r="9">
          <cell r="A9" t="str">
            <v>International Dept (US$mn)</v>
          </cell>
          <cell r="B9">
            <v>156.69999999999999</v>
          </cell>
          <cell r="C9">
            <v>147.5</v>
          </cell>
          <cell r="D9">
            <v>131.6</v>
          </cell>
          <cell r="E9">
            <v>157.1</v>
          </cell>
          <cell r="F9">
            <v>150.4</v>
          </cell>
          <cell r="G9">
            <v>143.9</v>
          </cell>
          <cell r="H9">
            <v>164.8</v>
          </cell>
          <cell r="I9">
            <v>163.30000000000001</v>
          </cell>
          <cell r="J9">
            <v>151.80000000000001</v>
          </cell>
          <cell r="K9">
            <v>127</v>
          </cell>
          <cell r="L9">
            <v>145.1</v>
          </cell>
          <cell r="M9">
            <v>130.1</v>
          </cell>
          <cell r="N9">
            <v>157.1</v>
          </cell>
        </row>
        <row r="11">
          <cell r="A11" t="str">
            <v>Balance sheet, encumbered+unencumbered reserves</v>
          </cell>
        </row>
        <row r="13">
          <cell r="A13" t="str">
            <v>Balance sheet (encumbered reserves, incl. Special acct as of 12/99)</v>
          </cell>
        </row>
        <row r="15">
          <cell r="A15" t="str">
            <v>Balance sheet (lari mn) Unencumbered reserves excluding dutch account</v>
          </cell>
          <cell r="B15">
            <v>202.7432</v>
          </cell>
          <cell r="C15">
            <v>192.38499999999999</v>
          </cell>
          <cell r="D15">
            <v>175.55459999999999</v>
          </cell>
          <cell r="E15">
            <v>197.10179999999997</v>
          </cell>
          <cell r="F15">
            <v>197.95740000000001</v>
          </cell>
          <cell r="G15">
            <v>188.40279999999998</v>
          </cell>
          <cell r="H15">
            <v>216.97499999999999</v>
          </cell>
          <cell r="I15">
            <v>210.84039999999999</v>
          </cell>
          <cell r="J15">
            <v>202.90910000000002</v>
          </cell>
          <cell r="K15">
            <v>168.13109999999998</v>
          </cell>
          <cell r="L15">
            <v>194.89049999999997</v>
          </cell>
          <cell r="M15">
            <v>171.1619</v>
          </cell>
          <cell r="N15">
            <v>207.34520000000001</v>
          </cell>
        </row>
        <row r="16">
          <cell r="A16" t="str">
            <v xml:space="preserve"> </v>
          </cell>
        </row>
        <row r="17">
          <cell r="A17" t="str">
            <v>Balance sheet (US$mn)</v>
          </cell>
          <cell r="B17">
            <v>164.8318699186992</v>
          </cell>
          <cell r="C17">
            <v>154.03122497998396</v>
          </cell>
          <cell r="D17">
            <v>139.3290476190476</v>
          </cell>
          <cell r="E17">
            <v>156.18209191759109</v>
          </cell>
          <cell r="F17">
            <v>157.35882352941178</v>
          </cell>
          <cell r="G17">
            <v>149.52603174603172</v>
          </cell>
          <cell r="H17">
            <v>172.88844621513945</v>
          </cell>
          <cell r="I17">
            <v>167.46656076250994</v>
          </cell>
          <cell r="J17">
            <v>160.14925019731652</v>
          </cell>
          <cell r="K17">
            <v>132.38669291338582</v>
          </cell>
          <cell r="L17">
            <v>153.45708661417319</v>
          </cell>
          <cell r="M17">
            <v>133.72023437499999</v>
          </cell>
          <cell r="N17">
            <v>162.75133437990581</v>
          </cell>
        </row>
        <row r="19">
          <cell r="A19" t="str">
            <v>Netherlands account (US$mn)</v>
          </cell>
          <cell r="B19">
            <v>32</v>
          </cell>
          <cell r="C19">
            <v>32</v>
          </cell>
          <cell r="D19">
            <v>32</v>
          </cell>
          <cell r="E19">
            <v>40</v>
          </cell>
          <cell r="F19">
            <v>20.3</v>
          </cell>
          <cell r="G19">
            <v>20.3</v>
          </cell>
          <cell r="H19">
            <v>24</v>
          </cell>
          <cell r="I19">
            <v>24</v>
          </cell>
          <cell r="J19">
            <v>24</v>
          </cell>
          <cell r="K19">
            <v>28.1</v>
          </cell>
          <cell r="L19">
            <v>28.1</v>
          </cell>
          <cell r="M19">
            <v>28.1</v>
          </cell>
          <cell r="N19">
            <v>31.5</v>
          </cell>
        </row>
        <row r="21">
          <cell r="A21" t="str">
            <v>Exchange rate (lari/US$)  -- actual</v>
          </cell>
          <cell r="B21">
            <v>1.23</v>
          </cell>
          <cell r="C21">
            <v>1.2490000000000001</v>
          </cell>
          <cell r="D21">
            <v>1.26</v>
          </cell>
          <cell r="E21">
            <v>1.262</v>
          </cell>
          <cell r="F21">
            <v>1.258</v>
          </cell>
          <cell r="G21">
            <v>1.26</v>
          </cell>
          <cell r="H21">
            <v>1.2549999999999999</v>
          </cell>
          <cell r="I21">
            <v>1.2589999999999999</v>
          </cell>
          <cell r="J21">
            <v>1.2669999999999999</v>
          </cell>
          <cell r="K21">
            <v>1.27</v>
          </cell>
          <cell r="L21">
            <v>1.27</v>
          </cell>
          <cell r="M21">
            <v>1.28</v>
          </cell>
          <cell r="N21">
            <v>1.274</v>
          </cell>
        </row>
        <row r="22">
          <cell r="A22" t="str">
            <v>Exchange rate (US$/Euro)  -- actual</v>
          </cell>
        </row>
        <row r="23">
          <cell r="A23" t="str">
            <v>exchange rate (lari/Euro)  -- actual</v>
          </cell>
        </row>
        <row r="25">
          <cell r="A25" t="str">
            <v>Encumbered reserves (US$ mn)</v>
          </cell>
        </row>
        <row r="27">
          <cell r="A27" t="str">
            <v>Reserves in Euros</v>
          </cell>
        </row>
        <row r="28">
          <cell r="A28" t="str">
            <v>Reserves in Euros (millions of lari)</v>
          </cell>
        </row>
        <row r="31">
          <cell r="A31" t="str">
            <v>Balance sheet (US$mn), unencumbered reserves excl Dutch acct.</v>
          </cell>
          <cell r="B31">
            <v>160.74454227642275</v>
          </cell>
          <cell r="C31">
            <v>149.91415532425938</v>
          </cell>
          <cell r="D31">
            <v>134.30266349206349</v>
          </cell>
          <cell r="E31">
            <v>152.46484627575276</v>
          </cell>
          <cell r="F31">
            <v>153.67610810810811</v>
          </cell>
          <cell r="G31">
            <v>147.4390341269841</v>
          </cell>
          <cell r="H31">
            <v>169.80874820717133</v>
          </cell>
          <cell r="I31">
            <v>165.84067434471805</v>
          </cell>
          <cell r="J31">
            <v>157.14455169692189</v>
          </cell>
          <cell r="K31">
            <v>129.92907559055115</v>
          </cell>
          <cell r="L31">
            <v>149.03727401574801</v>
          </cell>
          <cell r="M31">
            <v>132.43095156249998</v>
          </cell>
          <cell r="N31">
            <v>158.19874411302982</v>
          </cell>
        </row>
        <row r="33">
          <cell r="A33" t="str">
            <v>Unencumbered +encumbered reserves (US$ mln)+dutch acct., incl. SDRs</v>
          </cell>
          <cell r="B33">
            <v>192.74454227642275</v>
          </cell>
          <cell r="C33">
            <v>181.91415532425938</v>
          </cell>
          <cell r="D33">
            <v>166.30266349206349</v>
          </cell>
          <cell r="E33">
            <v>192.46484627575276</v>
          </cell>
          <cell r="F33">
            <v>173.97610810810812</v>
          </cell>
          <cell r="G33">
            <v>167.73903412698411</v>
          </cell>
          <cell r="H33">
            <v>193.80874820717133</v>
          </cell>
          <cell r="I33">
            <v>189.84067434471805</v>
          </cell>
          <cell r="J33">
            <v>181.14455169692189</v>
          </cell>
          <cell r="K33">
            <v>158.02907559055114</v>
          </cell>
          <cell r="L33">
            <v>177.13727401574801</v>
          </cell>
          <cell r="M33">
            <v>160.53095156249998</v>
          </cell>
          <cell r="N33">
            <v>189.69874411302982</v>
          </cell>
        </row>
        <row r="37">
          <cell r="A37" t="str">
            <v>discrepancy (US$mn)</v>
          </cell>
          <cell r="B37">
            <v>4.0445422764227601</v>
          </cell>
          <cell r="C37">
            <v>2.414155324259383</v>
          </cell>
          <cell r="D37">
            <v>2.7026634920634933</v>
          </cell>
          <cell r="E37">
            <v>-4.6351537242472318</v>
          </cell>
          <cell r="F37">
            <v>3.2761081081081045</v>
          </cell>
          <cell r="G37">
            <v>3.5390341269840917</v>
          </cell>
          <cell r="H37">
            <v>5.0087482071713225</v>
          </cell>
          <cell r="I37">
            <v>2.5406743447180418</v>
          </cell>
          <cell r="J37">
            <v>5.3445516969218829</v>
          </cell>
          <cell r="K37">
            <v>2.9290755905511503</v>
          </cell>
          <cell r="L37">
            <v>3.9372740157480166</v>
          </cell>
          <cell r="M37">
            <v>2.3309515624999904</v>
          </cell>
          <cell r="N37">
            <v>1.0987441130298237</v>
          </cell>
        </row>
        <row r="40">
          <cell r="A40" t="str">
            <v>adjustments to balance sheet data</v>
          </cell>
        </row>
        <row r="42">
          <cell r="A42" t="str">
            <v>(- ) account 706 (transit account)/ 1</v>
          </cell>
          <cell r="B42">
            <v>0</v>
          </cell>
          <cell r="C42">
            <v>1.351</v>
          </cell>
          <cell r="D42">
            <v>1.3620000000000001E-3</v>
          </cell>
          <cell r="E42">
            <v>2.1180000000000001E-3</v>
          </cell>
          <cell r="F42">
            <v>1.2137550000000001</v>
          </cell>
          <cell r="G42">
            <v>1.1998550000000001</v>
          </cell>
          <cell r="H42">
            <v>1.2167139999999999</v>
          </cell>
          <cell r="I42">
            <v>3.3929999999999997E-3</v>
          </cell>
          <cell r="J42">
            <v>3.4150000000000001E-3</v>
          </cell>
          <cell r="K42">
            <v>2.4027999999999997E-2</v>
          </cell>
          <cell r="L42">
            <v>0</v>
          </cell>
          <cell r="M42">
            <v>0</v>
          </cell>
          <cell r="N42">
            <v>3.4</v>
          </cell>
        </row>
        <row r="43">
          <cell r="A43" t="str">
            <v>(-) account 703 (banks' forex deposits)</v>
          </cell>
          <cell r="B43">
            <v>2.582713</v>
          </cell>
          <cell r="C43">
            <v>3.79122</v>
          </cell>
          <cell r="D43">
            <v>6.3318820000000002</v>
          </cell>
          <cell r="E43">
            <v>4.6890460000000003</v>
          </cell>
          <cell r="F43">
            <v>3.4191009999999999</v>
          </cell>
          <cell r="G43">
            <v>1.429762</v>
          </cell>
          <cell r="H43">
            <v>2.648307</v>
          </cell>
          <cell r="I43">
            <v>2.0435979999999998</v>
          </cell>
          <cell r="J43">
            <v>3.8035380000000001</v>
          </cell>
          <cell r="K43">
            <v>3.097146</v>
          </cell>
          <cell r="L43">
            <v>5.613162</v>
          </cell>
          <cell r="M43">
            <v>1.650282</v>
          </cell>
          <cell r="N43">
            <v>2.4</v>
          </cell>
        </row>
        <row r="44">
          <cell r="A44" t="str">
            <v>(-) account 815 (req.reserves in forex)</v>
          </cell>
          <cell r="B44">
            <v>2.4447000000000001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6">
          <cell r="A46" t="str">
            <v>adjusted balance sheet (lari mn)</v>
          </cell>
          <cell r="B46">
            <v>197.71578699999998</v>
          </cell>
          <cell r="C46">
            <v>187.24277999999998</v>
          </cell>
          <cell r="D46">
            <v>169.22135599999999</v>
          </cell>
          <cell r="E46">
            <v>192.41063599999998</v>
          </cell>
          <cell r="F46">
            <v>193.324544</v>
          </cell>
          <cell r="G46">
            <v>185.77318299999996</v>
          </cell>
          <cell r="H46">
            <v>213.10997900000001</v>
          </cell>
          <cell r="I46">
            <v>208.793409</v>
          </cell>
          <cell r="J46">
            <v>199.10214700000003</v>
          </cell>
          <cell r="K46">
            <v>165.00992599999998</v>
          </cell>
          <cell r="L46">
            <v>189.27733799999999</v>
          </cell>
          <cell r="M46">
            <v>169.511618</v>
          </cell>
          <cell r="N46">
            <v>201.54519999999999</v>
          </cell>
        </row>
        <row r="48">
          <cell r="A48" t="str">
            <v>adjusted balance sheet (in US$mn)</v>
          </cell>
          <cell r="B48">
            <v>160.74454227642275</v>
          </cell>
          <cell r="C48">
            <v>149.91415532425938</v>
          </cell>
          <cell r="D48">
            <v>134.30266349206349</v>
          </cell>
          <cell r="E48">
            <v>152.46484627575276</v>
          </cell>
          <cell r="F48">
            <v>153.67610810810811</v>
          </cell>
          <cell r="G48">
            <v>147.4390341269841</v>
          </cell>
          <cell r="H48">
            <v>169.80874820717133</v>
          </cell>
          <cell r="I48">
            <v>165.84067434471805</v>
          </cell>
          <cell r="J48">
            <v>157.14455169692189</v>
          </cell>
          <cell r="K48">
            <v>129.92907559055115</v>
          </cell>
          <cell r="L48">
            <v>149.03727401574801</v>
          </cell>
          <cell r="M48">
            <v>132.43095156249998</v>
          </cell>
          <cell r="N48">
            <v>158.19874411302982</v>
          </cell>
        </row>
        <row r="50">
          <cell r="A50" t="str">
            <v>(-) Netherlands account (in US$ mn)</v>
          </cell>
        </row>
        <row r="52">
          <cell r="A52" t="str">
            <v>adjusted foreign exchange reserves</v>
          </cell>
        </row>
        <row r="53">
          <cell r="A53" t="str">
            <v>in US$</v>
          </cell>
          <cell r="B53">
            <v>160.74454227642275</v>
          </cell>
          <cell r="C53">
            <v>149.91415532425938</v>
          </cell>
          <cell r="D53">
            <v>134.30266349206349</v>
          </cell>
          <cell r="E53">
            <v>152.46484627575276</v>
          </cell>
          <cell r="F53">
            <v>153.67610810810811</v>
          </cell>
          <cell r="G53">
            <v>147.4390341269841</v>
          </cell>
          <cell r="H53">
            <v>169.80874820717133</v>
          </cell>
          <cell r="I53">
            <v>165.84067434471805</v>
          </cell>
          <cell r="J53">
            <v>157.14455169692189</v>
          </cell>
          <cell r="K53">
            <v>129.92907559055115</v>
          </cell>
          <cell r="L53">
            <v>149.03727401574801</v>
          </cell>
          <cell r="M53">
            <v>132.43095156249998</v>
          </cell>
          <cell r="N53">
            <v>158.19874411302982</v>
          </cell>
        </row>
        <row r="55">
          <cell r="A55" t="str">
            <v>adjusted discrepancy</v>
          </cell>
          <cell r="B55">
            <v>4.0445422764227601</v>
          </cell>
          <cell r="C55">
            <v>2.414155324259383</v>
          </cell>
          <cell r="D55">
            <v>2.7026634920634933</v>
          </cell>
          <cell r="E55">
            <v>-4.6351537242472318</v>
          </cell>
          <cell r="F55">
            <v>3.2761081081081045</v>
          </cell>
          <cell r="G55">
            <v>3.5390341269840917</v>
          </cell>
          <cell r="H55">
            <v>5.0087482071713225</v>
          </cell>
          <cell r="I55">
            <v>2.5406743447180418</v>
          </cell>
          <cell r="J55">
            <v>5.3445516969218829</v>
          </cell>
          <cell r="K55">
            <v>2.9290755905511503</v>
          </cell>
          <cell r="L55">
            <v>3.9372740157480166</v>
          </cell>
          <cell r="M55">
            <v>2.3309515624999904</v>
          </cell>
          <cell r="N55">
            <v>1.0987441130298237</v>
          </cell>
        </row>
        <row r="58">
          <cell r="A58" t="str">
            <v>1/  This account was closed in October 1996, but in December contains lari 3.4 mn as provisioning for wheat import guarantees.</v>
          </cell>
        </row>
      </sheetData>
      <sheetData sheetId="73" refreshError="1">
        <row r="1">
          <cell r="A1" t="str">
            <v>Table x. Georgia: Accounts of the National Bank of Georgia 1/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1997</v>
          </cell>
          <cell r="F4">
            <v>1997</v>
          </cell>
          <cell r="O4">
            <v>1997</v>
          </cell>
          <cell r="S4">
            <v>1998</v>
          </cell>
          <cell r="AB4">
            <v>1998</v>
          </cell>
        </row>
        <row r="5">
          <cell r="B5" t="str">
            <v>Dec.</v>
          </cell>
          <cell r="C5" t="str">
            <v>Dec.</v>
          </cell>
          <cell r="D5" t="str">
            <v>Jan.</v>
          </cell>
          <cell r="E5" t="str">
            <v>Feb.</v>
          </cell>
          <cell r="F5" t="str">
            <v>Mar.</v>
          </cell>
          <cell r="G5" t="str">
            <v>Apr.</v>
          </cell>
          <cell r="H5" t="str">
            <v>May</v>
          </cell>
          <cell r="I5" t="str">
            <v>Jun.</v>
          </cell>
          <cell r="J5" t="str">
            <v>Jul.</v>
          </cell>
          <cell r="K5" t="str">
            <v>Aug.</v>
          </cell>
          <cell r="L5" t="str">
            <v>Sep.</v>
          </cell>
          <cell r="M5" t="str">
            <v>Oct.</v>
          </cell>
          <cell r="N5" t="str">
            <v>Nov.</v>
          </cell>
          <cell r="O5" t="str">
            <v>Dec.</v>
          </cell>
          <cell r="Q5" t="str">
            <v>Jan</v>
          </cell>
          <cell r="R5" t="str">
            <v>Feb</v>
          </cell>
          <cell r="S5" t="str">
            <v>Mar</v>
          </cell>
          <cell r="T5" t="str">
            <v>Apr</v>
          </cell>
          <cell r="U5" t="str">
            <v>May</v>
          </cell>
          <cell r="V5" t="str">
            <v>Jun</v>
          </cell>
          <cell r="W5" t="str">
            <v>Jul</v>
          </cell>
          <cell r="X5" t="str">
            <v>Aug</v>
          </cell>
          <cell r="Y5" t="str">
            <v>Sep</v>
          </cell>
          <cell r="Z5" t="str">
            <v>Oct</v>
          </cell>
          <cell r="AA5" t="str">
            <v>Nov</v>
          </cell>
          <cell r="AB5" t="str">
            <v>Dec</v>
          </cell>
        </row>
        <row r="10">
          <cell r="A10" t="str">
            <v>Net foreign assets</v>
          </cell>
          <cell r="B10">
            <v>96.447951209999985</v>
          </cell>
          <cell r="C10">
            <v>-0.78698919466664274</v>
          </cell>
          <cell r="D10">
            <v>-28.824676343999958</v>
          </cell>
          <cell r="E10">
            <v>-50.256908781538478</v>
          </cell>
          <cell r="F10">
            <v>-62.323112988923064</v>
          </cell>
          <cell r="G10">
            <v>-85.801861342653794</v>
          </cell>
          <cell r="H10">
            <v>-118.81008065000002</v>
          </cell>
          <cell r="I10">
            <v>-124.89487289999995</v>
          </cell>
          <cell r="J10">
            <v>-117.20367373307688</v>
          </cell>
          <cell r="K10">
            <v>-152.50558923046157</v>
          </cell>
          <cell r="L10">
            <v>-151.72159663561536</v>
          </cell>
          <cell r="M10">
            <v>-153.40012219999991</v>
          </cell>
          <cell r="N10">
            <v>-105.21516058830764</v>
          </cell>
          <cell r="O10">
            <v>-105.22277970769237</v>
          </cell>
          <cell r="Q10">
            <v>-123.61146882586505</v>
          </cell>
          <cell r="R10">
            <v>-140.74838661582203</v>
          </cell>
          <cell r="S10">
            <v>-149.64112198782206</v>
          </cell>
          <cell r="T10">
            <v>-158.77654115282206</v>
          </cell>
          <cell r="U10">
            <v>-172.37382848826968</v>
          </cell>
          <cell r="V10">
            <v>-194.76400084557298</v>
          </cell>
          <cell r="W10">
            <v>-217.62074726557304</v>
          </cell>
          <cell r="X10">
            <v>-216.82930458258431</v>
          </cell>
          <cell r="Y10">
            <v>-277.35862070539321</v>
          </cell>
          <cell r="Z10">
            <v>-314.13069980943817</v>
          </cell>
          <cell r="AA10">
            <v>-361.85523071022237</v>
          </cell>
          <cell r="AB10">
            <v>-389.89942261600015</v>
          </cell>
        </row>
        <row r="11">
          <cell r="A11" t="str">
            <v xml:space="preserve"> Encumbered reserves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 xml:space="preserve"> Net international reserves</v>
          </cell>
          <cell r="B12">
            <v>96.447951209999985</v>
          </cell>
          <cell r="C12">
            <v>-0.78698919466664274</v>
          </cell>
          <cell r="D12">
            <v>-28.824676343999958</v>
          </cell>
          <cell r="E12">
            <v>-50.256908781538478</v>
          </cell>
          <cell r="F12">
            <v>-62.323112988923064</v>
          </cell>
          <cell r="G12">
            <v>-85.801861342653794</v>
          </cell>
          <cell r="H12">
            <v>-118.81008065000002</v>
          </cell>
          <cell r="I12">
            <v>-124.89487289999995</v>
          </cell>
          <cell r="J12">
            <v>-117.20367373307688</v>
          </cell>
          <cell r="K12">
            <v>-152.50558923046157</v>
          </cell>
          <cell r="L12">
            <v>-151.72159663561536</v>
          </cell>
          <cell r="M12">
            <v>-153.40012219999991</v>
          </cell>
          <cell r="N12">
            <v>-105.21516058830764</v>
          </cell>
          <cell r="O12">
            <v>-105.22277970769237</v>
          </cell>
          <cell r="Q12">
            <v>-123.61146882586505</v>
          </cell>
          <cell r="R12">
            <v>-140.74838661582203</v>
          </cell>
          <cell r="S12">
            <v>-149.64112198782206</v>
          </cell>
          <cell r="T12">
            <v>-158.77654115282206</v>
          </cell>
          <cell r="U12">
            <v>-172.37382848826968</v>
          </cell>
          <cell r="V12">
            <v>-194.76400084557298</v>
          </cell>
          <cell r="W12">
            <v>-217.62074726557304</v>
          </cell>
          <cell r="X12">
            <v>-216.82930458258431</v>
          </cell>
          <cell r="Y12">
            <v>-277.35862070539321</v>
          </cell>
          <cell r="Z12">
            <v>-314.13069980943817</v>
          </cell>
          <cell r="AA12">
            <v>-361.85523071022237</v>
          </cell>
          <cell r="AB12">
            <v>-389.89942261600015</v>
          </cell>
        </row>
        <row r="13">
          <cell r="A13" t="str">
            <v xml:space="preserve">   Gold</v>
          </cell>
          <cell r="B13">
            <v>1.5375000000000001</v>
          </cell>
          <cell r="C13">
            <v>1.6290213333333334</v>
          </cell>
          <cell r="D13">
            <v>1.5190559999999997</v>
          </cell>
          <cell r="E13">
            <v>0.86926153846153842</v>
          </cell>
          <cell r="F13">
            <v>0.87195692307692318</v>
          </cell>
          <cell r="G13">
            <v>0.87532615384615375</v>
          </cell>
          <cell r="H13">
            <v>0.876</v>
          </cell>
          <cell r="I13">
            <v>0.876</v>
          </cell>
          <cell r="J13">
            <v>0.80198307692307691</v>
          </cell>
          <cell r="K13">
            <v>0.80322646153846156</v>
          </cell>
          <cell r="L13">
            <v>0.80695661538461538</v>
          </cell>
          <cell r="M13">
            <v>0.80820000000000014</v>
          </cell>
          <cell r="N13">
            <v>0.8156603076923078</v>
          </cell>
          <cell r="O13">
            <v>0.70145169230769233</v>
          </cell>
          <cell r="Q13">
            <v>0.71109800613496932</v>
          </cell>
          <cell r="R13">
            <v>0.71485191717791408</v>
          </cell>
          <cell r="S13">
            <v>0.76393941717791403</v>
          </cell>
          <cell r="T13">
            <v>0.76393941717791403</v>
          </cell>
          <cell r="U13">
            <v>0.75290741573033715</v>
          </cell>
          <cell r="V13">
            <v>0.75003325842696644</v>
          </cell>
          <cell r="W13">
            <v>0.75003325842696644</v>
          </cell>
          <cell r="X13">
            <v>0.75114606741573031</v>
          </cell>
          <cell r="Y13">
            <v>0.76046831460674158</v>
          </cell>
          <cell r="Z13">
            <v>0.78499955056179771</v>
          </cell>
          <cell r="AA13">
            <v>0.85580561797752808</v>
          </cell>
          <cell r="AB13">
            <v>0.95689999999999997</v>
          </cell>
        </row>
        <row r="14">
          <cell r="A14" t="str">
            <v xml:space="preserve">   Foreign exchange reserves</v>
          </cell>
          <cell r="B14">
            <v>237.07578699999999</v>
          </cell>
          <cell r="C14">
            <v>241.67619999999999</v>
          </cell>
          <cell r="D14">
            <v>208.81580000000002</v>
          </cell>
          <cell r="E14">
            <v>186.9205</v>
          </cell>
          <cell r="F14">
            <v>175.90799999999999</v>
          </cell>
          <cell r="G14">
            <v>198.87729999999999</v>
          </cell>
          <cell r="H14">
            <v>171.58269999999999</v>
          </cell>
          <cell r="I14">
            <v>164.73420000000002</v>
          </cell>
          <cell r="J14">
            <v>164.1361</v>
          </cell>
          <cell r="K14">
            <v>163.68469999999999</v>
          </cell>
          <cell r="L14">
            <v>166.97229999999999</v>
          </cell>
          <cell r="M14">
            <v>220.32110000000006</v>
          </cell>
          <cell r="N14">
            <v>268.0865</v>
          </cell>
          <cell r="O14">
            <v>262.26929999999999</v>
          </cell>
          <cell r="Q14">
            <v>249.28629999999998</v>
          </cell>
          <cell r="R14">
            <v>235.58170000000001</v>
          </cell>
          <cell r="S14">
            <v>224.548</v>
          </cell>
          <cell r="T14">
            <v>223.15769999999998</v>
          </cell>
          <cell r="U14">
            <v>210.29560000000001</v>
          </cell>
          <cell r="V14">
            <v>187.04160000000002</v>
          </cell>
          <cell r="W14">
            <v>165.63040000000001</v>
          </cell>
          <cell r="X14">
            <v>219.61729999999994</v>
          </cell>
          <cell r="Y14">
            <v>177.2176</v>
          </cell>
          <cell r="Z14">
            <v>165.7783</v>
          </cell>
          <cell r="AA14">
            <v>148.8672</v>
          </cell>
          <cell r="AB14">
            <v>221.494</v>
          </cell>
        </row>
        <row r="15">
          <cell r="A15" t="str">
            <v xml:space="preserve">   Use of Fund Resources</v>
          </cell>
          <cell r="B15">
            <v>-142.06533579000001</v>
          </cell>
          <cell r="C15">
            <v>-244.01721052799996</v>
          </cell>
          <cell r="D15">
            <v>-239.08433234399999</v>
          </cell>
          <cell r="E15">
            <v>-237.97147032000001</v>
          </cell>
          <cell r="F15">
            <v>-239.04546991199999</v>
          </cell>
          <cell r="G15">
            <v>-285.49688749649994</v>
          </cell>
          <cell r="H15">
            <v>-291.21118065000002</v>
          </cell>
          <cell r="I15">
            <v>-290.44747289999998</v>
          </cell>
          <cell r="J15">
            <v>-282.08415680999997</v>
          </cell>
          <cell r="K15">
            <v>-283.552915692</v>
          </cell>
          <cell r="L15">
            <v>-285.21025325099998</v>
          </cell>
          <cell r="M15">
            <v>-339.41582219999998</v>
          </cell>
          <cell r="N15">
            <v>-337.15672089599997</v>
          </cell>
          <cell r="O15">
            <v>-332.00293140000002</v>
          </cell>
          <cell r="Q15">
            <v>-336.63086683199998</v>
          </cell>
          <cell r="R15">
            <v>-339.63293853299996</v>
          </cell>
          <cell r="S15">
            <v>-336.53006140499997</v>
          </cell>
          <cell r="T15">
            <v>-339.24318056999994</v>
          </cell>
          <cell r="U15">
            <v>-339.42033590400001</v>
          </cell>
          <cell r="V15">
            <v>-338.70063410399996</v>
          </cell>
          <cell r="W15">
            <v>-338.179180524</v>
          </cell>
          <cell r="X15">
            <v>-392.20675065</v>
          </cell>
          <cell r="Y15">
            <v>-406.21768901999997</v>
          </cell>
          <cell r="Z15">
            <v>-429.21099935999996</v>
          </cell>
          <cell r="AA15">
            <v>-457.09223632819993</v>
          </cell>
          <cell r="AB15">
            <v>-546.33432261600012</v>
          </cell>
        </row>
        <row r="16">
          <cell r="A16" t="str">
            <v xml:space="preserve">   Other foreign assets, net</v>
          </cell>
          <cell r="B16">
            <v>-0.1</v>
          </cell>
          <cell r="C16">
            <v>-7.4999999999999997E-2</v>
          </cell>
          <cell r="D16">
            <v>-7.5200000000000003E-2</v>
          </cell>
          <cell r="E16">
            <v>-7.5200000000000003E-2</v>
          </cell>
          <cell r="F16">
            <v>-5.7599999999999998E-2</v>
          </cell>
          <cell r="G16">
            <v>-5.7599999999999998E-2</v>
          </cell>
          <cell r="H16">
            <v>-5.7599999999999998E-2</v>
          </cell>
          <cell r="I16">
            <v>-5.7599999999999998E-2</v>
          </cell>
          <cell r="J16">
            <v>-5.7599999999999998E-2</v>
          </cell>
          <cell r="K16">
            <v>-33.440600000000003</v>
          </cell>
          <cell r="L16">
            <v>-34.290599999999998</v>
          </cell>
          <cell r="M16">
            <v>-35.113599999999998</v>
          </cell>
          <cell r="N16">
            <v>-36.960599999999999</v>
          </cell>
          <cell r="O16">
            <v>-36.190600000000003</v>
          </cell>
          <cell r="Q16">
            <v>-36.978000000000002</v>
          </cell>
          <cell r="R16">
            <v>-37.411999999999999</v>
          </cell>
          <cell r="S16">
            <v>-38.423000000000002</v>
          </cell>
          <cell r="T16">
            <v>-43.454999999999998</v>
          </cell>
          <cell r="U16">
            <v>-44.002000000000002</v>
          </cell>
          <cell r="V16">
            <v>-43.854999999999997</v>
          </cell>
          <cell r="W16">
            <v>-45.822000000000003</v>
          </cell>
          <cell r="X16">
            <v>-44.991</v>
          </cell>
          <cell r="Y16">
            <v>-49.119</v>
          </cell>
          <cell r="Z16">
            <v>-51.482999999999997</v>
          </cell>
          <cell r="AA16">
            <v>-54.485999999999997</v>
          </cell>
          <cell r="AB16">
            <v>-66.016000000000005</v>
          </cell>
        </row>
        <row r="17">
          <cell r="A17" t="str">
            <v xml:space="preserve"> Contingent liabilities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9">
          <cell r="A19" t="str">
            <v>Net domestic assets</v>
          </cell>
          <cell r="B19">
            <v>57.352048790000026</v>
          </cell>
          <cell r="C19">
            <v>209.74668919466666</v>
          </cell>
          <cell r="D19">
            <v>227.30667634399998</v>
          </cell>
          <cell r="E19">
            <v>245.54380878153844</v>
          </cell>
          <cell r="F19">
            <v>262.59491298892306</v>
          </cell>
          <cell r="G19">
            <v>294.96816134265379</v>
          </cell>
          <cell r="H19">
            <v>324.64488065</v>
          </cell>
          <cell r="I19">
            <v>333.05987289999996</v>
          </cell>
          <cell r="J19">
            <v>341.32187373307687</v>
          </cell>
          <cell r="K19">
            <v>397.3833892304616</v>
          </cell>
          <cell r="L19">
            <v>401.60969663561536</v>
          </cell>
          <cell r="M19">
            <v>406.7191221999999</v>
          </cell>
          <cell r="N19">
            <v>358.76626058830766</v>
          </cell>
          <cell r="O19">
            <v>382.28907970769239</v>
          </cell>
          <cell r="Q19">
            <v>383.50576882586506</v>
          </cell>
          <cell r="R19">
            <v>395.54508661582202</v>
          </cell>
          <cell r="S19">
            <v>409.43162198782204</v>
          </cell>
          <cell r="T19">
            <v>429.74554115282206</v>
          </cell>
          <cell r="U19">
            <v>438.99662848826966</v>
          </cell>
          <cell r="V19">
            <v>466.79370084557303</v>
          </cell>
          <cell r="W19">
            <v>495.73524726557309</v>
          </cell>
          <cell r="X19">
            <v>498.64010458258429</v>
          </cell>
          <cell r="Y19">
            <v>523.05852070539322</v>
          </cell>
          <cell r="Z19">
            <v>547.00229980943823</v>
          </cell>
          <cell r="AA19">
            <v>569.82653071022241</v>
          </cell>
          <cell r="AB19">
            <v>649.61832261600011</v>
          </cell>
          <cell r="AC19">
            <v>0</v>
          </cell>
        </row>
        <row r="20">
          <cell r="A20" t="str">
            <v xml:space="preserve">   Net claims on general government 3/</v>
          </cell>
          <cell r="B20">
            <v>55.20000000000001</v>
          </cell>
          <cell r="C20">
            <v>208.8621</v>
          </cell>
          <cell r="D20">
            <v>229.50639999999999</v>
          </cell>
          <cell r="E20">
            <v>240.07640000000001</v>
          </cell>
          <cell r="F20">
            <v>265.86520000000002</v>
          </cell>
          <cell r="G20">
            <v>301.84519999999998</v>
          </cell>
          <cell r="H20">
            <v>313.70460000000003</v>
          </cell>
          <cell r="I20">
            <v>332.06849999999997</v>
          </cell>
          <cell r="J20">
            <v>344.75329999999997</v>
          </cell>
          <cell r="K20">
            <v>358.16640000000001</v>
          </cell>
          <cell r="L20">
            <v>376.75290000000001</v>
          </cell>
          <cell r="M20">
            <v>377.21109999999999</v>
          </cell>
          <cell r="N20">
            <v>331.67680000000007</v>
          </cell>
          <cell r="O20">
            <v>361.74850000000004</v>
          </cell>
          <cell r="Q20">
            <v>373.4196</v>
          </cell>
          <cell r="R20">
            <v>382.98369999999994</v>
          </cell>
          <cell r="S20">
            <v>392.61609999999996</v>
          </cell>
          <cell r="T20">
            <v>408.20310000000001</v>
          </cell>
          <cell r="U20">
            <v>418.75440000000003</v>
          </cell>
          <cell r="V20">
            <v>453.47159999999997</v>
          </cell>
          <cell r="W20">
            <v>487.1662</v>
          </cell>
          <cell r="X20">
            <v>487.35570000000001</v>
          </cell>
          <cell r="Y20">
            <v>501.72289999999998</v>
          </cell>
          <cell r="Z20">
            <v>503.12939999999998</v>
          </cell>
          <cell r="AA20">
            <v>506.37259999999998</v>
          </cell>
          <cell r="AB20">
            <v>499.5856</v>
          </cell>
        </row>
        <row r="21">
          <cell r="A21" t="str">
            <v xml:space="preserve">   Claims on banks</v>
          </cell>
          <cell r="B21">
            <v>4.2</v>
          </cell>
          <cell r="C21">
            <v>13.7195</v>
          </cell>
          <cell r="D21">
            <v>11.2257</v>
          </cell>
          <cell r="E21">
            <v>10.7599</v>
          </cell>
          <cell r="F21">
            <v>10.5617</v>
          </cell>
          <cell r="G21">
            <v>10.623799999999999</v>
          </cell>
          <cell r="H21">
            <v>9.0242000000000004</v>
          </cell>
          <cell r="I21">
            <v>5.3112000000000004</v>
          </cell>
          <cell r="J21">
            <v>6.4776999999999996</v>
          </cell>
          <cell r="K21">
            <v>7.8372000000000002</v>
          </cell>
          <cell r="L21">
            <v>4.3926999999999996</v>
          </cell>
          <cell r="M21">
            <v>7.0225</v>
          </cell>
          <cell r="N21">
            <v>4.4588999999999999</v>
          </cell>
          <cell r="O21">
            <v>3.4695</v>
          </cell>
          <cell r="Q21">
            <v>2.5152000000000001</v>
          </cell>
          <cell r="R21">
            <v>2.4718</v>
          </cell>
          <cell r="S21">
            <v>2.3967000000000001</v>
          </cell>
          <cell r="T21">
            <v>2.7450999999999999</v>
          </cell>
          <cell r="U21">
            <v>2.7124999999999999</v>
          </cell>
          <cell r="V21">
            <v>2.1541000000000001</v>
          </cell>
          <cell r="W21">
            <v>1.0624</v>
          </cell>
          <cell r="X21">
            <v>1.7211000000000001</v>
          </cell>
          <cell r="Y21">
            <v>-1.0244</v>
          </cell>
          <cell r="Z21">
            <v>3.5756999999999999</v>
          </cell>
          <cell r="AA21">
            <v>1.7927999999999999</v>
          </cell>
          <cell r="AB21">
            <v>6.556</v>
          </cell>
        </row>
        <row r="22">
          <cell r="A22" t="str">
            <v xml:space="preserve">   Claims on rest of economy</v>
          </cell>
          <cell r="B22">
            <v>0</v>
          </cell>
          <cell r="C22">
            <v>0</v>
          </cell>
          <cell r="D22">
            <v>0</v>
          </cell>
          <cell r="E22">
            <v>0.17</v>
          </cell>
          <cell r="F22">
            <v>0.28000000000000003</v>
          </cell>
          <cell r="G22">
            <v>0.37</v>
          </cell>
          <cell r="H22">
            <v>0.38</v>
          </cell>
          <cell r="I22">
            <v>0.39</v>
          </cell>
          <cell r="J22">
            <v>0.41</v>
          </cell>
          <cell r="K22">
            <v>33.803000000000004</v>
          </cell>
          <cell r="L22">
            <v>34.652999999999999</v>
          </cell>
          <cell r="M22">
            <v>35.506</v>
          </cell>
          <cell r="N22">
            <v>37.412999999999997</v>
          </cell>
          <cell r="O22">
            <v>36.673000000000002</v>
          </cell>
          <cell r="Q22">
            <v>37.407999999999994</v>
          </cell>
          <cell r="R22">
            <v>37.85199999999999</v>
          </cell>
          <cell r="S22">
            <v>39.052999999999997</v>
          </cell>
          <cell r="T22">
            <v>44.094999999999999</v>
          </cell>
          <cell r="U22">
            <v>44.642000000000003</v>
          </cell>
          <cell r="V22">
            <v>44.484999999999999</v>
          </cell>
          <cell r="W22">
            <v>46.442</v>
          </cell>
          <cell r="X22">
            <v>45.661000000000001</v>
          </cell>
          <cell r="Y22">
            <v>49.778999999999989</v>
          </cell>
          <cell r="Z22">
            <v>52.133000000000003</v>
          </cell>
          <cell r="AA22">
            <v>55.155999999999999</v>
          </cell>
          <cell r="AB22">
            <v>66.666000000000011</v>
          </cell>
        </row>
        <row r="23">
          <cell r="A23" t="str">
            <v xml:space="preserve">   Other items, net 3/</v>
          </cell>
          <cell r="B23">
            <v>-2.0479512099999839</v>
          </cell>
          <cell r="C23">
            <v>-12.83491080533334</v>
          </cell>
          <cell r="D23">
            <v>-13.425423656000003</v>
          </cell>
          <cell r="E23">
            <v>-5.4624912184615617</v>
          </cell>
          <cell r="F23">
            <v>-14.111987011076959</v>
          </cell>
          <cell r="G23">
            <v>-17.870838657346191</v>
          </cell>
          <cell r="H23">
            <v>1.5360806499999766</v>
          </cell>
          <cell r="I23">
            <v>-4.7098271000000125</v>
          </cell>
          <cell r="J23">
            <v>-10.319126266923096</v>
          </cell>
          <cell r="K23">
            <v>-2.4232107695384109</v>
          </cell>
          <cell r="L23">
            <v>-14.188903364384643</v>
          </cell>
          <cell r="M23">
            <v>-13.020477800000087</v>
          </cell>
          <cell r="N23">
            <v>-14.782439411692408</v>
          </cell>
          <cell r="O23">
            <v>-19.601920292307643</v>
          </cell>
          <cell r="Q23">
            <v>-29.837031174134935</v>
          </cell>
          <cell r="R23">
            <v>-27.762413384177918</v>
          </cell>
          <cell r="S23">
            <v>-24.634178012177916</v>
          </cell>
          <cell r="T23">
            <v>-25.297658847177949</v>
          </cell>
          <cell r="U23">
            <v>-27.11227151173037</v>
          </cell>
          <cell r="V23">
            <v>-33.316999154426938</v>
          </cell>
          <cell r="W23">
            <v>-38.935352734426914</v>
          </cell>
          <cell r="X23">
            <v>-36.097695417415729</v>
          </cell>
          <cell r="Y23">
            <v>-27.41897929460675</v>
          </cell>
          <cell r="Z23">
            <v>-11.835800190561748</v>
          </cell>
          <cell r="AA23">
            <v>6.5051307102224385</v>
          </cell>
          <cell r="AB23">
            <v>76.810722616000092</v>
          </cell>
        </row>
        <row r="25">
          <cell r="A25" t="str">
            <v>Reserve money</v>
          </cell>
          <cell r="B25">
            <v>153.80000000000001</v>
          </cell>
          <cell r="C25">
            <v>208.95970000000003</v>
          </cell>
          <cell r="D25">
            <v>198.48200000000003</v>
          </cell>
          <cell r="E25">
            <v>195.28689999999997</v>
          </cell>
          <cell r="F25">
            <v>200.27180000000001</v>
          </cell>
          <cell r="G25">
            <v>209.16630000000001</v>
          </cell>
          <cell r="H25">
            <v>205.8348</v>
          </cell>
          <cell r="I25">
            <v>208.16499999999999</v>
          </cell>
          <cell r="J25">
            <v>224.1182</v>
          </cell>
          <cell r="K25">
            <v>244.87780000000004</v>
          </cell>
          <cell r="L25">
            <v>249.88810000000001</v>
          </cell>
          <cell r="M25">
            <v>253.31899999999999</v>
          </cell>
          <cell r="N25">
            <v>253.55109999999999</v>
          </cell>
          <cell r="O25">
            <v>277.06630000000001</v>
          </cell>
          <cell r="Q25">
            <v>259.89429999999999</v>
          </cell>
          <cell r="R25">
            <v>254.79670000000002</v>
          </cell>
          <cell r="S25">
            <v>259.79049999999995</v>
          </cell>
          <cell r="T25">
            <v>270.96899999999999</v>
          </cell>
          <cell r="U25">
            <v>266.62279999999998</v>
          </cell>
          <cell r="V25">
            <v>272.02970000000005</v>
          </cell>
          <cell r="W25">
            <v>278.11450000000002</v>
          </cell>
          <cell r="X25">
            <v>281.81079999999997</v>
          </cell>
          <cell r="Y25">
            <v>245.69990000000001</v>
          </cell>
          <cell r="Z25">
            <v>232.8716</v>
          </cell>
          <cell r="AA25">
            <v>207.97130000000001</v>
          </cell>
          <cell r="AB25">
            <v>259.71890000000002</v>
          </cell>
        </row>
        <row r="26">
          <cell r="A26" t="str">
            <v xml:space="preserve">   Currency in circulation</v>
          </cell>
          <cell r="B26">
            <v>131.4</v>
          </cell>
          <cell r="C26">
            <v>185.57400000000001</v>
          </cell>
          <cell r="D26">
            <v>169.69300000000001</v>
          </cell>
          <cell r="E26">
            <v>167.61859999999999</v>
          </cell>
          <cell r="F26">
            <v>170.5694</v>
          </cell>
          <cell r="G26">
            <v>183.02359999999999</v>
          </cell>
          <cell r="H26">
            <v>175.28129999999999</v>
          </cell>
          <cell r="I26">
            <v>178.18289999999999</v>
          </cell>
          <cell r="J26">
            <v>195.7901</v>
          </cell>
          <cell r="K26">
            <v>207.39680000000001</v>
          </cell>
          <cell r="L26">
            <v>220.32980000000001</v>
          </cell>
          <cell r="M26">
            <v>222.0727</v>
          </cell>
          <cell r="N26">
            <v>222.70949999999999</v>
          </cell>
          <cell r="O26">
            <v>254.5549</v>
          </cell>
          <cell r="Q26">
            <v>231.31059999999999</v>
          </cell>
          <cell r="R26">
            <v>227.33109999999999</v>
          </cell>
          <cell r="S26">
            <v>228.98509999999999</v>
          </cell>
          <cell r="T26">
            <v>237.55969999999999</v>
          </cell>
          <cell r="U26">
            <v>238.96969999999999</v>
          </cell>
          <cell r="V26">
            <v>236.76840000000001</v>
          </cell>
          <cell r="W26">
            <v>246.9117</v>
          </cell>
          <cell r="X26">
            <v>250.23589999999999</v>
          </cell>
          <cell r="Y26">
            <v>211.8398</v>
          </cell>
          <cell r="Z26">
            <v>195.4648</v>
          </cell>
          <cell r="AA26">
            <v>179.57740000000001</v>
          </cell>
          <cell r="AB26">
            <v>221.97489999999999</v>
          </cell>
        </row>
        <row r="27">
          <cell r="A27" t="str">
            <v xml:space="preserve">   Required reserves</v>
          </cell>
          <cell r="B27">
            <v>11.9</v>
          </cell>
          <cell r="C27">
            <v>13.723000000000001</v>
          </cell>
          <cell r="D27">
            <v>12.936</v>
          </cell>
          <cell r="E27">
            <v>13.776199999999999</v>
          </cell>
          <cell r="F27">
            <v>12.7357</v>
          </cell>
          <cell r="G27">
            <v>13.8423</v>
          </cell>
          <cell r="H27">
            <v>13.654999999999999</v>
          </cell>
          <cell r="I27">
            <v>14.3012</v>
          </cell>
          <cell r="J27">
            <v>14.4359</v>
          </cell>
          <cell r="K27">
            <v>16.2117</v>
          </cell>
          <cell r="L27">
            <v>15.157400000000001</v>
          </cell>
          <cell r="M27">
            <v>14.614100000000001</v>
          </cell>
          <cell r="N27">
            <v>15.045199999999999</v>
          </cell>
          <cell r="O27">
            <v>15.652900000000001</v>
          </cell>
          <cell r="Q27">
            <v>14.9458</v>
          </cell>
          <cell r="R27">
            <v>16.984999999999999</v>
          </cell>
          <cell r="S27">
            <v>17.436399999999999</v>
          </cell>
          <cell r="T27">
            <v>17.093</v>
          </cell>
          <cell r="U27">
            <v>16.846</v>
          </cell>
          <cell r="V27">
            <v>17.872599999999998</v>
          </cell>
          <cell r="W27">
            <v>18.343</v>
          </cell>
          <cell r="X27">
            <v>18.309200000000001</v>
          </cell>
          <cell r="Y27">
            <v>24.287099999999999</v>
          </cell>
          <cell r="Z27">
            <v>22.616599999999998</v>
          </cell>
          <cell r="AA27">
            <v>22.020900000000001</v>
          </cell>
          <cell r="AB27">
            <v>18.049900000000001</v>
          </cell>
        </row>
        <row r="28">
          <cell r="A28" t="str">
            <v xml:space="preserve">   Balances on banks' correspondent a/cs</v>
          </cell>
          <cell r="B28">
            <v>10.500000000000005</v>
          </cell>
          <cell r="C28">
            <v>9.6627000000000134</v>
          </cell>
          <cell r="D28">
            <v>15.853000000000016</v>
          </cell>
          <cell r="E28">
            <v>13.892099999999989</v>
          </cell>
          <cell r="F28">
            <v>16.96670000000001</v>
          </cell>
          <cell r="G28">
            <v>12.300400000000019</v>
          </cell>
          <cell r="H28">
            <v>16.898500000000013</v>
          </cell>
          <cell r="I28">
            <v>15.680900000000003</v>
          </cell>
          <cell r="J28">
            <v>13.892200000000006</v>
          </cell>
          <cell r="K28">
            <v>21.269300000000023</v>
          </cell>
          <cell r="L28">
            <v>14.400900000000002</v>
          </cell>
          <cell r="M28">
            <v>16.63219999999999</v>
          </cell>
          <cell r="N28">
            <v>15.7964</v>
          </cell>
          <cell r="O28">
            <v>6.8585000000000083</v>
          </cell>
          <cell r="Q28">
            <v>13.637899999999993</v>
          </cell>
          <cell r="R28">
            <v>10.480600000000024</v>
          </cell>
          <cell r="S28">
            <v>13.368999999999964</v>
          </cell>
          <cell r="T28">
            <v>16.316300000000002</v>
          </cell>
          <cell r="U28">
            <v>10.807099999999995</v>
          </cell>
          <cell r="V28">
            <v>17.388700000000036</v>
          </cell>
          <cell r="W28">
            <v>12.859800000000025</v>
          </cell>
          <cell r="X28">
            <v>13.265699999999985</v>
          </cell>
          <cell r="Y28">
            <v>9.5730000000000182</v>
          </cell>
          <cell r="Z28">
            <v>14.790200000000006</v>
          </cell>
          <cell r="AA28">
            <v>6.3730000000000011</v>
          </cell>
          <cell r="AB28">
            <v>19.694100000000027</v>
          </cell>
        </row>
        <row r="32">
          <cell r="A32" t="str">
            <v>Net foreign assets</v>
          </cell>
          <cell r="B32" t="str">
            <v>…</v>
          </cell>
          <cell r="C32">
            <v>-97.234940404666631</v>
          </cell>
          <cell r="D32" t="str">
            <v>…</v>
          </cell>
          <cell r="E32" t="str">
            <v>…</v>
          </cell>
          <cell r="F32">
            <v>-61.536123794256419</v>
          </cell>
          <cell r="G32" t="str">
            <v>…</v>
          </cell>
          <cell r="H32" t="str">
            <v>…</v>
          </cell>
          <cell r="I32">
            <v>-62.571759911076889</v>
          </cell>
          <cell r="J32" t="str">
            <v>…</v>
          </cell>
          <cell r="K32" t="str">
            <v>…</v>
          </cell>
          <cell r="L32">
            <v>-26.826723735615403</v>
          </cell>
          <cell r="M32" t="str">
            <v>…</v>
          </cell>
          <cell r="N32" t="str">
            <v>…</v>
          </cell>
          <cell r="O32">
            <v>-104.43579051302572</v>
          </cell>
          <cell r="Q32" t="str">
            <v>...</v>
          </cell>
          <cell r="R32" t="str">
            <v>...</v>
          </cell>
          <cell r="S32">
            <v>-44.418342280129693</v>
          </cell>
          <cell r="T32" t="str">
            <v>...</v>
          </cell>
          <cell r="U32" t="str">
            <v>...</v>
          </cell>
          <cell r="V32">
            <v>-45.122878857750919</v>
          </cell>
          <cell r="W32" t="str">
            <v>...</v>
          </cell>
          <cell r="X32" t="str">
            <v>...</v>
          </cell>
          <cell r="Y32">
            <v>-82.594619859820227</v>
          </cell>
          <cell r="Z32" t="str">
            <v>...</v>
          </cell>
          <cell r="AA32" t="str">
            <v>...</v>
          </cell>
          <cell r="AB32">
            <v>-284.67664290830777</v>
          </cell>
        </row>
        <row r="33">
          <cell r="A33" t="str">
            <v xml:space="preserve"> Net international reserves</v>
          </cell>
          <cell r="B33" t="str">
            <v>…</v>
          </cell>
          <cell r="C33">
            <v>-97.234940404666631</v>
          </cell>
          <cell r="D33" t="str">
            <v>…</v>
          </cell>
          <cell r="E33" t="str">
            <v>…</v>
          </cell>
          <cell r="F33">
            <v>-61.536123794256419</v>
          </cell>
          <cell r="G33" t="str">
            <v>…</v>
          </cell>
          <cell r="H33" t="str">
            <v>…</v>
          </cell>
          <cell r="I33">
            <v>-62.571759911076889</v>
          </cell>
          <cell r="J33" t="str">
            <v>…</v>
          </cell>
          <cell r="K33" t="str">
            <v>…</v>
          </cell>
          <cell r="L33">
            <v>-26.826723735615403</v>
          </cell>
          <cell r="M33" t="str">
            <v>…</v>
          </cell>
          <cell r="N33" t="str">
            <v>…</v>
          </cell>
          <cell r="O33">
            <v>-104.43579051302572</v>
          </cell>
          <cell r="Q33" t="str">
            <v>...</v>
          </cell>
          <cell r="R33" t="str">
            <v>...</v>
          </cell>
          <cell r="S33">
            <v>-44.418342280129693</v>
          </cell>
          <cell r="T33" t="str">
            <v>...</v>
          </cell>
          <cell r="U33" t="str">
            <v>...</v>
          </cell>
          <cell r="V33">
            <v>-45.122878857750919</v>
          </cell>
          <cell r="W33" t="str">
            <v>...</v>
          </cell>
          <cell r="X33" t="str">
            <v>...</v>
          </cell>
          <cell r="Y33">
            <v>-82.594619859820227</v>
          </cell>
          <cell r="Z33" t="str">
            <v>...</v>
          </cell>
          <cell r="AA33" t="str">
            <v>...</v>
          </cell>
          <cell r="AB33">
            <v>-284.67664290830777</v>
          </cell>
        </row>
        <row r="34">
          <cell r="B34" t="str">
            <v>…</v>
          </cell>
        </row>
        <row r="35">
          <cell r="A35" t="str">
            <v>Net domestic assets</v>
          </cell>
          <cell r="B35" t="str">
            <v>…</v>
          </cell>
          <cell r="C35">
            <v>152.39464040466663</v>
          </cell>
          <cell r="D35" t="str">
            <v>…</v>
          </cell>
          <cell r="E35" t="str">
            <v>…</v>
          </cell>
          <cell r="F35">
            <v>52.848223794256398</v>
          </cell>
          <cell r="G35" t="str">
            <v>…</v>
          </cell>
          <cell r="H35" t="str">
            <v>…</v>
          </cell>
          <cell r="I35">
            <v>70.464959911076903</v>
          </cell>
          <cell r="J35" t="str">
            <v>…</v>
          </cell>
          <cell r="K35" t="str">
            <v>…</v>
          </cell>
          <cell r="L35">
            <v>68.549823735615405</v>
          </cell>
          <cell r="M35" t="str">
            <v>…</v>
          </cell>
          <cell r="N35" t="str">
            <v>…</v>
          </cell>
          <cell r="O35">
            <v>172.54239051302574</v>
          </cell>
          <cell r="Q35" t="str">
            <v>...</v>
          </cell>
          <cell r="R35" t="str">
            <v>...</v>
          </cell>
          <cell r="S35">
            <v>27.142542280129646</v>
          </cell>
          <cell r="T35" t="str">
            <v>...</v>
          </cell>
          <cell r="U35" t="str">
            <v>...</v>
          </cell>
          <cell r="V35">
            <v>57.362078857750987</v>
          </cell>
          <cell r="W35" t="str">
            <v>...</v>
          </cell>
          <cell r="X35" t="str">
            <v>...</v>
          </cell>
          <cell r="Y35">
            <v>56.264819859820193</v>
          </cell>
          <cell r="Z35" t="str">
            <v>...</v>
          </cell>
          <cell r="AA35" t="str">
            <v>...</v>
          </cell>
          <cell r="AB35">
            <v>267.32924290830772</v>
          </cell>
        </row>
        <row r="36">
          <cell r="A36" t="str">
            <v xml:space="preserve">   Net claims on general government</v>
          </cell>
          <cell r="B36" t="str">
            <v>…</v>
          </cell>
          <cell r="C36">
            <v>153.66209999999998</v>
          </cell>
          <cell r="D36" t="str">
            <v>…</v>
          </cell>
          <cell r="E36" t="str">
            <v>…</v>
          </cell>
          <cell r="F36">
            <v>57.003100000000018</v>
          </cell>
          <cell r="G36" t="str">
            <v>…</v>
          </cell>
          <cell r="H36" t="str">
            <v>…</v>
          </cell>
          <cell r="I36">
            <v>66.203299999999956</v>
          </cell>
          <cell r="J36" t="str">
            <v>…</v>
          </cell>
          <cell r="K36" t="str">
            <v>…</v>
          </cell>
          <cell r="L36">
            <v>44.684400000000039</v>
          </cell>
          <cell r="M36" t="str">
            <v>…</v>
          </cell>
          <cell r="N36" t="str">
            <v>…</v>
          </cell>
          <cell r="O36">
            <v>152.88640000000004</v>
          </cell>
          <cell r="Q36" t="str">
            <v>...</v>
          </cell>
          <cell r="R36" t="str">
            <v>...</v>
          </cell>
          <cell r="S36">
            <v>30.867599999999925</v>
          </cell>
          <cell r="T36" t="str">
            <v>...</v>
          </cell>
          <cell r="U36" t="str">
            <v>...</v>
          </cell>
          <cell r="V36">
            <v>60.855500000000006</v>
          </cell>
          <cell r="W36" t="str">
            <v>...</v>
          </cell>
          <cell r="X36" t="str">
            <v>...</v>
          </cell>
          <cell r="Y36">
            <v>48.251300000000015</v>
          </cell>
          <cell r="Z36" t="str">
            <v>...</v>
          </cell>
          <cell r="AA36" t="str">
            <v>...</v>
          </cell>
          <cell r="AB36">
            <v>137.83709999999996</v>
          </cell>
        </row>
        <row r="37">
          <cell r="A37" t="str">
            <v xml:space="preserve">   Claims on banks</v>
          </cell>
          <cell r="B37" t="str">
            <v>…</v>
          </cell>
          <cell r="C37">
            <v>9.5195000000000007</v>
          </cell>
          <cell r="D37" t="str">
            <v>…</v>
          </cell>
          <cell r="E37" t="str">
            <v>…</v>
          </cell>
          <cell r="F37">
            <v>-3.1577999999999999</v>
          </cell>
          <cell r="G37" t="str">
            <v>…</v>
          </cell>
          <cell r="H37" t="str">
            <v>…</v>
          </cell>
          <cell r="I37">
            <v>-5.2504999999999997</v>
          </cell>
          <cell r="J37" t="str">
            <v>…</v>
          </cell>
          <cell r="K37" t="str">
            <v>…</v>
          </cell>
          <cell r="L37">
            <v>-0.91850000000000076</v>
          </cell>
          <cell r="M37" t="str">
            <v>…</v>
          </cell>
          <cell r="N37" t="str">
            <v>…</v>
          </cell>
          <cell r="O37">
            <v>-10.25</v>
          </cell>
          <cell r="Q37" t="str">
            <v>...</v>
          </cell>
          <cell r="R37" t="str">
            <v>...</v>
          </cell>
          <cell r="S37">
            <v>-1.0728</v>
          </cell>
          <cell r="T37" t="str">
            <v>...</v>
          </cell>
          <cell r="U37" t="str">
            <v>...</v>
          </cell>
          <cell r="V37">
            <v>-0.24259999999999993</v>
          </cell>
          <cell r="W37" t="str">
            <v>...</v>
          </cell>
          <cell r="X37" t="str">
            <v>...</v>
          </cell>
          <cell r="Y37">
            <v>-3.1785000000000001</v>
          </cell>
          <cell r="Z37" t="str">
            <v>...</v>
          </cell>
          <cell r="AA37" t="str">
            <v>...</v>
          </cell>
          <cell r="AB37">
            <v>3.0865</v>
          </cell>
        </row>
        <row r="38">
          <cell r="A38" t="str">
            <v xml:space="preserve">   Other items, net</v>
          </cell>
          <cell r="B38" t="str">
            <v>…</v>
          </cell>
          <cell r="C38">
            <v>-10.786959595333357</v>
          </cell>
          <cell r="D38" t="str">
            <v>…</v>
          </cell>
          <cell r="E38" t="str">
            <v>…</v>
          </cell>
          <cell r="F38">
            <v>-1.2770762057436187</v>
          </cell>
          <cell r="G38" t="str">
            <v>…</v>
          </cell>
          <cell r="H38" t="str">
            <v>…</v>
          </cell>
          <cell r="I38">
            <v>9.4021599110769465</v>
          </cell>
          <cell r="J38" t="str">
            <v>…</v>
          </cell>
          <cell r="K38" t="str">
            <v>…</v>
          </cell>
          <cell r="L38">
            <v>-9.4790762643846307</v>
          </cell>
          <cell r="M38" t="str">
            <v>…</v>
          </cell>
          <cell r="N38" t="str">
            <v>…</v>
          </cell>
          <cell r="O38">
            <v>-6.7670094869743025</v>
          </cell>
          <cell r="Q38" t="str">
            <v>...</v>
          </cell>
          <cell r="R38" t="str">
            <v>...</v>
          </cell>
          <cell r="S38">
            <v>-5.0322577198702731</v>
          </cell>
          <cell r="T38" t="str">
            <v>...</v>
          </cell>
          <cell r="U38" t="str">
            <v>...</v>
          </cell>
          <cell r="V38">
            <v>-8.682821142249022</v>
          </cell>
          <cell r="W38" t="str">
            <v>...</v>
          </cell>
          <cell r="X38" t="str">
            <v>...</v>
          </cell>
          <cell r="Y38">
            <v>5.8980198598201881</v>
          </cell>
          <cell r="Z38" t="str">
            <v>...</v>
          </cell>
          <cell r="AA38" t="str">
            <v>...</v>
          </cell>
          <cell r="AB38">
            <v>96.412642908307731</v>
          </cell>
        </row>
        <row r="39">
          <cell r="B39" t="str">
            <v>…</v>
          </cell>
        </row>
        <row r="40">
          <cell r="A40" t="str">
            <v>Reserve money</v>
          </cell>
          <cell r="B40" t="str">
            <v>…</v>
          </cell>
          <cell r="C40">
            <v>55.159700000000015</v>
          </cell>
          <cell r="D40" t="str">
            <v>…</v>
          </cell>
          <cell r="E40" t="str">
            <v>…</v>
          </cell>
          <cell r="F40">
            <v>-8.6879000000000133</v>
          </cell>
          <cell r="G40" t="str">
            <v>…</v>
          </cell>
          <cell r="H40" t="str">
            <v>…</v>
          </cell>
          <cell r="I40">
            <v>7.8931999999999789</v>
          </cell>
          <cell r="J40" t="str">
            <v>…</v>
          </cell>
          <cell r="K40" t="str">
            <v>…</v>
          </cell>
          <cell r="L40">
            <v>41.723100000000017</v>
          </cell>
          <cell r="M40" t="str">
            <v>…</v>
          </cell>
          <cell r="N40" t="str">
            <v>…</v>
          </cell>
          <cell r="O40">
            <v>68.106599999999986</v>
          </cell>
          <cell r="Q40" t="str">
            <v>...</v>
          </cell>
          <cell r="R40" t="str">
            <v>...</v>
          </cell>
          <cell r="S40">
            <v>-17.275800000000061</v>
          </cell>
          <cell r="T40" t="str">
            <v>...</v>
          </cell>
          <cell r="U40" t="str">
            <v>...</v>
          </cell>
          <cell r="V40">
            <v>12.239200000000096</v>
          </cell>
          <cell r="W40" t="str">
            <v>...</v>
          </cell>
          <cell r="X40" t="str">
            <v>...</v>
          </cell>
          <cell r="Y40">
            <v>-26.329800000000034</v>
          </cell>
          <cell r="Z40" t="str">
            <v>...</v>
          </cell>
          <cell r="AA40" t="str">
            <v>...</v>
          </cell>
          <cell r="AB40">
            <v>-17.347399999999993</v>
          </cell>
        </row>
        <row r="41">
          <cell r="A41" t="str">
            <v xml:space="preserve">   Currency in circulation</v>
          </cell>
          <cell r="B41" t="str">
            <v>…</v>
          </cell>
          <cell r="C41">
            <v>54.174000000000007</v>
          </cell>
          <cell r="D41" t="str">
            <v>…</v>
          </cell>
          <cell r="E41" t="str">
            <v>…</v>
          </cell>
          <cell r="F41">
            <v>-15.004600000000011</v>
          </cell>
          <cell r="G41" t="str">
            <v>…</v>
          </cell>
          <cell r="H41" t="str">
            <v>…</v>
          </cell>
          <cell r="I41">
            <v>7.6134999999999877</v>
          </cell>
          <cell r="J41" t="str">
            <v>…</v>
          </cell>
          <cell r="K41" t="str">
            <v>…</v>
          </cell>
          <cell r="L41">
            <v>42.146900000000016</v>
          </cell>
          <cell r="M41" t="str">
            <v>…</v>
          </cell>
          <cell r="N41" t="str">
            <v>…</v>
          </cell>
          <cell r="O41">
            <v>68.980899999999991</v>
          </cell>
          <cell r="Q41" t="str">
            <v>...</v>
          </cell>
          <cell r="R41" t="str">
            <v>...</v>
          </cell>
          <cell r="S41">
            <v>-25.569800000000015</v>
          </cell>
          <cell r="T41" t="str">
            <v>...</v>
          </cell>
          <cell r="U41" t="str">
            <v>...</v>
          </cell>
          <cell r="V41">
            <v>7.7833000000000254</v>
          </cell>
          <cell r="W41" t="str">
            <v>...</v>
          </cell>
          <cell r="X41" t="str">
            <v>...</v>
          </cell>
          <cell r="Y41">
            <v>-24.928600000000017</v>
          </cell>
          <cell r="Z41" t="str">
            <v>...</v>
          </cell>
          <cell r="AA41" t="str">
            <v>...</v>
          </cell>
          <cell r="AB41">
            <v>-32.580000000000013</v>
          </cell>
        </row>
        <row r="42">
          <cell r="A42" t="str">
            <v xml:space="preserve">   Required reserves</v>
          </cell>
          <cell r="B42" t="str">
            <v>…</v>
          </cell>
          <cell r="C42">
            <v>1.8230000000000004</v>
          </cell>
          <cell r="D42" t="str">
            <v>…</v>
          </cell>
          <cell r="E42" t="str">
            <v>…</v>
          </cell>
          <cell r="F42">
            <v>-0.98730000000000118</v>
          </cell>
          <cell r="G42" t="str">
            <v>…</v>
          </cell>
          <cell r="H42" t="str">
            <v>…</v>
          </cell>
          <cell r="I42">
            <v>1.5655000000000001</v>
          </cell>
          <cell r="J42" t="str">
            <v>…</v>
          </cell>
          <cell r="K42" t="str">
            <v>…</v>
          </cell>
          <cell r="L42">
            <v>0.85620000000000118</v>
          </cell>
          <cell r="M42" t="str">
            <v>…</v>
          </cell>
          <cell r="N42" t="str">
            <v>…</v>
          </cell>
          <cell r="O42">
            <v>1.9298999999999999</v>
          </cell>
          <cell r="Q42" t="str">
            <v>...</v>
          </cell>
          <cell r="R42" t="str">
            <v>...</v>
          </cell>
          <cell r="S42">
            <v>1.7834999999999983</v>
          </cell>
          <cell r="T42" t="str">
            <v>...</v>
          </cell>
          <cell r="U42" t="str">
            <v>...</v>
          </cell>
          <cell r="V42">
            <v>0.43619999999999948</v>
          </cell>
          <cell r="W42" t="str">
            <v>...</v>
          </cell>
          <cell r="X42" t="str">
            <v>...</v>
          </cell>
          <cell r="Y42">
            <v>6.4145000000000003</v>
          </cell>
          <cell r="Z42" t="str">
            <v>...</v>
          </cell>
          <cell r="AA42" t="str">
            <v>...</v>
          </cell>
          <cell r="AB42">
            <v>2.3970000000000002</v>
          </cell>
        </row>
        <row r="43">
          <cell r="A43" t="str">
            <v xml:space="preserve">   Balances on banks' correspondent a/cs</v>
          </cell>
          <cell r="B43" t="str">
            <v>…</v>
          </cell>
          <cell r="C43">
            <v>-0.83729999999999194</v>
          </cell>
          <cell r="D43" t="str">
            <v>…</v>
          </cell>
          <cell r="E43" t="str">
            <v>…</v>
          </cell>
          <cell r="F43">
            <v>7.3039999999999967</v>
          </cell>
          <cell r="G43" t="str">
            <v>…</v>
          </cell>
          <cell r="H43" t="str">
            <v>…</v>
          </cell>
          <cell r="I43">
            <v>-1.2858000000000072</v>
          </cell>
          <cell r="J43" t="str">
            <v>…</v>
          </cell>
          <cell r="K43" t="str">
            <v>…</v>
          </cell>
          <cell r="L43">
            <v>-1.2800000000000011</v>
          </cell>
          <cell r="M43" t="str">
            <v>…</v>
          </cell>
          <cell r="N43" t="str">
            <v>…</v>
          </cell>
          <cell r="O43">
            <v>-2.8042000000000051</v>
          </cell>
          <cell r="Q43" t="str">
            <v>...</v>
          </cell>
          <cell r="R43" t="str">
            <v>...</v>
          </cell>
          <cell r="S43">
            <v>6.510499999999956</v>
          </cell>
          <cell r="T43" t="str">
            <v>...</v>
          </cell>
          <cell r="U43" t="str">
            <v>...</v>
          </cell>
          <cell r="V43">
            <v>4.0197000000000713</v>
          </cell>
          <cell r="W43" t="str">
            <v>...</v>
          </cell>
          <cell r="X43" t="str">
            <v>...</v>
          </cell>
          <cell r="Y43">
            <v>-7.8157000000000174</v>
          </cell>
          <cell r="Z43" t="str">
            <v>...</v>
          </cell>
          <cell r="AA43" t="str">
            <v>...</v>
          </cell>
          <cell r="AB43">
            <v>12.835600000000019</v>
          </cell>
        </row>
        <row r="47">
          <cell r="A47" t="str">
            <v>Net international reserves</v>
          </cell>
          <cell r="B47" t="str">
            <v>…</v>
          </cell>
          <cell r="C47">
            <v>-63.221677766363214</v>
          </cell>
          <cell r="D47">
            <v>-13.417748565552742</v>
          </cell>
          <cell r="E47">
            <v>-23.674382948899634</v>
          </cell>
          <cell r="F47">
            <v>-29.448799837603335</v>
          </cell>
          <cell r="G47">
            <v>-40.684817286772109</v>
          </cell>
          <cell r="H47">
            <v>-56.481269572713479</v>
          </cell>
          <cell r="I47">
            <v>-59.39321491432716</v>
          </cell>
          <cell r="J47">
            <v>-55.712505587637338</v>
          </cell>
          <cell r="K47">
            <v>-72.606631822210176</v>
          </cell>
          <cell r="L47">
            <v>-72.231443403177124</v>
          </cell>
          <cell r="M47">
            <v>-73.034720573073784</v>
          </cell>
          <cell r="N47">
            <v>-49.97526862530956</v>
          </cell>
          <cell r="O47">
            <v>-49.978914840050834</v>
          </cell>
          <cell r="Q47" t="str">
            <v>...</v>
          </cell>
          <cell r="R47" t="str">
            <v>...</v>
          </cell>
          <cell r="S47">
            <v>-16.031665446187318</v>
          </cell>
          <cell r="T47" t="str">
            <v>...</v>
          </cell>
          <cell r="U47" t="str">
            <v>...</v>
          </cell>
          <cell r="V47">
            <v>-32.317615364221709</v>
          </cell>
          <cell r="W47" t="str">
            <v>...</v>
          </cell>
          <cell r="X47" t="str">
            <v>...</v>
          </cell>
          <cell r="Y47">
            <v>-62.128032531455766</v>
          </cell>
          <cell r="Z47" t="str">
            <v>...</v>
          </cell>
          <cell r="AA47" t="str">
            <v>...</v>
          </cell>
          <cell r="AB47">
            <v>-102.74675877517683</v>
          </cell>
        </row>
        <row r="51">
          <cell r="A51" t="str">
            <v>Net domestic assets</v>
          </cell>
          <cell r="B51" t="str">
            <v>…</v>
          </cell>
          <cell r="C51">
            <v>265.71786644043715</v>
          </cell>
          <cell r="D51">
            <v>8.3719972967181597</v>
          </cell>
          <cell r="E51">
            <v>17.066834153290667</v>
          </cell>
          <cell r="F51">
            <v>25.19621358371371</v>
          </cell>
          <cell r="G51">
            <v>40.630663814146196</v>
          </cell>
          <cell r="H51">
            <v>54.77950183456575</v>
          </cell>
          <cell r="I51">
            <v>58.791480418022665</v>
          </cell>
          <cell r="J51">
            <v>62.730517961260787</v>
          </cell>
          <cell r="K51">
            <v>89.458718398004677</v>
          </cell>
          <cell r="L51">
            <v>91.473676260453374</v>
          </cell>
          <cell r="M51">
            <v>93.909674456182927</v>
          </cell>
          <cell r="N51">
            <v>71.04740101777503</v>
          </cell>
          <cell r="O51">
            <v>82.262271302355813</v>
          </cell>
          <cell r="Q51" t="str">
            <v>...</v>
          </cell>
          <cell r="R51" t="str">
            <v>...</v>
          </cell>
          <cell r="S51">
            <v>7.1000046093086189</v>
          </cell>
          <cell r="T51" t="str">
            <v>...</v>
          </cell>
          <cell r="U51" t="str">
            <v>...</v>
          </cell>
          <cell r="V51">
            <v>22.104900616699517</v>
          </cell>
          <cell r="W51" t="str">
            <v>...</v>
          </cell>
          <cell r="X51" t="str">
            <v>...</v>
          </cell>
          <cell r="Y51">
            <v>36.822773254558207</v>
          </cell>
          <cell r="Z51" t="str">
            <v>...</v>
          </cell>
          <cell r="AA51" t="str">
            <v>...</v>
          </cell>
          <cell r="AB51">
            <v>69.92855854337094</v>
          </cell>
        </row>
        <row r="53">
          <cell r="A53" t="str">
            <v>Reserve money</v>
          </cell>
          <cell r="B53" t="str">
            <v>…</v>
          </cell>
          <cell r="C53">
            <v>35.864564369310806</v>
          </cell>
          <cell r="D53">
            <v>-5.0142204453777488</v>
          </cell>
          <cell r="E53">
            <v>-6.5432712623534783</v>
          </cell>
          <cell r="F53">
            <v>-4.1576916505909995</v>
          </cell>
          <cell r="G53">
            <v>9.8870739190370927E-2</v>
          </cell>
          <cell r="H53">
            <v>-1.4954558223427838</v>
          </cell>
          <cell r="I53">
            <v>-0.38031256744722741</v>
          </cell>
          <cell r="J53">
            <v>7.254269603181851</v>
          </cell>
          <cell r="K53">
            <v>17.189008215459722</v>
          </cell>
          <cell r="L53">
            <v>19.586743281120711</v>
          </cell>
          <cell r="M53">
            <v>21.228638823658329</v>
          </cell>
          <cell r="N53">
            <v>21.339712872864936</v>
          </cell>
          <cell r="O53">
            <v>32.593174664779845</v>
          </cell>
          <cell r="Q53" t="str">
            <v>...</v>
          </cell>
          <cell r="R53" t="str">
            <v>...</v>
          </cell>
          <cell r="S53">
            <v>-6.2352584922814707</v>
          </cell>
          <cell r="T53" t="str">
            <v>...</v>
          </cell>
          <cell r="U53" t="str">
            <v>...</v>
          </cell>
          <cell r="V53">
            <v>-1.8178320495852329</v>
          </cell>
          <cell r="W53" t="str">
            <v>...</v>
          </cell>
          <cell r="X53" t="str">
            <v>...</v>
          </cell>
          <cell r="Y53">
            <v>-11.320900448737358</v>
          </cell>
          <cell r="Z53" t="str">
            <v>...</v>
          </cell>
          <cell r="AA53" t="str">
            <v>...</v>
          </cell>
          <cell r="AB53">
            <v>-6.261100682399845</v>
          </cell>
        </row>
        <row r="54">
          <cell r="A54" t="str">
            <v xml:space="preserve">   Currency in circulation</v>
          </cell>
          <cell r="B54" t="str">
            <v>…</v>
          </cell>
          <cell r="C54">
            <v>41.228310502283108</v>
          </cell>
          <cell r="D54">
            <v>-8.5577721016952815</v>
          </cell>
          <cell r="E54">
            <v>-9.6756011079138347</v>
          </cell>
          <cell r="F54">
            <v>-8.0855076681000675</v>
          </cell>
          <cell r="G54">
            <v>-1.3743304557750635</v>
          </cell>
          <cell r="H54">
            <v>-5.5464127517863666</v>
          </cell>
          <cell r="I54">
            <v>-3.9828316466746561</v>
          </cell>
          <cell r="J54">
            <v>5.5051354176770317</v>
          </cell>
          <cell r="K54">
            <v>11.759621498701334</v>
          </cell>
          <cell r="L54">
            <v>18.728808992639046</v>
          </cell>
          <cell r="M54">
            <v>19.668003060773586</v>
          </cell>
          <cell r="N54">
            <v>20.011154579844149</v>
          </cell>
          <cell r="O54">
            <v>37.171640423766263</v>
          </cell>
          <cell r="Q54" t="str">
            <v>...</v>
          </cell>
          <cell r="R54" t="str">
            <v>...</v>
          </cell>
          <cell r="S54">
            <v>-10.044905833672823</v>
          </cell>
          <cell r="T54" t="str">
            <v>...</v>
          </cell>
          <cell r="U54" t="str">
            <v>...</v>
          </cell>
          <cell r="V54">
            <v>-6.9872942929010584</v>
          </cell>
          <cell r="W54" t="str">
            <v>...</v>
          </cell>
          <cell r="X54" t="str">
            <v>...</v>
          </cell>
          <cell r="Y54">
            <v>-16.780309473516319</v>
          </cell>
          <cell r="Z54" t="str">
            <v>...</v>
          </cell>
          <cell r="AA54" t="str">
            <v>...</v>
          </cell>
          <cell r="AB54">
            <v>-12.798810786985449</v>
          </cell>
        </row>
        <row r="57">
          <cell r="A57" t="str">
            <v xml:space="preserve">   Sources: National Bank of Georgia; and Fund staff estimates.</v>
          </cell>
        </row>
        <row r="59">
          <cell r="A59" t="str">
            <v xml:space="preserve">   1/ Valued at end-period actual exchange rates.</v>
          </cell>
        </row>
        <row r="60">
          <cell r="A60" t="str">
            <v xml:space="preserve"> 2/  US$25 million earmarked in the 1999 budget as partial payment to Turkmenistan in lieu of principal obligations falling due are escrowed in an NBG account.</v>
          </cell>
        </row>
        <row r="61">
          <cell r="A61" t="str">
            <v>3/ Data for end-March 1999 reflect the issuance of a lari 70.3 million government bond to recapitalize the NBG  for losses from revaluation of its net international reserves.</v>
          </cell>
        </row>
        <row r="66">
          <cell r="Y66" t="str">
            <v>APPENDIX I</v>
          </cell>
        </row>
        <row r="68">
          <cell r="A68" t="str">
            <v>Table x.  Georgia: Monetary Survey 1/</v>
          </cell>
        </row>
        <row r="71">
          <cell r="B71">
            <v>1995</v>
          </cell>
          <cell r="C71">
            <v>1996</v>
          </cell>
          <cell r="D71">
            <v>1997</v>
          </cell>
          <cell r="E71">
            <v>1997</v>
          </cell>
          <cell r="F71">
            <v>1997</v>
          </cell>
          <cell r="O71">
            <v>1997</v>
          </cell>
          <cell r="P71">
            <v>1998</v>
          </cell>
          <cell r="Q71">
            <v>1998</v>
          </cell>
          <cell r="S71">
            <v>1998</v>
          </cell>
          <cell r="AB71">
            <v>1998</v>
          </cell>
          <cell r="AC71">
            <v>1999</v>
          </cell>
        </row>
        <row r="72">
          <cell r="B72" t="str">
            <v>Dec.</v>
          </cell>
          <cell r="C72" t="str">
            <v>Dec.</v>
          </cell>
          <cell r="D72" t="str">
            <v>Jan.</v>
          </cell>
          <cell r="E72" t="str">
            <v>Feb.</v>
          </cell>
          <cell r="F72" t="str">
            <v>Mar.</v>
          </cell>
          <cell r="G72" t="str">
            <v>Apr.</v>
          </cell>
          <cell r="H72" t="str">
            <v>May</v>
          </cell>
          <cell r="I72" t="str">
            <v>Jun.</v>
          </cell>
          <cell r="J72" t="str">
            <v>Jul.</v>
          </cell>
          <cell r="K72" t="str">
            <v>Aug.</v>
          </cell>
          <cell r="L72" t="str">
            <v>Sep.</v>
          </cell>
          <cell r="M72" t="str">
            <v>Oct.</v>
          </cell>
          <cell r="N72" t="str">
            <v>Nov.</v>
          </cell>
          <cell r="O72" t="str">
            <v>Dec.</v>
          </cell>
          <cell r="Q72" t="str">
            <v>Jan</v>
          </cell>
          <cell r="R72" t="str">
            <v>Feb</v>
          </cell>
          <cell r="S72" t="str">
            <v>Mar</v>
          </cell>
          <cell r="T72" t="str">
            <v>Apr</v>
          </cell>
          <cell r="U72" t="str">
            <v>May</v>
          </cell>
          <cell r="V72" t="str">
            <v>Jun</v>
          </cell>
          <cell r="W72" t="str">
            <v>Jul</v>
          </cell>
          <cell r="X72" t="str">
            <v>Aug</v>
          </cell>
          <cell r="Y72" t="str">
            <v>Sep</v>
          </cell>
          <cell r="Z72" t="str">
            <v>Oct</v>
          </cell>
          <cell r="AA72" t="str">
            <v>Nov</v>
          </cell>
          <cell r="AB72" t="str">
            <v>Dec</v>
          </cell>
        </row>
        <row r="77">
          <cell r="A77" t="str">
            <v>Net foreign assets</v>
          </cell>
          <cell r="B77">
            <v>57.102721209999984</v>
          </cell>
          <cell r="C77">
            <v>21.268510805333356</v>
          </cell>
          <cell r="D77">
            <v>-6.1178763439999564</v>
          </cell>
          <cell r="E77">
            <v>-29.471908781538477</v>
          </cell>
          <cell r="F77">
            <v>-36.51861298892306</v>
          </cell>
          <cell r="G77">
            <v>-57.927361342653789</v>
          </cell>
          <cell r="H77">
            <v>-92.55458065000002</v>
          </cell>
          <cell r="I77">
            <v>-98.996272899999951</v>
          </cell>
          <cell r="J77">
            <v>-77.408973733076877</v>
          </cell>
          <cell r="K77">
            <v>-104.30268923046157</v>
          </cell>
          <cell r="L77">
            <v>-114.58059663561536</v>
          </cell>
          <cell r="M77">
            <v>-117.82522219999991</v>
          </cell>
          <cell r="N77">
            <v>-70.748460588307637</v>
          </cell>
          <cell r="O77">
            <v>-72.217579707692366</v>
          </cell>
          <cell r="Q77">
            <v>-97.038168825865057</v>
          </cell>
          <cell r="R77">
            <v>-124.06858661582203</v>
          </cell>
          <cell r="S77">
            <v>-126.41552198782206</v>
          </cell>
          <cell r="T77">
            <v>-145.23214115282207</v>
          </cell>
          <cell r="U77">
            <v>-150.29582848826968</v>
          </cell>
          <cell r="V77">
            <v>-170.13820084557298</v>
          </cell>
          <cell r="W77">
            <v>-196.22904726557306</v>
          </cell>
          <cell r="X77">
            <v>-197.60310458258431</v>
          </cell>
          <cell r="Y77">
            <v>-265.92672070539322</v>
          </cell>
          <cell r="Z77">
            <v>-298.1957998094382</v>
          </cell>
          <cell r="AA77">
            <v>-349.61003071022236</v>
          </cell>
          <cell r="AB77">
            <v>-376.15132261600013</v>
          </cell>
        </row>
        <row r="79">
          <cell r="A79" t="str">
            <v>Net domestic assets</v>
          </cell>
          <cell r="B79">
            <v>123.48262079000004</v>
          </cell>
          <cell r="C79">
            <v>235.00368919466663</v>
          </cell>
          <cell r="D79">
            <v>249.29367634399998</v>
          </cell>
          <cell r="E79">
            <v>265.31360878153851</v>
          </cell>
          <cell r="F79">
            <v>282.32651298892307</v>
          </cell>
          <cell r="G79">
            <v>327.37646134265378</v>
          </cell>
          <cell r="H79">
            <v>358.28598065000006</v>
          </cell>
          <cell r="I79">
            <v>370.64457289999996</v>
          </cell>
          <cell r="J79">
            <v>370.85497373307692</v>
          </cell>
          <cell r="K79">
            <v>426.12848923046158</v>
          </cell>
          <cell r="L79">
            <v>449.95019663561538</v>
          </cell>
          <cell r="M79">
            <v>458.74252219999994</v>
          </cell>
          <cell r="N79">
            <v>418.75846058830763</v>
          </cell>
          <cell r="O79">
            <v>445.26047970769241</v>
          </cell>
          <cell r="Q79">
            <v>457.20616882586506</v>
          </cell>
          <cell r="R79">
            <v>484.79898661582206</v>
          </cell>
          <cell r="S79">
            <v>486.51412198782202</v>
          </cell>
          <cell r="T79">
            <v>518.78254115282198</v>
          </cell>
          <cell r="U79">
            <v>532.59662848826963</v>
          </cell>
          <cell r="V79">
            <v>557.46900084557296</v>
          </cell>
          <cell r="W79">
            <v>591.2501472655731</v>
          </cell>
          <cell r="X79">
            <v>597.47300458258428</v>
          </cell>
          <cell r="Y79">
            <v>616.44202070539325</v>
          </cell>
          <cell r="Z79">
            <v>623.79199980943815</v>
          </cell>
          <cell r="AA79">
            <v>651.60743071022239</v>
          </cell>
          <cell r="AB79">
            <v>744.69482261600012</v>
          </cell>
        </row>
        <row r="80">
          <cell r="A80" t="str">
            <v xml:space="preserve">   Domestic credit</v>
          </cell>
          <cell r="B80">
            <v>188.68722100000002</v>
          </cell>
          <cell r="C80">
            <v>323.85760000000005</v>
          </cell>
          <cell r="D80">
            <v>343.57979999999998</v>
          </cell>
          <cell r="E80">
            <v>354.70490000000001</v>
          </cell>
          <cell r="F80">
            <v>385.66970000000003</v>
          </cell>
          <cell r="G80">
            <v>428.98569999999995</v>
          </cell>
          <cell r="H80">
            <v>442.50670000000002</v>
          </cell>
          <cell r="I80">
            <v>469.51569999999992</v>
          </cell>
          <cell r="J80">
            <v>481.55909999999994</v>
          </cell>
          <cell r="K80">
            <v>491.58050000000003</v>
          </cell>
          <cell r="L80">
            <v>522.01179999999999</v>
          </cell>
          <cell r="M80">
            <v>531.54309999999998</v>
          </cell>
          <cell r="N80">
            <v>489.29530000000011</v>
          </cell>
          <cell r="O80">
            <v>568.44900000000007</v>
          </cell>
          <cell r="Q80">
            <v>557.15100000000007</v>
          </cell>
          <cell r="R80">
            <v>575.48559999999998</v>
          </cell>
          <cell r="S80">
            <v>581.56129999999996</v>
          </cell>
          <cell r="T80">
            <v>597.87909999999999</v>
          </cell>
          <cell r="U80">
            <v>611.28820000000007</v>
          </cell>
          <cell r="V80">
            <v>652.94149999999991</v>
          </cell>
          <cell r="W80">
            <v>689.35840000000007</v>
          </cell>
          <cell r="X80">
            <v>705.21690000000001</v>
          </cell>
          <cell r="Y80">
            <v>717.61149999999998</v>
          </cell>
          <cell r="Z80">
            <v>708.41189999999995</v>
          </cell>
          <cell r="AA80">
            <v>722.02859999999998</v>
          </cell>
          <cell r="AB80">
            <v>790.46070000000009</v>
          </cell>
        </row>
        <row r="81">
          <cell r="A81" t="str">
            <v xml:space="preserve">      Net claims on general government</v>
          </cell>
          <cell r="B81">
            <v>39.667673000000008</v>
          </cell>
          <cell r="C81">
            <v>195.65190000000001</v>
          </cell>
          <cell r="D81">
            <v>213.24759999999998</v>
          </cell>
          <cell r="E81">
            <v>222.39940000000001</v>
          </cell>
          <cell r="F81">
            <v>247.34900000000002</v>
          </cell>
          <cell r="G81">
            <v>289.30529999999999</v>
          </cell>
          <cell r="H81">
            <v>299.59660000000002</v>
          </cell>
          <cell r="I81">
            <v>321.19239999999996</v>
          </cell>
          <cell r="J81">
            <v>334.44959999999998</v>
          </cell>
          <cell r="K81">
            <v>342.96620000000001</v>
          </cell>
          <cell r="L81">
            <v>367.08590000000004</v>
          </cell>
          <cell r="M81">
            <v>367.59539999999998</v>
          </cell>
          <cell r="N81">
            <v>318.95780000000008</v>
          </cell>
          <cell r="O81">
            <v>358.83580000000006</v>
          </cell>
          <cell r="Q81">
            <v>367.67</v>
          </cell>
          <cell r="R81">
            <v>374.92899999999992</v>
          </cell>
          <cell r="S81">
            <v>385.42609999999996</v>
          </cell>
          <cell r="T81">
            <v>402.65120000000002</v>
          </cell>
          <cell r="U81">
            <v>411.45970000000005</v>
          </cell>
          <cell r="V81">
            <v>451.38419999999996</v>
          </cell>
          <cell r="W81">
            <v>483.46510000000001</v>
          </cell>
          <cell r="X81">
            <v>492.47180000000003</v>
          </cell>
          <cell r="Y81">
            <v>501.12819999999999</v>
          </cell>
          <cell r="Z81">
            <v>494.44349999999997</v>
          </cell>
          <cell r="AA81">
            <v>496.57059999999996</v>
          </cell>
          <cell r="AB81">
            <v>496.54212200000001</v>
          </cell>
        </row>
        <row r="82">
          <cell r="A82" t="str">
            <v xml:space="preserve">        public borrowing from DMBs</v>
          </cell>
          <cell r="C82">
            <v>0</v>
          </cell>
          <cell r="O82">
            <v>0</v>
          </cell>
          <cell r="AB82">
            <v>10.906321999999999</v>
          </cell>
        </row>
        <row r="83">
          <cell r="A83" t="str">
            <v xml:space="preserve">      Credit to the rest of the economy</v>
          </cell>
          <cell r="B83">
            <v>149.01954800000001</v>
          </cell>
          <cell r="C83">
            <v>128.20570000000001</v>
          </cell>
          <cell r="D83">
            <v>130.3322</v>
          </cell>
          <cell r="E83">
            <v>132.30549999999999</v>
          </cell>
          <cell r="F83">
            <v>138.32069999999999</v>
          </cell>
          <cell r="G83">
            <v>139.68039999999999</v>
          </cell>
          <cell r="H83">
            <v>142.9101</v>
          </cell>
          <cell r="I83">
            <v>148.32329999999999</v>
          </cell>
          <cell r="J83">
            <v>147.1095</v>
          </cell>
          <cell r="K83">
            <v>148.61429999999999</v>
          </cell>
          <cell r="L83">
            <v>154.92590000000001</v>
          </cell>
          <cell r="M83">
            <v>163.9477</v>
          </cell>
          <cell r="N83">
            <v>170.33750000000001</v>
          </cell>
          <cell r="O83">
            <v>209.61320000000001</v>
          </cell>
          <cell r="Q83">
            <v>189.48099999999999</v>
          </cell>
          <cell r="R83">
            <v>200.5566</v>
          </cell>
          <cell r="S83">
            <v>196.1352</v>
          </cell>
          <cell r="T83">
            <v>195.22790000000001</v>
          </cell>
          <cell r="U83">
            <v>199.82849999999999</v>
          </cell>
          <cell r="V83">
            <v>201.5573</v>
          </cell>
          <cell r="W83">
            <v>205.89330000000001</v>
          </cell>
          <cell r="X83">
            <v>212.74510000000001</v>
          </cell>
          <cell r="Y83">
            <v>216.48330000000001</v>
          </cell>
          <cell r="Z83">
            <v>213.9684</v>
          </cell>
          <cell r="AA83">
            <v>225.458</v>
          </cell>
          <cell r="AB83">
            <v>293.91857800000002</v>
          </cell>
        </row>
        <row r="84">
          <cell r="A84" t="str">
            <v xml:space="preserve">   Other items, net</v>
          </cell>
          <cell r="B84">
            <v>-65.204600209999981</v>
          </cell>
          <cell r="C84">
            <v>-88.853910805333413</v>
          </cell>
          <cell r="D84">
            <v>-94.286123656000001</v>
          </cell>
          <cell r="E84">
            <v>-89.391291218461504</v>
          </cell>
          <cell r="F84">
            <v>-103.34318701107696</v>
          </cell>
          <cell r="G84">
            <v>-101.60923865734617</v>
          </cell>
          <cell r="H84">
            <v>-84.220719349999968</v>
          </cell>
          <cell r="I84">
            <v>-98.871127099999967</v>
          </cell>
          <cell r="J84">
            <v>-110.70412626692303</v>
          </cell>
          <cell r="K84">
            <v>-65.452010769538447</v>
          </cell>
          <cell r="L84">
            <v>-72.061603364384609</v>
          </cell>
          <cell r="M84">
            <v>-72.800577800000042</v>
          </cell>
          <cell r="N84">
            <v>-70.536839411692483</v>
          </cell>
          <cell r="O84">
            <v>-123.18852029230766</v>
          </cell>
          <cell r="Q84">
            <v>-99.944831174135004</v>
          </cell>
          <cell r="R84">
            <v>-90.686613384177917</v>
          </cell>
          <cell r="S84">
            <v>-95.047178012177937</v>
          </cell>
          <cell r="T84">
            <v>-79.096558847178017</v>
          </cell>
          <cell r="U84">
            <v>-78.691571511730444</v>
          </cell>
          <cell r="V84">
            <v>-95.472499154426941</v>
          </cell>
          <cell r="W84">
            <v>-98.108252734426969</v>
          </cell>
          <cell r="X84">
            <v>-107.74389541741573</v>
          </cell>
          <cell r="Y84">
            <v>-101.16947929460673</v>
          </cell>
          <cell r="Z84">
            <v>-84.619900190561793</v>
          </cell>
          <cell r="AA84">
            <v>-70.421169289777595</v>
          </cell>
          <cell r="AB84">
            <v>-45.765877383999964</v>
          </cell>
        </row>
        <row r="86">
          <cell r="A86" t="str">
            <v>Broad money (M3)</v>
          </cell>
          <cell r="B86">
            <v>180.58534200000003</v>
          </cell>
          <cell r="C86">
            <v>256.2722</v>
          </cell>
          <cell r="D86">
            <v>243.17580000000001</v>
          </cell>
          <cell r="E86">
            <v>235.8417</v>
          </cell>
          <cell r="F86">
            <v>245.80789999999999</v>
          </cell>
          <cell r="G86">
            <v>269.44909999999999</v>
          </cell>
          <cell r="H86">
            <v>265.73140000000001</v>
          </cell>
          <cell r="I86">
            <v>271.64830000000001</v>
          </cell>
          <cell r="J86">
            <v>293.44600000000003</v>
          </cell>
          <cell r="K86">
            <v>321.82580000000002</v>
          </cell>
          <cell r="L86">
            <v>335.36960000000005</v>
          </cell>
          <cell r="M86">
            <v>340.91730000000001</v>
          </cell>
          <cell r="N86">
            <v>348.01</v>
          </cell>
          <cell r="O86">
            <v>373.04290000000003</v>
          </cell>
          <cell r="Q86">
            <v>360.16800000000001</v>
          </cell>
          <cell r="R86">
            <v>360.73040000000003</v>
          </cell>
          <cell r="S86">
            <v>360.09859999999998</v>
          </cell>
          <cell r="T86">
            <v>373.55039999999997</v>
          </cell>
          <cell r="U86">
            <v>382.30079999999998</v>
          </cell>
          <cell r="V86">
            <v>387.33080000000001</v>
          </cell>
          <cell r="W86">
            <v>395.02109999999999</v>
          </cell>
          <cell r="X86">
            <v>399.86989999999997</v>
          </cell>
          <cell r="Y86">
            <v>350.51530000000002</v>
          </cell>
          <cell r="Z86">
            <v>325.59619999999995</v>
          </cell>
          <cell r="AA86">
            <v>301.99740000000003</v>
          </cell>
          <cell r="AB86">
            <v>368.54349999999999</v>
          </cell>
        </row>
        <row r="87">
          <cell r="A87" t="str">
            <v xml:space="preserve">   Broad money, excluding forex deposits (M2)</v>
          </cell>
          <cell r="B87">
            <v>157.66074800000001</v>
          </cell>
          <cell r="C87">
            <v>217.95180000000002</v>
          </cell>
          <cell r="D87">
            <v>204.37440000000001</v>
          </cell>
          <cell r="E87">
            <v>198.11369999999999</v>
          </cell>
          <cell r="F87">
            <v>205.06819999999999</v>
          </cell>
          <cell r="G87">
            <v>218.37219999999999</v>
          </cell>
          <cell r="H87">
            <v>216.1925</v>
          </cell>
          <cell r="I87">
            <v>215.56229999999999</v>
          </cell>
          <cell r="J87">
            <v>236.2577</v>
          </cell>
          <cell r="K87">
            <v>255.76670000000001</v>
          </cell>
          <cell r="L87">
            <v>264.45640000000003</v>
          </cell>
          <cell r="M87">
            <v>262.68979999999999</v>
          </cell>
          <cell r="N87">
            <v>268.28570000000002</v>
          </cell>
          <cell r="O87">
            <v>295.21140000000003</v>
          </cell>
          <cell r="Q87">
            <v>274.30680000000001</v>
          </cell>
          <cell r="R87">
            <v>272.1078</v>
          </cell>
          <cell r="S87">
            <v>269.69919999999996</v>
          </cell>
          <cell r="T87">
            <v>278.44659999999999</v>
          </cell>
          <cell r="U87">
            <v>280.17149999999998</v>
          </cell>
          <cell r="V87">
            <v>281.71030000000002</v>
          </cell>
          <cell r="W87">
            <v>291.12509999999997</v>
          </cell>
          <cell r="X87">
            <v>294.23779999999999</v>
          </cell>
          <cell r="Y87">
            <v>252.1703</v>
          </cell>
          <cell r="Z87">
            <v>228.78369999999998</v>
          </cell>
          <cell r="AA87">
            <v>210.33520000000001</v>
          </cell>
          <cell r="AB87">
            <v>261.13669999999996</v>
          </cell>
        </row>
        <row r="88">
          <cell r="A88" t="str">
            <v xml:space="preserve">      Currency held by the public</v>
          </cell>
          <cell r="B88">
            <v>124.80000000000001</v>
          </cell>
          <cell r="C88">
            <v>176.75740000000002</v>
          </cell>
          <cell r="D88">
            <v>160.42830000000001</v>
          </cell>
          <cell r="E88">
            <v>157.952</v>
          </cell>
          <cell r="F88">
            <v>158.29259999999999</v>
          </cell>
          <cell r="G88">
            <v>171.31289999999998</v>
          </cell>
          <cell r="H88">
            <v>166.3938</v>
          </cell>
          <cell r="I88">
            <v>168.6557</v>
          </cell>
          <cell r="J88">
            <v>184.0633</v>
          </cell>
          <cell r="K88">
            <v>194.83770000000001</v>
          </cell>
          <cell r="L88">
            <v>202.40180000000001</v>
          </cell>
          <cell r="M88">
            <v>205.78280000000001</v>
          </cell>
          <cell r="N88">
            <v>209.25149999999999</v>
          </cell>
          <cell r="O88">
            <v>239.86590000000001</v>
          </cell>
          <cell r="Q88">
            <v>214.69749999999999</v>
          </cell>
          <cell r="R88">
            <v>210.88889999999998</v>
          </cell>
          <cell r="S88">
            <v>211.90169999999998</v>
          </cell>
          <cell r="T88">
            <v>219.934</v>
          </cell>
          <cell r="U88">
            <v>221.63289999999998</v>
          </cell>
          <cell r="V88">
            <v>220.94840000000002</v>
          </cell>
          <cell r="W88">
            <v>233.78270000000001</v>
          </cell>
          <cell r="X88">
            <v>230.48179999999999</v>
          </cell>
          <cell r="Y88">
            <v>198.9091</v>
          </cell>
          <cell r="Z88">
            <v>183.67099999999999</v>
          </cell>
          <cell r="AA88">
            <v>168.83500000000001</v>
          </cell>
          <cell r="AB88">
            <v>212.19389999999999</v>
          </cell>
        </row>
        <row r="89">
          <cell r="A89" t="str">
            <v>Currency in circulation (M0)</v>
          </cell>
          <cell r="B89">
            <v>131.4</v>
          </cell>
          <cell r="C89">
            <v>185.57400000000001</v>
          </cell>
          <cell r="D89">
            <v>169.69300000000001</v>
          </cell>
          <cell r="E89">
            <v>167.61859999999999</v>
          </cell>
          <cell r="F89">
            <v>170.5694</v>
          </cell>
          <cell r="G89">
            <v>183.02359999999999</v>
          </cell>
          <cell r="H89">
            <v>175.28129999999999</v>
          </cell>
          <cell r="I89">
            <v>178.18289999999999</v>
          </cell>
          <cell r="J89">
            <v>195.7901</v>
          </cell>
          <cell r="K89">
            <v>207.39680000000001</v>
          </cell>
          <cell r="L89">
            <v>220.32980000000001</v>
          </cell>
          <cell r="M89">
            <v>222.0727</v>
          </cell>
          <cell r="N89">
            <v>222.70949999999999</v>
          </cell>
          <cell r="O89">
            <v>254.5549</v>
          </cell>
          <cell r="Q89">
            <v>231.31059999999999</v>
          </cell>
          <cell r="R89">
            <v>227.33109999999999</v>
          </cell>
          <cell r="S89">
            <v>228.98509999999999</v>
          </cell>
          <cell r="T89">
            <v>237.55969999999999</v>
          </cell>
          <cell r="U89">
            <v>238.96969999999999</v>
          </cell>
          <cell r="V89">
            <v>236.76840000000001</v>
          </cell>
          <cell r="W89">
            <v>246.9117</v>
          </cell>
          <cell r="X89">
            <v>250.23589999999999</v>
          </cell>
          <cell r="Y89">
            <v>211.8398</v>
          </cell>
          <cell r="Z89">
            <v>195.4648</v>
          </cell>
          <cell r="AA89">
            <v>179.57740000000001</v>
          </cell>
          <cell r="AB89">
            <v>221.97489999999999</v>
          </cell>
        </row>
        <row r="90">
          <cell r="A90" t="str">
            <v xml:space="preserve">Less: Banks' vault cash </v>
          </cell>
          <cell r="B90">
            <v>-6.6</v>
          </cell>
          <cell r="C90">
            <v>-8.8165999999999993</v>
          </cell>
          <cell r="D90">
            <v>-9.2646999999999995</v>
          </cell>
          <cell r="E90">
            <v>-9.6666000000000007</v>
          </cell>
          <cell r="F90">
            <v>-12.2768</v>
          </cell>
          <cell r="G90">
            <v>-11.710699999999999</v>
          </cell>
          <cell r="H90">
            <v>-8.8874999999999993</v>
          </cell>
          <cell r="I90">
            <v>-9.5272000000000006</v>
          </cell>
          <cell r="J90">
            <v>-11.726800000000001</v>
          </cell>
          <cell r="K90">
            <v>-12.559100000000001</v>
          </cell>
          <cell r="L90">
            <v>-17.928000000000001</v>
          </cell>
          <cell r="M90">
            <v>-16.289899999999999</v>
          </cell>
          <cell r="N90">
            <v>-13.458</v>
          </cell>
          <cell r="O90">
            <v>-14.689</v>
          </cell>
          <cell r="Q90">
            <v>-16.613099999999999</v>
          </cell>
          <cell r="R90">
            <v>-16.4422</v>
          </cell>
          <cell r="S90">
            <v>-17.083400000000001</v>
          </cell>
          <cell r="T90">
            <v>-17.625699999999998</v>
          </cell>
          <cell r="U90">
            <v>-17.3368</v>
          </cell>
          <cell r="V90">
            <v>-15.82</v>
          </cell>
          <cell r="W90">
            <v>-13.129</v>
          </cell>
          <cell r="X90">
            <v>-19.754100000000001</v>
          </cell>
          <cell r="Y90">
            <v>-12.9307</v>
          </cell>
          <cell r="Z90">
            <v>-11.793799999999999</v>
          </cell>
          <cell r="AA90">
            <v>-10.7424</v>
          </cell>
          <cell r="AB90">
            <v>-9.7810000000000006</v>
          </cell>
        </row>
        <row r="91">
          <cell r="A91" t="str">
            <v xml:space="preserve">      Deposit liabilities (domestic currency)</v>
          </cell>
          <cell r="B91">
            <v>32.860748000000001</v>
          </cell>
          <cell r="C91">
            <v>41.194400000000002</v>
          </cell>
          <cell r="D91">
            <v>43.946100000000001</v>
          </cell>
          <cell r="E91">
            <v>40.161700000000003</v>
          </cell>
          <cell r="F91">
            <v>46.775599999999997</v>
          </cell>
          <cell r="G91">
            <v>47.0593</v>
          </cell>
          <cell r="H91">
            <v>49.798699999999997</v>
          </cell>
          <cell r="I91">
            <v>46.906599999999997</v>
          </cell>
          <cell r="J91">
            <v>52.194400000000002</v>
          </cell>
          <cell r="K91">
            <v>60.929000000000002</v>
          </cell>
          <cell r="L91">
            <v>62.054600000000001</v>
          </cell>
          <cell r="M91">
            <v>56.906999999999996</v>
          </cell>
          <cell r="N91">
            <v>59.034199999999998</v>
          </cell>
          <cell r="O91">
            <v>55.345500000000001</v>
          </cell>
          <cell r="Q91">
            <v>59.609299999999998</v>
          </cell>
          <cell r="R91">
            <v>61.218899999999998</v>
          </cell>
          <cell r="S91">
            <v>57.797499999999999</v>
          </cell>
          <cell r="T91">
            <v>58.512599999999999</v>
          </cell>
          <cell r="U91">
            <v>58.538600000000002</v>
          </cell>
          <cell r="V91">
            <v>60.761899999999997</v>
          </cell>
          <cell r="W91">
            <v>57.342399999999998</v>
          </cell>
          <cell r="X91">
            <v>63.756</v>
          </cell>
          <cell r="Y91">
            <v>53.261200000000002</v>
          </cell>
          <cell r="Z91">
            <v>45.112699999999997</v>
          </cell>
          <cell r="AA91">
            <v>41.5002</v>
          </cell>
          <cell r="AB91">
            <v>48.942799999999998</v>
          </cell>
        </row>
        <row r="92">
          <cell r="A92" t="str">
            <v xml:space="preserve">   Foreign currency deposits</v>
          </cell>
          <cell r="B92">
            <v>22.924594000000003</v>
          </cell>
          <cell r="C92">
            <v>38.320399999999999</v>
          </cell>
          <cell r="D92">
            <v>38.801400000000001</v>
          </cell>
          <cell r="E92">
            <v>37.728000000000002</v>
          </cell>
          <cell r="F92">
            <v>40.739699999999999</v>
          </cell>
          <cell r="G92">
            <v>51.076900000000002</v>
          </cell>
          <cell r="H92">
            <v>49.538899999999998</v>
          </cell>
          <cell r="I92">
            <v>56.085999999999999</v>
          </cell>
          <cell r="J92">
            <v>57.188299999999998</v>
          </cell>
          <cell r="K92">
            <v>66.059100000000001</v>
          </cell>
          <cell r="L92">
            <v>70.913200000000003</v>
          </cell>
          <cell r="M92">
            <v>78.227500000000006</v>
          </cell>
          <cell r="N92">
            <v>79.724299999999999</v>
          </cell>
          <cell r="O92">
            <v>77.831500000000005</v>
          </cell>
          <cell r="Q92">
            <v>85.861199999999997</v>
          </cell>
          <cell r="R92">
            <v>88.622600000000006</v>
          </cell>
          <cell r="S92">
            <v>90.3994</v>
          </cell>
          <cell r="T92">
            <v>95.103800000000007</v>
          </cell>
          <cell r="U92">
            <v>102.1293</v>
          </cell>
          <cell r="V92">
            <v>105.62050000000001</v>
          </cell>
          <cell r="W92">
            <v>103.896</v>
          </cell>
          <cell r="X92">
            <v>105.63209999999999</v>
          </cell>
          <cell r="Y92">
            <v>98.344999999999999</v>
          </cell>
          <cell r="Z92">
            <v>96.8125</v>
          </cell>
          <cell r="AA92">
            <v>91.662199999999999</v>
          </cell>
          <cell r="AB92">
            <v>107.4068</v>
          </cell>
        </row>
        <row r="94">
          <cell r="A94" t="str">
            <v>Total deposit liabilities</v>
          </cell>
          <cell r="B94">
            <v>55.785342</v>
          </cell>
          <cell r="C94">
            <v>79.514800000000008</v>
          </cell>
          <cell r="D94">
            <v>82.747500000000002</v>
          </cell>
          <cell r="E94">
            <v>77.889700000000005</v>
          </cell>
          <cell r="F94">
            <v>87.515299999999996</v>
          </cell>
          <cell r="G94">
            <v>98.136200000000002</v>
          </cell>
          <cell r="H94">
            <v>99.337599999999995</v>
          </cell>
          <cell r="I94">
            <v>102.9926</v>
          </cell>
          <cell r="J94">
            <v>109.3827</v>
          </cell>
          <cell r="K94">
            <v>126.9881</v>
          </cell>
          <cell r="L94">
            <v>132.96780000000001</v>
          </cell>
          <cell r="M94">
            <v>135.1345</v>
          </cell>
          <cell r="N94">
            <v>138.7585</v>
          </cell>
          <cell r="O94">
            <v>133.17700000000002</v>
          </cell>
          <cell r="Q94">
            <v>145.47049999999999</v>
          </cell>
          <cell r="R94">
            <v>149.8415</v>
          </cell>
          <cell r="S94">
            <v>148.1969</v>
          </cell>
          <cell r="T94">
            <v>153.6164</v>
          </cell>
          <cell r="U94">
            <v>160.6679</v>
          </cell>
          <cell r="V94">
            <v>166.38240000000002</v>
          </cell>
          <cell r="W94">
            <v>161.23840000000001</v>
          </cell>
          <cell r="X94">
            <v>169.38810000000001</v>
          </cell>
          <cell r="Y94">
            <v>151.6062</v>
          </cell>
          <cell r="Z94">
            <v>141.92519999999999</v>
          </cell>
          <cell r="AA94">
            <v>133.16239999999999</v>
          </cell>
          <cell r="AB94">
            <v>156.34960000000001</v>
          </cell>
        </row>
        <row r="98">
          <cell r="A98" t="str">
            <v>Net foreign assets</v>
          </cell>
          <cell r="B98" t="e">
            <v>#REF!</v>
          </cell>
          <cell r="C98">
            <v>-35.834210404666628</v>
          </cell>
          <cell r="F98">
            <v>-57.787123794256416</v>
          </cell>
          <cell r="G98" t="str">
            <v>...</v>
          </cell>
          <cell r="H98" t="str">
            <v>...</v>
          </cell>
          <cell r="I98">
            <v>-62.477659911076891</v>
          </cell>
          <cell r="J98" t="str">
            <v>...</v>
          </cell>
          <cell r="K98" t="str">
            <v>...</v>
          </cell>
          <cell r="L98">
            <v>-15.584323735615413</v>
          </cell>
          <cell r="M98" t="str">
            <v>...</v>
          </cell>
          <cell r="N98" t="str">
            <v>...</v>
          </cell>
          <cell r="O98">
            <v>-93.486090513025715</v>
          </cell>
          <cell r="P98">
            <v>72.217579707692366</v>
          </cell>
          <cell r="Q98" t="str">
            <v>...</v>
          </cell>
          <cell r="R98" t="str">
            <v>...</v>
          </cell>
          <cell r="S98">
            <v>-54.197942280129695</v>
          </cell>
          <cell r="T98" t="str">
            <v>...</v>
          </cell>
          <cell r="U98" t="str">
            <v>...</v>
          </cell>
          <cell r="V98">
            <v>-43.722678857750921</v>
          </cell>
          <cell r="W98" t="str">
            <v>...</v>
          </cell>
          <cell r="X98" t="str">
            <v>...</v>
          </cell>
          <cell r="Y98">
            <v>-95.788519859820241</v>
          </cell>
          <cell r="Z98" t="str">
            <v>...</v>
          </cell>
          <cell r="AA98" t="str">
            <v>...</v>
          </cell>
          <cell r="AB98">
            <v>-303.93374290830775</v>
          </cell>
          <cell r="AC98">
            <v>376.15132261600013</v>
          </cell>
        </row>
        <row r="100">
          <cell r="A100" t="str">
            <v>Net domestic assets</v>
          </cell>
          <cell r="B100" t="str">
            <v>…</v>
          </cell>
          <cell r="C100">
            <v>111.52106840466659</v>
          </cell>
          <cell r="D100" t="str">
            <v>…</v>
          </cell>
          <cell r="E100" t="str">
            <v>…</v>
          </cell>
          <cell r="F100">
            <v>47.322823794256436</v>
          </cell>
          <cell r="G100" t="str">
            <v>…</v>
          </cell>
          <cell r="H100" t="str">
            <v>…</v>
          </cell>
          <cell r="I100">
            <v>88.318059911076887</v>
          </cell>
          <cell r="J100" t="str">
            <v>…</v>
          </cell>
          <cell r="K100" t="str">
            <v>…</v>
          </cell>
          <cell r="L100">
            <v>79.305623735615427</v>
          </cell>
          <cell r="M100" t="str">
            <v>…</v>
          </cell>
          <cell r="N100" t="str">
            <v>…</v>
          </cell>
          <cell r="O100">
            <v>210.25679051302578</v>
          </cell>
          <cell r="Q100" t="str">
            <v>...</v>
          </cell>
          <cell r="R100" t="str">
            <v>...</v>
          </cell>
          <cell r="S100">
            <v>41.253642280129611</v>
          </cell>
          <cell r="T100" t="str">
            <v>...</v>
          </cell>
          <cell r="U100" t="str">
            <v>...</v>
          </cell>
          <cell r="V100">
            <v>70.954878857750941</v>
          </cell>
          <cell r="W100" t="str">
            <v>...</v>
          </cell>
          <cell r="X100" t="str">
            <v>...</v>
          </cell>
          <cell r="Y100">
            <v>58.973019859820283</v>
          </cell>
          <cell r="Z100" t="str">
            <v>...</v>
          </cell>
          <cell r="AA100" t="str">
            <v>...</v>
          </cell>
          <cell r="AB100">
            <v>299.43434290830771</v>
          </cell>
        </row>
        <row r="101">
          <cell r="A101" t="str">
            <v xml:space="preserve">   Domestic credit</v>
          </cell>
          <cell r="B101" t="str">
            <v>…</v>
          </cell>
          <cell r="C101">
            <v>135.17037900000003</v>
          </cell>
          <cell r="D101" t="str">
            <v>…</v>
          </cell>
          <cell r="E101" t="str">
            <v>…</v>
          </cell>
          <cell r="F101">
            <v>61.812099999999987</v>
          </cell>
          <cell r="G101" t="str">
            <v>…</v>
          </cell>
          <cell r="H101" t="str">
            <v>…</v>
          </cell>
          <cell r="I101">
            <v>83.84599999999989</v>
          </cell>
          <cell r="J101" t="str">
            <v>…</v>
          </cell>
          <cell r="K101" t="str">
            <v>…</v>
          </cell>
          <cell r="L101">
            <v>52.496100000000069</v>
          </cell>
          <cell r="M101" t="str">
            <v>…</v>
          </cell>
          <cell r="N101" t="str">
            <v>…</v>
          </cell>
          <cell r="O101">
            <v>244.59140000000002</v>
          </cell>
          <cell r="Q101" t="str">
            <v>...</v>
          </cell>
          <cell r="R101" t="str">
            <v>...</v>
          </cell>
          <cell r="S101">
            <v>13.112299999999891</v>
          </cell>
          <cell r="T101" t="str">
            <v>...</v>
          </cell>
          <cell r="U101" t="str">
            <v>...</v>
          </cell>
          <cell r="V101">
            <v>71.380199999999945</v>
          </cell>
          <cell r="W101" t="str">
            <v>...</v>
          </cell>
          <cell r="X101" t="str">
            <v>...</v>
          </cell>
          <cell r="Y101">
            <v>64.670000000000073</v>
          </cell>
          <cell r="Z101" t="str">
            <v>...</v>
          </cell>
          <cell r="AA101" t="str">
            <v>...</v>
          </cell>
          <cell r="AB101">
            <v>222.01170000000002</v>
          </cell>
        </row>
        <row r="102">
          <cell r="A102" t="str">
            <v xml:space="preserve">      Net claims on general government</v>
          </cell>
          <cell r="B102" t="str">
            <v>…</v>
          </cell>
          <cell r="C102">
            <v>155.984227</v>
          </cell>
          <cell r="D102" t="str">
            <v>…</v>
          </cell>
          <cell r="E102" t="str">
            <v>…</v>
          </cell>
          <cell r="F102">
            <v>51.697100000000006</v>
          </cell>
          <cell r="G102" t="str">
            <v>…</v>
          </cell>
          <cell r="H102" t="str">
            <v>…</v>
          </cell>
          <cell r="I102">
            <v>73.843399999999946</v>
          </cell>
          <cell r="J102" t="str">
            <v>…</v>
          </cell>
          <cell r="K102" t="str">
            <v>…</v>
          </cell>
          <cell r="L102">
            <v>45.893500000000074</v>
          </cell>
          <cell r="M102" t="str">
            <v>…</v>
          </cell>
          <cell r="N102" t="str">
            <v>…</v>
          </cell>
          <cell r="O102">
            <v>163.18390000000005</v>
          </cell>
          <cell r="Q102" t="str">
            <v>...</v>
          </cell>
          <cell r="R102" t="str">
            <v>...</v>
          </cell>
          <cell r="S102">
            <v>26.5902999999999</v>
          </cell>
          <cell r="T102" t="str">
            <v>...</v>
          </cell>
          <cell r="U102" t="str">
            <v>...</v>
          </cell>
          <cell r="V102">
            <v>65.958100000000002</v>
          </cell>
          <cell r="W102" t="str">
            <v>...</v>
          </cell>
          <cell r="X102" t="str">
            <v>...</v>
          </cell>
          <cell r="Y102">
            <v>49.744000000000028</v>
          </cell>
          <cell r="Z102" t="str">
            <v>...</v>
          </cell>
          <cell r="AA102" t="str">
            <v>...</v>
          </cell>
          <cell r="AB102">
            <v>137.70632199999994</v>
          </cell>
        </row>
        <row r="103">
          <cell r="A103" t="str">
            <v xml:space="preserve">      Credit to the rest of the economy</v>
          </cell>
          <cell r="B103" t="str">
            <v>…</v>
          </cell>
          <cell r="C103">
            <v>-20.813848000000007</v>
          </cell>
          <cell r="D103" t="str">
            <v>…</v>
          </cell>
          <cell r="E103" t="str">
            <v>…</v>
          </cell>
          <cell r="F103">
            <v>10.114999999999981</v>
          </cell>
          <cell r="G103" t="str">
            <v>…</v>
          </cell>
          <cell r="H103" t="str">
            <v>…</v>
          </cell>
          <cell r="I103">
            <v>10.002600000000001</v>
          </cell>
          <cell r="J103" t="str">
            <v>…</v>
          </cell>
          <cell r="K103" t="str">
            <v>…</v>
          </cell>
          <cell r="L103">
            <v>6.6026000000000238</v>
          </cell>
          <cell r="M103" t="str">
            <v>…</v>
          </cell>
          <cell r="N103" t="str">
            <v>…</v>
          </cell>
          <cell r="O103">
            <v>81.407499999999999</v>
          </cell>
          <cell r="Q103" t="str">
            <v>...</v>
          </cell>
          <cell r="R103" t="str">
            <v>...</v>
          </cell>
          <cell r="S103">
            <v>-13.478000000000009</v>
          </cell>
          <cell r="T103" t="str">
            <v>...</v>
          </cell>
          <cell r="U103" t="str">
            <v>...</v>
          </cell>
          <cell r="V103">
            <v>5.4221000000000004</v>
          </cell>
          <cell r="W103" t="str">
            <v>...</v>
          </cell>
          <cell r="X103" t="str">
            <v>...</v>
          </cell>
          <cell r="Y103">
            <v>14.926000000000016</v>
          </cell>
          <cell r="Z103" t="str">
            <v>...</v>
          </cell>
          <cell r="AA103" t="str">
            <v>...</v>
          </cell>
          <cell r="AB103">
            <v>84.305378000000019</v>
          </cell>
        </row>
        <row r="104">
          <cell r="A104" t="str">
            <v xml:space="preserve">   Other items, net</v>
          </cell>
          <cell r="B104" t="str">
            <v>…</v>
          </cell>
          <cell r="C104">
            <v>-23.649310595333432</v>
          </cell>
          <cell r="D104" t="str">
            <v>…</v>
          </cell>
          <cell r="E104" t="str">
            <v>…</v>
          </cell>
          <cell r="F104">
            <v>-14.48927620574355</v>
          </cell>
          <cell r="G104" t="str">
            <v>…</v>
          </cell>
          <cell r="H104" t="str">
            <v>…</v>
          </cell>
          <cell r="I104">
            <v>4.4720599110769967</v>
          </cell>
          <cell r="J104" t="str">
            <v>…</v>
          </cell>
          <cell r="K104" t="str">
            <v>…</v>
          </cell>
          <cell r="L104">
            <v>26.809523735615358</v>
          </cell>
          <cell r="M104" t="str">
            <v>…</v>
          </cell>
          <cell r="N104" t="str">
            <v>…</v>
          </cell>
          <cell r="O104">
            <v>-34.334609486974244</v>
          </cell>
          <cell r="Q104" t="str">
            <v>...</v>
          </cell>
          <cell r="R104" t="str">
            <v>...</v>
          </cell>
          <cell r="S104">
            <v>28.14134228012972</v>
          </cell>
          <cell r="T104" t="str">
            <v>...</v>
          </cell>
          <cell r="U104" t="str">
            <v>...</v>
          </cell>
          <cell r="V104">
            <v>-0.42532114224900397</v>
          </cell>
          <cell r="W104" t="str">
            <v>...</v>
          </cell>
          <cell r="X104" t="str">
            <v>...</v>
          </cell>
          <cell r="Y104">
            <v>-5.6969801401797895</v>
          </cell>
          <cell r="Z104" t="str">
            <v>...</v>
          </cell>
          <cell r="AA104" t="str">
            <v>...</v>
          </cell>
          <cell r="AB104">
            <v>77.422642908307694</v>
          </cell>
        </row>
        <row r="106">
          <cell r="A106" t="str">
            <v>Broad money (M3)</v>
          </cell>
          <cell r="B106" t="str">
            <v>…</v>
          </cell>
          <cell r="C106">
            <v>75.686857999999972</v>
          </cell>
          <cell r="D106" t="str">
            <v>…</v>
          </cell>
          <cell r="E106" t="str">
            <v>…</v>
          </cell>
          <cell r="F106">
            <v>-10.464300000000009</v>
          </cell>
          <cell r="G106" t="str">
            <v>…</v>
          </cell>
          <cell r="H106" t="str">
            <v>…</v>
          </cell>
          <cell r="I106">
            <v>25.840400000000017</v>
          </cell>
          <cell r="J106" t="str">
            <v>…</v>
          </cell>
          <cell r="K106" t="str">
            <v>…</v>
          </cell>
          <cell r="L106">
            <v>63.721300000000042</v>
          </cell>
          <cell r="M106" t="str">
            <v>…</v>
          </cell>
          <cell r="N106" t="str">
            <v>…</v>
          </cell>
          <cell r="O106">
            <v>116.77070000000003</v>
          </cell>
          <cell r="Q106" t="str">
            <v>...</v>
          </cell>
          <cell r="R106" t="str">
            <v>...</v>
          </cell>
          <cell r="S106">
            <v>-12.944300000000055</v>
          </cell>
          <cell r="T106" t="str">
            <v>...</v>
          </cell>
          <cell r="U106" t="str">
            <v>...</v>
          </cell>
          <cell r="V106">
            <v>27.232200000000034</v>
          </cell>
          <cell r="W106" t="str">
            <v>...</v>
          </cell>
          <cell r="X106" t="str">
            <v>...</v>
          </cell>
          <cell r="Y106">
            <v>-36.815499999999986</v>
          </cell>
          <cell r="Z106" t="str">
            <v>...</v>
          </cell>
          <cell r="AA106" t="str">
            <v>...</v>
          </cell>
          <cell r="AB106">
            <v>-4.4994000000000369</v>
          </cell>
        </row>
        <row r="107">
          <cell r="A107" t="str">
            <v xml:space="preserve">   Broad money, excluding forex deposits (M2)</v>
          </cell>
          <cell r="B107" t="str">
            <v>…</v>
          </cell>
          <cell r="C107">
            <v>60.291052000000008</v>
          </cell>
          <cell r="D107" t="str">
            <v>…</v>
          </cell>
          <cell r="E107" t="str">
            <v>…</v>
          </cell>
          <cell r="F107">
            <v>-12.88360000000003</v>
          </cell>
          <cell r="G107" t="str">
            <v>…</v>
          </cell>
          <cell r="H107" t="str">
            <v>…</v>
          </cell>
          <cell r="I107">
            <v>10.494100000000003</v>
          </cell>
          <cell r="J107" t="str">
            <v>…</v>
          </cell>
          <cell r="K107" t="str">
            <v>…</v>
          </cell>
          <cell r="L107">
            <v>48.894100000000037</v>
          </cell>
          <cell r="M107" t="str">
            <v>…</v>
          </cell>
          <cell r="N107" t="str">
            <v>…</v>
          </cell>
          <cell r="O107">
            <v>77.259600000000006</v>
          </cell>
          <cell r="Q107" t="str">
            <v>...</v>
          </cell>
          <cell r="R107" t="str">
            <v>...</v>
          </cell>
          <cell r="S107">
            <v>-25.512200000000064</v>
          </cell>
          <cell r="T107" t="str">
            <v>...</v>
          </cell>
          <cell r="U107" t="str">
            <v>...</v>
          </cell>
          <cell r="V107">
            <v>12.011100000000056</v>
          </cell>
          <cell r="W107" t="str">
            <v>...</v>
          </cell>
          <cell r="X107" t="str">
            <v>...</v>
          </cell>
          <cell r="Y107">
            <v>-29.54000000000002</v>
          </cell>
          <cell r="Z107" t="str">
            <v>...</v>
          </cell>
          <cell r="AA107" t="str">
            <v>...</v>
          </cell>
          <cell r="AB107">
            <v>-34.074700000000064</v>
          </cell>
        </row>
        <row r="108">
          <cell r="A108" t="str">
            <v xml:space="preserve">   Foreign currency deposits</v>
          </cell>
          <cell r="B108" t="str">
            <v>…</v>
          </cell>
          <cell r="C108">
            <v>51.957400000000007</v>
          </cell>
          <cell r="D108" t="str">
            <v>…</v>
          </cell>
          <cell r="E108" t="str">
            <v>…</v>
          </cell>
          <cell r="F108">
            <v>2.4192999999999998</v>
          </cell>
          <cell r="G108" t="str">
            <v>…</v>
          </cell>
          <cell r="H108" t="str">
            <v>…</v>
          </cell>
          <cell r="I108">
            <v>15.346299999999999</v>
          </cell>
          <cell r="J108" t="str">
            <v>…</v>
          </cell>
          <cell r="K108" t="str">
            <v>…</v>
          </cell>
          <cell r="L108">
            <v>14.827200000000005</v>
          </cell>
          <cell r="M108" t="str">
            <v>…</v>
          </cell>
          <cell r="N108" t="str">
            <v>…</v>
          </cell>
          <cell r="O108">
            <v>39.511100000000006</v>
          </cell>
          <cell r="Q108" t="str">
            <v>...</v>
          </cell>
          <cell r="R108" t="str">
            <v>...</v>
          </cell>
          <cell r="S108">
            <v>12.567899999999995</v>
          </cell>
          <cell r="T108" t="str">
            <v>...</v>
          </cell>
          <cell r="U108" t="str">
            <v>...</v>
          </cell>
          <cell r="V108">
            <v>15.221100000000007</v>
          </cell>
          <cell r="W108" t="str">
            <v>...</v>
          </cell>
          <cell r="X108" t="str">
            <v>...</v>
          </cell>
          <cell r="Y108">
            <v>-7.2755000000000081</v>
          </cell>
          <cell r="Z108" t="str">
            <v>...</v>
          </cell>
          <cell r="AA108" t="str">
            <v>...</v>
          </cell>
          <cell r="AB108">
            <v>29.575299999999999</v>
          </cell>
        </row>
        <row r="112">
          <cell r="A112" t="str">
            <v>Net foreign assets</v>
          </cell>
          <cell r="B112" t="str">
            <v>…</v>
          </cell>
          <cell r="C112">
            <v>-19.843366027275138</v>
          </cell>
          <cell r="D112">
            <v>-10.686444783840507</v>
          </cell>
          <cell r="E112">
            <v>-19.799424044774206</v>
          </cell>
          <cell r="F112">
            <v>-22.54911917650702</v>
          </cell>
          <cell r="G112">
            <v>-30.903028946560397</v>
          </cell>
          <cell r="H112">
            <v>-44.414919548563361</v>
          </cell>
          <cell r="I112">
            <v>-46.928532905767121</v>
          </cell>
          <cell r="J112">
            <v>-38.504950805592735</v>
          </cell>
          <cell r="K112">
            <v>-48.99915013637645</v>
          </cell>
          <cell r="L112">
            <v>-53.009693381080247</v>
          </cell>
          <cell r="M112">
            <v>-54.275779037029096</v>
          </cell>
          <cell r="N112">
            <v>-35.905951325832845</v>
          </cell>
          <cell r="O112">
            <v>-36.479216439795543</v>
          </cell>
          <cell r="Q112">
            <v>-6.6535481892760027</v>
          </cell>
          <cell r="R112">
            <v>-13.899475612089027</v>
          </cell>
          <cell r="S112">
            <v>-14.528608446945295</v>
          </cell>
          <cell r="T112">
            <v>-19.572698326420284</v>
          </cell>
          <cell r="U112">
            <v>-20.930099133525207</v>
          </cell>
          <cell r="V112">
            <v>-26.24915824369814</v>
          </cell>
          <cell r="W112">
            <v>-33.243218824934253</v>
          </cell>
          <cell r="X112">
            <v>-33.61155643892215</v>
          </cell>
          <cell r="Y112">
            <v>-51.926773300792171</v>
          </cell>
          <cell r="Z112">
            <v>-60.577006049906267</v>
          </cell>
          <cell r="AA112">
            <v>-74.359397003006876</v>
          </cell>
          <cell r="AB112">
            <v>-81.474206561311775</v>
          </cell>
        </row>
        <row r="116">
          <cell r="A116" t="str">
            <v>Net domestic assets</v>
          </cell>
          <cell r="B116" t="str">
            <v>…</v>
          </cell>
          <cell r="C116">
            <v>90.313169327952806</v>
          </cell>
          <cell r="D116">
            <v>6.0807501355845339</v>
          </cell>
          <cell r="E116">
            <v>12.897635645951278</v>
          </cell>
          <cell r="F116">
            <v>20.137055701732542</v>
          </cell>
          <cell r="G116">
            <v>39.306945548190782</v>
          </cell>
          <cell r="H116">
            <v>52.459726005923187</v>
          </cell>
          <cell r="I116">
            <v>57.718618873669868</v>
          </cell>
          <cell r="J116">
            <v>57.808149737546088</v>
          </cell>
          <cell r="K116">
            <v>81.328425392282085</v>
          </cell>
          <cell r="L116">
            <v>91.465163026822353</v>
          </cell>
          <cell r="M116">
            <v>95.206519426168668</v>
          </cell>
          <cell r="N116">
            <v>78.192292224581507</v>
          </cell>
          <cell r="O116">
            <v>89.469570130389897</v>
          </cell>
          <cell r="Q116">
            <v>2.682854118563327</v>
          </cell>
          <cell r="R116">
            <v>8.8798599269547029</v>
          </cell>
          <cell r="S116">
            <v>9.2650581311892068</v>
          </cell>
          <cell r="T116">
            <v>16.512146214592359</v>
          </cell>
          <cell r="U116">
            <v>19.614619477999096</v>
          </cell>
          <cell r="V116">
            <v>25.20064686889436</v>
          </cell>
          <cell r="W116">
            <v>32.787474795364943</v>
          </cell>
          <cell r="X116">
            <v>34.185051629737572</v>
          </cell>
          <cell r="Y116">
            <v>38.445258180128448</v>
          </cell>
          <cell r="Z116">
            <v>40.095972635826406</v>
          </cell>
          <cell r="AA116">
            <v>46.342974597250141</v>
          </cell>
          <cell r="AB116">
            <v>67.249252191634511</v>
          </cell>
        </row>
        <row r="118">
          <cell r="A118" t="str">
            <v>Broad money (M3)</v>
          </cell>
          <cell r="B118" t="str">
            <v>…</v>
          </cell>
          <cell r="C118">
            <v>41.91196093866796</v>
          </cell>
          <cell r="D118">
            <v>-5.1103475133081115</v>
          </cell>
          <cell r="E118">
            <v>-7.9721873851319014</v>
          </cell>
          <cell r="F118">
            <v>-4.083275517203977</v>
          </cell>
          <cell r="G118">
            <v>5.1417594261101929</v>
          </cell>
          <cell r="H118">
            <v>3.6910753487892967</v>
          </cell>
          <cell r="I118">
            <v>5.9999094712575252</v>
          </cell>
          <cell r="J118">
            <v>14.505592100898967</v>
          </cell>
          <cell r="K118">
            <v>25.579676609480085</v>
          </cell>
          <cell r="L118">
            <v>30.864604120150396</v>
          </cell>
          <cell r="M118">
            <v>33.029372674835585</v>
          </cell>
          <cell r="N118">
            <v>35.797015829262776</v>
          </cell>
          <cell r="O118">
            <v>45.565106164461078</v>
          </cell>
          <cell r="Q118">
            <v>-3.4513188697600228</v>
          </cell>
          <cell r="R118">
            <v>-3.3005587293043259</v>
          </cell>
          <cell r="S118">
            <v>-3.4699226282017603</v>
          </cell>
          <cell r="T118">
            <v>0.13604333442613914</v>
          </cell>
          <cell r="U118">
            <v>2.4817252921848887</v>
          </cell>
          <cell r="V118">
            <v>3.8300956806844422</v>
          </cell>
          <cell r="W118">
            <v>5.8916012072605994</v>
          </cell>
          <cell r="X118">
            <v>7.1913980938921318</v>
          </cell>
          <cell r="Y118">
            <v>-6.0388764938295258</v>
          </cell>
          <cell r="Z118">
            <v>-12.718832069984465</v>
          </cell>
          <cell r="AA118">
            <v>-19.044860524084495</v>
          </cell>
          <cell r="AB118">
            <v>-1.2061347367822939</v>
          </cell>
        </row>
        <row r="119">
          <cell r="A119" t="str">
            <v xml:space="preserve">   Broad money, excluding forex deposits (M2)</v>
          </cell>
          <cell r="B119" t="str">
            <v>…</v>
          </cell>
          <cell r="C119">
            <v>38.241003398004935</v>
          </cell>
          <cell r="D119">
            <v>-6.2295424951755436</v>
          </cell>
          <cell r="E119">
            <v>-9.1020583450102333</v>
          </cell>
          <cell r="F119">
            <v>-5.9112152319916733</v>
          </cell>
          <cell r="G119">
            <v>0.19288668412005272</v>
          </cell>
          <cell r="H119">
            <v>-0.80719682058144615</v>
          </cell>
          <cell r="I119">
            <v>-1.096343319945059</v>
          </cell>
          <cell r="J119">
            <v>8.3990588744850889</v>
          </cell>
          <cell r="K119">
            <v>17.350120531236723</v>
          </cell>
          <cell r="L119">
            <v>21.337102974143818</v>
          </cell>
          <cell r="M119">
            <v>20.526556789161621</v>
          </cell>
          <cell r="N119">
            <v>23.094051070007215</v>
          </cell>
          <cell r="O119">
            <v>35.448021076219604</v>
          </cell>
          <cell r="Q119">
            <v>-7.0812306028832257</v>
          </cell>
          <cell r="R119">
            <v>-7.8261205359955728</v>
          </cell>
          <cell r="S119">
            <v>-8.6420104372663342</v>
          </cell>
          <cell r="T119">
            <v>-5.6789134836933925</v>
          </cell>
          <cell r="U119">
            <v>-5.0946203297027264</v>
          </cell>
          <cell r="V119">
            <v>-4.5733667466771326</v>
          </cell>
          <cell r="W119">
            <v>-1.3841945128135413</v>
          </cell>
          <cell r="X119">
            <v>-0.3297975620182747</v>
          </cell>
          <cell r="Y119">
            <v>-14.579755388850169</v>
          </cell>
          <cell r="Z119">
            <v>-22.501739431471833</v>
          </cell>
          <cell r="AA119">
            <v>-28.750989968544573</v>
          </cell>
          <cell r="AB119">
            <v>-11.542474308241502</v>
          </cell>
        </row>
        <row r="121">
          <cell r="A121" t="str">
            <v>Memorandum items:</v>
          </cell>
        </row>
        <row r="122">
          <cell r="A122" t="str">
            <v xml:space="preserve">   M3 multiplier 2/</v>
          </cell>
          <cell r="B122">
            <v>1.1741569700910275</v>
          </cell>
          <cell r="C122">
            <v>1.2264192569189176</v>
          </cell>
          <cell r="D122">
            <v>1.2251781017926058</v>
          </cell>
          <cell r="E122">
            <v>1.2076677954332833</v>
          </cell>
          <cell r="F122">
            <v>1.2273715021286071</v>
          </cell>
          <cell r="G122">
            <v>1.2882051267340866</v>
          </cell>
          <cell r="H122">
            <v>1.2909935540540278</v>
          </cell>
          <cell r="I122">
            <v>1.3049662527322077</v>
          </cell>
          <cell r="J122">
            <v>1.3093358772290695</v>
          </cell>
          <cell r="K122">
            <v>1.3142301997159398</v>
          </cell>
          <cell r="L122">
            <v>1.3420791146117004</v>
          </cell>
          <cell r="M122">
            <v>1.345802328289627</v>
          </cell>
          <cell r="N122">
            <v>1.372543838303206</v>
          </cell>
          <cell r="O122">
            <v>1.3464030089548964</v>
          </cell>
          <cell r="Q122">
            <v>1.3858249295963783</v>
          </cell>
          <cell r="R122">
            <v>1.4157577394055731</v>
          </cell>
          <cell r="S122">
            <v>1.3861115013828451</v>
          </cell>
          <cell r="T122">
            <v>1.3785724566278799</v>
          </cell>
          <cell r="U122">
            <v>1.4338638706067148</v>
          </cell>
          <cell r="V122">
            <v>1.4238548217345384</v>
          </cell>
          <cell r="W122">
            <v>1.4203542066307222</v>
          </cell>
          <cell r="X122">
            <v>1.4189303603694394</v>
          </cell>
          <cell r="Y122">
            <v>1.4265992782251844</v>
          </cell>
          <cell r="Z122">
            <v>1.3981790823784435</v>
          </cell>
          <cell r="AA122">
            <v>1.4521109403076291</v>
          </cell>
          <cell r="AB122">
            <v>1.4190091672188661</v>
          </cell>
        </row>
        <row r="123">
          <cell r="A123" t="str">
            <v xml:space="preserve">   M3 velocity 3/</v>
          </cell>
          <cell r="B123">
            <v>25.338543156301427</v>
          </cell>
          <cell r="C123">
            <v>22.891479635238372</v>
          </cell>
          <cell r="D123" t="str">
            <v>…</v>
          </cell>
          <cell r="E123" t="str">
            <v>…</v>
          </cell>
          <cell r="F123">
            <v>23.377786847943248</v>
          </cell>
          <cell r="G123" t="str">
            <v>…</v>
          </cell>
          <cell r="H123" t="str">
            <v>…</v>
          </cell>
          <cell r="I123">
            <v>25.350427649859395</v>
          </cell>
          <cell r="J123" t="str">
            <v>…</v>
          </cell>
          <cell r="K123" t="str">
            <v>…</v>
          </cell>
          <cell r="L123">
            <v>22.671032507401449</v>
          </cell>
          <cell r="M123" t="str">
            <v>…</v>
          </cell>
          <cell r="N123" t="str">
            <v>…</v>
          </cell>
          <cell r="O123">
            <v>18.650827637539628</v>
          </cell>
          <cell r="Q123" t="str">
            <v>...</v>
          </cell>
          <cell r="R123" t="str">
            <v>...</v>
          </cell>
          <cell r="S123">
            <v>17.661741007978872</v>
          </cell>
          <cell r="T123" t="str">
            <v>...</v>
          </cell>
          <cell r="U123" t="str">
            <v>...</v>
          </cell>
          <cell r="V123">
            <v>19.301347414308829</v>
          </cell>
          <cell r="W123" t="str">
            <v>...</v>
          </cell>
          <cell r="X123" t="str">
            <v>...</v>
          </cell>
          <cell r="Y123">
            <v>22.49259875389177</v>
          </cell>
          <cell r="Z123" t="str">
            <v>...</v>
          </cell>
          <cell r="AA123" t="str">
            <v>...</v>
          </cell>
          <cell r="AB123">
            <v>19.558071163919593</v>
          </cell>
        </row>
        <row r="124">
          <cell r="A124" t="str">
            <v xml:space="preserve">   M3 velocity 3/</v>
          </cell>
          <cell r="B124">
            <v>16.72343848315894</v>
          </cell>
          <cell r="C124">
            <v>17.626570498087581</v>
          </cell>
          <cell r="F124">
            <v>15.490144946521248</v>
          </cell>
          <cell r="I124">
            <v>16.798190896096166</v>
          </cell>
          <cell r="L124">
            <v>15.022232188009884</v>
          </cell>
          <cell r="O124">
            <v>14.048786346020792</v>
          </cell>
          <cell r="S124">
            <v>11.356889474160688</v>
          </cell>
          <cell r="V124">
            <v>13.094750017297875</v>
          </cell>
          <cell r="Y124">
            <v>15.278077732983409</v>
          </cell>
          <cell r="AB124">
            <v>14.931208934630513</v>
          </cell>
        </row>
        <row r="127">
          <cell r="A127" t="str">
            <v xml:space="preserve">   Source: National Bank of Georgia; and Fund staff estimates.</v>
          </cell>
        </row>
        <row r="129">
          <cell r="A129" t="str">
            <v xml:space="preserve">   1/ Valued at end-period actual exchange rates.</v>
          </cell>
        </row>
        <row r="130">
          <cell r="A130" t="str">
            <v xml:space="preserve">   2/ M3 divided by reserve money.</v>
          </cell>
        </row>
        <row r="131">
          <cell r="A131" t="str">
            <v xml:space="preserve">   3/ Annualized quarterly GDP divided by end-quarter M3.</v>
          </cell>
        </row>
        <row r="136">
          <cell r="A136" t="str">
            <v>Nominal quarterly GDP (REVISED EST) sep. 01</v>
          </cell>
          <cell r="C136">
            <v>1129.3</v>
          </cell>
          <cell r="F136">
            <v>951.9</v>
          </cell>
          <cell r="I136">
            <v>1140.8</v>
          </cell>
          <cell r="L136">
            <v>1259.5</v>
          </cell>
          <cell r="O136">
            <v>1310.2</v>
          </cell>
          <cell r="S136">
            <v>1022.4</v>
          </cell>
          <cell r="V136">
            <v>1268</v>
          </cell>
          <cell r="Y136">
            <v>1338.8</v>
          </cell>
          <cell r="AB136">
            <v>1375.7</v>
          </cell>
        </row>
        <row r="137">
          <cell r="A137" t="str">
            <v>Annualized quarterly GDP (REVISED) sep. 01</v>
          </cell>
          <cell r="B137">
            <v>3020.0078578972189</v>
          </cell>
          <cell r="C137">
            <v>4517.2</v>
          </cell>
          <cell r="F137">
            <v>3807.6</v>
          </cell>
          <cell r="I137">
            <v>4563.2</v>
          </cell>
          <cell r="L137">
            <v>5038</v>
          </cell>
          <cell r="O137">
            <v>5240.8</v>
          </cell>
          <cell r="S137">
            <v>4089.6</v>
          </cell>
          <cell r="V137">
            <v>5072</v>
          </cell>
          <cell r="Y137">
            <v>5355.2</v>
          </cell>
          <cell r="AB137">
            <v>5502.8</v>
          </cell>
        </row>
        <row r="139">
          <cell r="L139" t="str">
            <v>APPENDIX I</v>
          </cell>
        </row>
        <row r="141">
          <cell r="A141" t="str">
            <v>Table x. Georgia: Summary Accounts of Commercial Banks 1/</v>
          </cell>
        </row>
        <row r="142">
          <cell r="A142" t="str">
            <v>(In millions of lari)</v>
          </cell>
        </row>
        <row r="145">
          <cell r="B145">
            <v>1995</v>
          </cell>
          <cell r="C145">
            <v>1996</v>
          </cell>
          <cell r="D145">
            <v>1997</v>
          </cell>
          <cell r="E145">
            <v>1997</v>
          </cell>
          <cell r="F145">
            <v>1997</v>
          </cell>
          <cell r="O145">
            <v>1997</v>
          </cell>
          <cell r="P145">
            <v>1998</v>
          </cell>
          <cell r="S145">
            <v>1998</v>
          </cell>
        </row>
        <row r="146">
          <cell r="B146" t="str">
            <v>Dec.</v>
          </cell>
          <cell r="C146" t="str">
            <v>Dec.</v>
          </cell>
          <cell r="D146" t="str">
            <v>Jan.</v>
          </cell>
          <cell r="E146" t="str">
            <v>Feb.</v>
          </cell>
          <cell r="F146" t="str">
            <v>Mar.</v>
          </cell>
          <cell r="G146" t="str">
            <v>Apr.</v>
          </cell>
          <cell r="H146" t="str">
            <v>May</v>
          </cell>
          <cell r="I146" t="str">
            <v>Jun.</v>
          </cell>
          <cell r="J146" t="str">
            <v>Jul.</v>
          </cell>
          <cell r="K146" t="str">
            <v>Aug.</v>
          </cell>
          <cell r="L146" t="str">
            <v>Sep.</v>
          </cell>
          <cell r="M146" t="str">
            <v>Oct.</v>
          </cell>
          <cell r="N146" t="str">
            <v>Nov.</v>
          </cell>
          <cell r="O146" t="str">
            <v>Dec.</v>
          </cell>
          <cell r="Q146" t="str">
            <v>Jan</v>
          </cell>
          <cell r="R146" t="str">
            <v>Feb</v>
          </cell>
          <cell r="S146" t="str">
            <v>Mar</v>
          </cell>
          <cell r="T146" t="str">
            <v>Apr</v>
          </cell>
          <cell r="U146" t="str">
            <v>May</v>
          </cell>
          <cell r="V146" t="str">
            <v>Jun</v>
          </cell>
          <cell r="W146" t="str">
            <v>Jul</v>
          </cell>
          <cell r="X146" t="str">
            <v>Aug</v>
          </cell>
          <cell r="Y146" t="str">
            <v>Sep</v>
          </cell>
          <cell r="Z146" t="str">
            <v>Oct</v>
          </cell>
          <cell r="AA146" t="str">
            <v>Nov</v>
          </cell>
          <cell r="AB146" t="str">
            <v>Dec</v>
          </cell>
        </row>
        <row r="149">
          <cell r="A149" t="str">
            <v>Net foreign assets</v>
          </cell>
          <cell r="B149">
            <v>-39.345230000000001</v>
          </cell>
          <cell r="C149">
            <v>22.055499999999999</v>
          </cell>
          <cell r="D149">
            <v>22.706800000000001</v>
          </cell>
          <cell r="E149">
            <v>20.785</v>
          </cell>
          <cell r="F149">
            <v>25.804500000000004</v>
          </cell>
          <cell r="G149">
            <v>27.874500000000005</v>
          </cell>
          <cell r="H149">
            <v>26.255500000000005</v>
          </cell>
          <cell r="I149">
            <v>25.898600000000005</v>
          </cell>
          <cell r="J149">
            <v>39.794700000000006</v>
          </cell>
          <cell r="K149">
            <v>48.202900000000007</v>
          </cell>
          <cell r="L149">
            <v>37.140999999999998</v>
          </cell>
          <cell r="M149">
            <v>35.5749</v>
          </cell>
          <cell r="N149">
            <v>34.466699999999996</v>
          </cell>
          <cell r="O149">
            <v>33.005200000000002</v>
          </cell>
          <cell r="Q149">
            <v>26.573299999999996</v>
          </cell>
          <cell r="R149">
            <v>16.679799999999997</v>
          </cell>
          <cell r="S149">
            <v>23.2256</v>
          </cell>
          <cell r="T149">
            <v>13.544400000000005</v>
          </cell>
          <cell r="U149">
            <v>22.077999999999996</v>
          </cell>
          <cell r="V149">
            <v>24.625799999999998</v>
          </cell>
          <cell r="W149">
            <v>21.3917</v>
          </cell>
          <cell r="X149">
            <v>19.226200000000002</v>
          </cell>
          <cell r="Y149">
            <v>11.431900000000001</v>
          </cell>
          <cell r="Z149">
            <v>15.934899999999997</v>
          </cell>
          <cell r="AA149">
            <v>12.245199999999999</v>
          </cell>
          <cell r="AB149">
            <v>13.748099999999996</v>
          </cell>
        </row>
        <row r="150">
          <cell r="A150" t="str">
            <v xml:space="preserve">   NFA convertible</v>
          </cell>
          <cell r="B150">
            <v>-39.205970999999998</v>
          </cell>
          <cell r="C150">
            <v>21.992699999999999</v>
          </cell>
          <cell r="D150">
            <v>22.577200000000001</v>
          </cell>
          <cell r="E150">
            <v>20.638200000000001</v>
          </cell>
          <cell r="F150">
            <v>25.605400000000003</v>
          </cell>
          <cell r="G150">
            <v>27.610800000000005</v>
          </cell>
          <cell r="H150">
            <v>25.694600000000005</v>
          </cell>
          <cell r="I150">
            <v>25.324100000000005</v>
          </cell>
          <cell r="J150">
            <v>39.280700000000003</v>
          </cell>
          <cell r="K150">
            <v>47.683800000000005</v>
          </cell>
          <cell r="L150">
            <v>36.677999999999997</v>
          </cell>
          <cell r="M150">
            <v>34.996499999999997</v>
          </cell>
          <cell r="N150">
            <v>34.114999999999995</v>
          </cell>
          <cell r="O150">
            <v>32.746200000000002</v>
          </cell>
          <cell r="Q150">
            <v>26.321799999999996</v>
          </cell>
          <cell r="R150">
            <v>16.418999999999997</v>
          </cell>
          <cell r="S150">
            <v>23.003299999999999</v>
          </cell>
          <cell r="T150">
            <v>12.924800000000005</v>
          </cell>
          <cell r="U150">
            <v>21.476999999999997</v>
          </cell>
          <cell r="V150">
            <v>23.937399999999997</v>
          </cell>
          <cell r="W150">
            <v>20.841000000000001</v>
          </cell>
          <cell r="X150">
            <v>18.805300000000003</v>
          </cell>
          <cell r="Y150">
            <v>11.0319</v>
          </cell>
          <cell r="Z150">
            <v>15.769799999999996</v>
          </cell>
          <cell r="AA150">
            <v>12.121099999999998</v>
          </cell>
          <cell r="AB150">
            <v>13.663399999999996</v>
          </cell>
        </row>
        <row r="151">
          <cell r="A151" t="str">
            <v xml:space="preserve">      Gold</v>
          </cell>
          <cell r="B151">
            <v>0.41601499999999997</v>
          </cell>
          <cell r="C151">
            <v>0.1951</v>
          </cell>
          <cell r="D151">
            <v>0.22320000000000001</v>
          </cell>
          <cell r="E151">
            <v>0.24579999999999999</v>
          </cell>
          <cell r="F151">
            <v>0.83609999999999995</v>
          </cell>
          <cell r="G151">
            <v>0.81299999999999994</v>
          </cell>
          <cell r="H151">
            <v>0.84509999999999996</v>
          </cell>
          <cell r="I151">
            <v>0.79730000000000001</v>
          </cell>
          <cell r="J151">
            <v>0.78920000000000001</v>
          </cell>
          <cell r="K151">
            <v>0.81330000000000002</v>
          </cell>
          <cell r="L151">
            <v>0.84430000000000005</v>
          </cell>
          <cell r="M151">
            <v>0.85650000000000004</v>
          </cell>
          <cell r="N151">
            <v>0.87390000000000001</v>
          </cell>
          <cell r="O151">
            <v>1.1011</v>
          </cell>
          <cell r="Q151">
            <v>1.077</v>
          </cell>
          <cell r="R151">
            <v>1.0381</v>
          </cell>
          <cell r="S151">
            <v>1.1318999999999999</v>
          </cell>
          <cell r="T151">
            <v>1.079</v>
          </cell>
          <cell r="U151">
            <v>1.0914999999999999</v>
          </cell>
          <cell r="V151">
            <v>1.3593</v>
          </cell>
          <cell r="W151">
            <v>1.2598</v>
          </cell>
          <cell r="X151">
            <v>1.2604</v>
          </cell>
          <cell r="Y151">
            <v>1.2888999999999999</v>
          </cell>
          <cell r="Z151">
            <v>1.0326</v>
          </cell>
          <cell r="AA151">
            <v>0.90900000000000003</v>
          </cell>
          <cell r="AB151">
            <v>0.5333</v>
          </cell>
        </row>
        <row r="152">
          <cell r="A152" t="str">
            <v xml:space="preserve">      Foreign exchange</v>
          </cell>
          <cell r="B152">
            <v>21.131413999999999</v>
          </cell>
          <cell r="C152">
            <v>27.912099999999999</v>
          </cell>
          <cell r="D152">
            <v>28.496300000000002</v>
          </cell>
          <cell r="E152">
            <v>26.420300000000001</v>
          </cell>
          <cell r="F152">
            <v>34.892600000000002</v>
          </cell>
          <cell r="G152">
            <v>39.506500000000003</v>
          </cell>
          <cell r="H152">
            <v>39.472700000000003</v>
          </cell>
          <cell r="I152">
            <v>42.029000000000003</v>
          </cell>
          <cell r="J152">
            <v>56.071800000000003</v>
          </cell>
          <cell r="K152">
            <v>63.664999999999999</v>
          </cell>
          <cell r="L152">
            <v>55.498199999999997</v>
          </cell>
          <cell r="M152">
            <v>53.896700000000003</v>
          </cell>
          <cell r="N152">
            <v>53.249499999999998</v>
          </cell>
          <cell r="O152">
            <v>47.223199999999999</v>
          </cell>
          <cell r="Q152">
            <v>48.265099999999997</v>
          </cell>
          <cell r="R152">
            <v>41.139299999999999</v>
          </cell>
          <cell r="S152">
            <v>46.433599999999998</v>
          </cell>
          <cell r="T152">
            <v>43.146700000000003</v>
          </cell>
          <cell r="U152">
            <v>54.130099999999999</v>
          </cell>
          <cell r="V152">
            <v>57.952199999999998</v>
          </cell>
          <cell r="W152">
            <v>56.125300000000003</v>
          </cell>
          <cell r="X152">
            <v>54.116500000000002</v>
          </cell>
          <cell r="Y152">
            <v>49.024000000000001</v>
          </cell>
          <cell r="Z152">
            <v>53.996899999999997</v>
          </cell>
          <cell r="AA152">
            <v>63.293900000000001</v>
          </cell>
          <cell r="AB152">
            <v>82.798599999999993</v>
          </cell>
        </row>
        <row r="153">
          <cell r="A153" t="str">
            <v xml:space="preserve">      Foreign liabilities</v>
          </cell>
          <cell r="B153">
            <v>-60.753399999999999</v>
          </cell>
          <cell r="C153">
            <v>-6.1144999999999996</v>
          </cell>
          <cell r="D153">
            <v>-6.1422999999999996</v>
          </cell>
          <cell r="E153">
            <v>-6.0278999999999998</v>
          </cell>
          <cell r="F153">
            <v>-10.1233</v>
          </cell>
          <cell r="G153">
            <v>-12.7087</v>
          </cell>
          <cell r="H153">
            <v>-14.623200000000001</v>
          </cell>
          <cell r="I153">
            <v>-17.502199999999998</v>
          </cell>
          <cell r="J153">
            <v>-17.580300000000001</v>
          </cell>
          <cell r="K153">
            <v>-16.794499999999999</v>
          </cell>
          <cell r="L153">
            <v>-19.6645</v>
          </cell>
          <cell r="M153">
            <v>-19.756699999999999</v>
          </cell>
          <cell r="N153">
            <v>-20.008400000000002</v>
          </cell>
          <cell r="O153">
            <v>-15.578099999999999</v>
          </cell>
          <cell r="Q153">
            <v>-23.020299999999999</v>
          </cell>
          <cell r="R153">
            <v>-25.758400000000002</v>
          </cell>
          <cell r="S153">
            <v>-24.562200000000001</v>
          </cell>
          <cell r="T153">
            <v>-31.300899999999999</v>
          </cell>
          <cell r="U153">
            <v>-33.744599999999998</v>
          </cell>
          <cell r="V153">
            <v>-35.374099999999999</v>
          </cell>
          <cell r="W153">
            <v>-36.5441</v>
          </cell>
          <cell r="X153">
            <v>-36.571599999999997</v>
          </cell>
          <cell r="Y153">
            <v>-39.280999999999999</v>
          </cell>
          <cell r="Z153">
            <v>-39.259700000000002</v>
          </cell>
          <cell r="AA153">
            <v>-52.081800000000001</v>
          </cell>
          <cell r="AB153">
            <v>-69.668499999999995</v>
          </cell>
        </row>
        <row r="154">
          <cell r="A154" t="str">
            <v xml:space="preserve">   NFA nonconvertible</v>
          </cell>
          <cell r="B154">
            <v>-0.13925899999999999</v>
          </cell>
          <cell r="C154">
            <v>6.2799999999999995E-2</v>
          </cell>
          <cell r="D154">
            <v>0.12959999999999999</v>
          </cell>
          <cell r="E154">
            <v>0.14680000000000001</v>
          </cell>
          <cell r="F154">
            <v>0.1991</v>
          </cell>
          <cell r="G154">
            <v>0.26369999999999999</v>
          </cell>
          <cell r="H154">
            <v>0.56089999999999995</v>
          </cell>
          <cell r="I154">
            <v>0.57450000000000001</v>
          </cell>
          <cell r="J154">
            <v>0.51400000000000001</v>
          </cell>
          <cell r="K154">
            <v>0.51910000000000001</v>
          </cell>
          <cell r="L154">
            <v>0.46300000000000002</v>
          </cell>
          <cell r="M154">
            <v>0.57840000000000003</v>
          </cell>
          <cell r="N154">
            <v>0.35170000000000001</v>
          </cell>
          <cell r="O154">
            <v>0.25900000000000001</v>
          </cell>
          <cell r="Q154">
            <v>0.2515</v>
          </cell>
          <cell r="R154">
            <v>0.26079999999999998</v>
          </cell>
          <cell r="S154">
            <v>0.2223</v>
          </cell>
          <cell r="T154">
            <v>0.61960000000000004</v>
          </cell>
          <cell r="U154">
            <v>0.60099999999999998</v>
          </cell>
          <cell r="V154">
            <v>0.68840000000000001</v>
          </cell>
          <cell r="W154">
            <v>0.55069999999999997</v>
          </cell>
          <cell r="X154">
            <v>0.4209</v>
          </cell>
          <cell r="Y154">
            <v>0.4</v>
          </cell>
          <cell r="Z154">
            <v>0.1651</v>
          </cell>
          <cell r="AA154">
            <v>0.1241</v>
          </cell>
          <cell r="AB154">
            <v>8.4699999999999998E-2</v>
          </cell>
        </row>
        <row r="156">
          <cell r="A156" t="str">
            <v>Net domestic assets</v>
          </cell>
          <cell r="B156">
            <v>95.130572000000001</v>
          </cell>
          <cell r="C156">
            <v>57.459300000000013</v>
          </cell>
          <cell r="D156">
            <v>60.040700000000001</v>
          </cell>
          <cell r="E156">
            <v>57.104700000000008</v>
          </cell>
          <cell r="F156">
            <v>61.710799999999992</v>
          </cell>
          <cell r="G156">
            <v>70.26169999999999</v>
          </cell>
          <cell r="H156">
            <v>73.082099999999997</v>
          </cell>
          <cell r="I156">
            <v>77.093999999999994</v>
          </cell>
          <cell r="J156">
            <v>69.587999999999994</v>
          </cell>
          <cell r="K156">
            <v>78.785200000000003</v>
          </cell>
          <cell r="L156">
            <v>95.82680000000002</v>
          </cell>
          <cell r="M156">
            <v>99.559600000000003</v>
          </cell>
          <cell r="N156">
            <v>104.29179999999999</v>
          </cell>
          <cell r="O156">
            <v>100.17180000000002</v>
          </cell>
          <cell r="Q156">
            <v>118.8972</v>
          </cell>
          <cell r="R156">
            <v>133.1617</v>
          </cell>
          <cell r="S156">
            <v>124.9713</v>
          </cell>
          <cell r="T156">
            <v>140.072</v>
          </cell>
          <cell r="U156">
            <v>138.5899</v>
          </cell>
          <cell r="V156">
            <v>141.75660000000002</v>
          </cell>
          <cell r="W156">
            <v>139.8467</v>
          </cell>
          <cell r="X156">
            <v>150.1619</v>
          </cell>
          <cell r="Y156">
            <v>140.17429999999999</v>
          </cell>
          <cell r="Z156">
            <v>125.99029999999999</v>
          </cell>
          <cell r="AA156">
            <v>120.91719999999999</v>
          </cell>
          <cell r="AB156">
            <v>142.60150000000002</v>
          </cell>
        </row>
        <row r="157">
          <cell r="A157" t="str">
            <v>Domestic credit</v>
          </cell>
          <cell r="B157">
            <v>133.48722100000001</v>
          </cell>
          <cell r="C157">
            <v>114.99550000000001</v>
          </cell>
          <cell r="D157">
            <v>114.07339999999999</v>
          </cell>
          <cell r="E157">
            <v>114.6285</v>
          </cell>
          <cell r="F157">
            <v>119.80449999999999</v>
          </cell>
          <cell r="G157">
            <v>127.14049999999999</v>
          </cell>
          <cell r="H157">
            <v>128.8021</v>
          </cell>
          <cell r="I157">
            <v>137.44719999999998</v>
          </cell>
          <cell r="J157">
            <v>136.8058</v>
          </cell>
          <cell r="K157">
            <v>133.41409999999999</v>
          </cell>
          <cell r="L157">
            <v>145.25890000000001</v>
          </cell>
          <cell r="M157">
            <v>154.33199999999999</v>
          </cell>
          <cell r="N157">
            <v>157.61850000000001</v>
          </cell>
          <cell r="O157">
            <v>170.0275</v>
          </cell>
          <cell r="Q157">
            <v>183.73140000000001</v>
          </cell>
          <cell r="R157">
            <v>192.50190000000001</v>
          </cell>
          <cell r="S157">
            <v>188.9452</v>
          </cell>
          <cell r="T157">
            <v>189.67600000000002</v>
          </cell>
          <cell r="U157">
            <v>192.53379999999999</v>
          </cell>
          <cell r="V157">
            <v>199.4699</v>
          </cell>
          <cell r="W157">
            <v>202.19220000000001</v>
          </cell>
          <cell r="X157">
            <v>217.8612</v>
          </cell>
          <cell r="Y157">
            <v>215.88860000000003</v>
          </cell>
          <cell r="Z157">
            <v>205.2825</v>
          </cell>
          <cell r="AA157">
            <v>215.65600000000001</v>
          </cell>
          <cell r="AB157">
            <v>224.20909999999998</v>
          </cell>
        </row>
        <row r="158">
          <cell r="A158" t="str">
            <v>Net claims on gen govt</v>
          </cell>
          <cell r="B158">
            <v>-15.532326999999999</v>
          </cell>
          <cell r="C158">
            <v>-13.2102</v>
          </cell>
          <cell r="D158">
            <v>-16.258800000000001</v>
          </cell>
          <cell r="E158">
            <v>-17.677</v>
          </cell>
          <cell r="F158">
            <v>-18.516200000000001</v>
          </cell>
          <cell r="G158">
            <v>-12.539899999999999</v>
          </cell>
          <cell r="H158">
            <v>-14.108000000000001</v>
          </cell>
          <cell r="I158">
            <v>-10.876099999999999</v>
          </cell>
          <cell r="J158">
            <v>-10.303699999999999</v>
          </cell>
          <cell r="K158">
            <v>-15.200200000000001</v>
          </cell>
          <cell r="L158">
            <v>-9.6669999999999998</v>
          </cell>
          <cell r="M158">
            <v>-9.6157000000000004</v>
          </cell>
          <cell r="N158">
            <v>-12.718999999999999</v>
          </cell>
          <cell r="O158">
            <v>-2.9127000000000001</v>
          </cell>
          <cell r="Q158">
            <v>-5.7496</v>
          </cell>
          <cell r="R158">
            <v>-8.0547000000000004</v>
          </cell>
          <cell r="S158">
            <v>-7.19</v>
          </cell>
          <cell r="T158">
            <v>-5.5518999999999998</v>
          </cell>
          <cell r="U158">
            <v>-7.2946999999999997</v>
          </cell>
          <cell r="V158">
            <v>-2.0874000000000001</v>
          </cell>
          <cell r="W158">
            <v>-3.7010999999999998</v>
          </cell>
          <cell r="X158">
            <v>5.1161000000000003</v>
          </cell>
          <cell r="Y158">
            <v>-0.59470000000000001</v>
          </cell>
          <cell r="Z158">
            <v>-8.6859000000000002</v>
          </cell>
          <cell r="AA158">
            <v>-9.8019999999999996</v>
          </cell>
          <cell r="AB158">
            <v>-3.0434780000000003</v>
          </cell>
        </row>
        <row r="159">
          <cell r="A159" t="str">
            <v>Net claims on rep govt</v>
          </cell>
          <cell r="B159">
            <v>-7.3338649999999994</v>
          </cell>
          <cell r="C159">
            <v>-6.6801000000000004</v>
          </cell>
          <cell r="D159">
            <v>-8.1462000000000003</v>
          </cell>
          <cell r="E159">
            <v>-10.3714</v>
          </cell>
          <cell r="F159">
            <v>-10.1693</v>
          </cell>
          <cell r="G159">
            <v>-8.2423000000000002</v>
          </cell>
          <cell r="H159">
            <v>-9.4166000000000007</v>
          </cell>
          <cell r="I159">
            <v>-5.5780000000000003</v>
          </cell>
          <cell r="J159">
            <v>-5.2403000000000004</v>
          </cell>
          <cell r="K159">
            <v>-9.4222999999999999</v>
          </cell>
          <cell r="L159">
            <v>-4.5773000000000001</v>
          </cell>
          <cell r="M159">
            <v>-4.1820000000000004</v>
          </cell>
          <cell r="N159">
            <v>-4.0891999999999999</v>
          </cell>
          <cell r="O159">
            <v>0.39029999999999998</v>
          </cell>
          <cell r="Q159">
            <v>-0.81220000000000003</v>
          </cell>
          <cell r="R159">
            <v>-1.8244</v>
          </cell>
          <cell r="S159">
            <v>-1.5165</v>
          </cell>
          <cell r="T159">
            <v>-1.5973999999999999</v>
          </cell>
          <cell r="U159">
            <v>-1.9539</v>
          </cell>
          <cell r="V159">
            <v>1.6661999999999999</v>
          </cell>
          <cell r="W159">
            <v>0.36609999999999998</v>
          </cell>
          <cell r="X159">
            <v>9.8160000000000007</v>
          </cell>
          <cell r="Y159">
            <v>3.4392999999999998</v>
          </cell>
          <cell r="Z159">
            <v>-5.0679999999999996</v>
          </cell>
          <cell r="AA159">
            <v>-6.9683999999999999</v>
          </cell>
          <cell r="AB159">
            <v>5.0294219999999994</v>
          </cell>
        </row>
        <row r="160">
          <cell r="A160" t="str">
            <v xml:space="preserve">          Direct Borrowing from DMBs</v>
          </cell>
          <cell r="AB160">
            <v>10.906321999999999</v>
          </cell>
        </row>
        <row r="161">
          <cell r="A161" t="str">
            <v>Claims on private sector</v>
          </cell>
          <cell r="B161">
            <v>149.01954800000001</v>
          </cell>
          <cell r="C161">
            <v>128.20570000000001</v>
          </cell>
          <cell r="D161">
            <v>130.3322</v>
          </cell>
          <cell r="E161">
            <v>132.30549999999999</v>
          </cell>
          <cell r="F161">
            <v>138.32069999999999</v>
          </cell>
          <cell r="G161">
            <v>139.68039999999999</v>
          </cell>
          <cell r="H161">
            <v>142.9101</v>
          </cell>
          <cell r="I161">
            <v>148.32329999999999</v>
          </cell>
          <cell r="J161">
            <v>147.1095</v>
          </cell>
          <cell r="K161">
            <v>148.61429999999999</v>
          </cell>
          <cell r="L161">
            <v>154.92590000000001</v>
          </cell>
          <cell r="M161">
            <v>163.9477</v>
          </cell>
          <cell r="N161">
            <v>170.33750000000001</v>
          </cell>
          <cell r="O161">
            <v>172.9402</v>
          </cell>
          <cell r="Q161">
            <v>189.48099999999999</v>
          </cell>
          <cell r="R161">
            <v>200.5566</v>
          </cell>
          <cell r="S161">
            <v>196.1352</v>
          </cell>
          <cell r="T161">
            <v>195.22790000000001</v>
          </cell>
          <cell r="U161">
            <v>199.82849999999999</v>
          </cell>
          <cell r="V161">
            <v>201.5573</v>
          </cell>
          <cell r="W161">
            <v>205.89330000000001</v>
          </cell>
          <cell r="X161">
            <v>212.74510000000001</v>
          </cell>
          <cell r="Y161">
            <v>216.48330000000001</v>
          </cell>
          <cell r="Z161">
            <v>213.9684</v>
          </cell>
          <cell r="AA161">
            <v>225.458</v>
          </cell>
          <cell r="AB161">
            <v>227.252578</v>
          </cell>
        </row>
        <row r="162">
          <cell r="A162" t="str">
            <v>of which forex loans</v>
          </cell>
          <cell r="B162">
            <v>63.699199999999998</v>
          </cell>
          <cell r="C162">
            <v>45.036799999999999</v>
          </cell>
          <cell r="D162">
            <v>46.128500000000003</v>
          </cell>
          <cell r="E162">
            <v>47.4679</v>
          </cell>
          <cell r="F162">
            <v>46.888800000000003</v>
          </cell>
          <cell r="G162">
            <v>48.836199999999998</v>
          </cell>
          <cell r="H162">
            <v>50.929600000000001</v>
          </cell>
          <cell r="I162">
            <v>53.764299999999999</v>
          </cell>
          <cell r="J162">
            <v>60.8977</v>
          </cell>
          <cell r="K162">
            <v>61.942100000000003</v>
          </cell>
          <cell r="L162">
            <v>68.937799999999996</v>
          </cell>
          <cell r="M162">
            <v>72.819400000000002</v>
          </cell>
          <cell r="N162">
            <v>78.440600000000003</v>
          </cell>
          <cell r="O162">
            <v>76.992199999999997</v>
          </cell>
          <cell r="Q162">
            <v>92.861199999999997</v>
          </cell>
          <cell r="R162">
            <v>102.2191</v>
          </cell>
          <cell r="S162">
            <v>103.6236</v>
          </cell>
          <cell r="T162">
            <v>104.1613</v>
          </cell>
          <cell r="U162">
            <v>109.08629999999999</v>
          </cell>
          <cell r="V162">
            <v>109.1936</v>
          </cell>
          <cell r="W162">
            <v>113.8849</v>
          </cell>
          <cell r="X162">
            <v>112.3489</v>
          </cell>
          <cell r="Y162">
            <v>120.4081</v>
          </cell>
          <cell r="Z162">
            <v>116.2641</v>
          </cell>
          <cell r="AA162">
            <v>141.07040000000001</v>
          </cell>
          <cell r="AB162">
            <v>154.441</v>
          </cell>
        </row>
        <row r="163">
          <cell r="A163" t="str">
            <v>Other assets (net)</v>
          </cell>
          <cell r="B163">
            <v>-38.356649000000004</v>
          </cell>
          <cell r="C163">
            <v>-57.536199999999994</v>
          </cell>
          <cell r="D163">
            <v>-54.032699999999991</v>
          </cell>
          <cell r="E163">
            <v>-57.523799999999994</v>
          </cell>
          <cell r="F163">
            <v>-58.093699999999998</v>
          </cell>
          <cell r="G163">
            <v>-56.878999999999998</v>
          </cell>
          <cell r="H163">
            <v>-56.72</v>
          </cell>
          <cell r="I163">
            <v>-60.353099999999998</v>
          </cell>
          <cell r="J163">
            <v>-67.218000000000004</v>
          </cell>
          <cell r="K163">
            <v>-54.530999999999999</v>
          </cell>
          <cell r="L163">
            <v>-49.432099999999991</v>
          </cell>
          <cell r="M163">
            <v>-54.77239999999999</v>
          </cell>
          <cell r="N163">
            <v>-53.326700000000017</v>
          </cell>
          <cell r="O163">
            <v>-69.855699999999985</v>
          </cell>
          <cell r="Q163">
            <v>-64.83420000000001</v>
          </cell>
          <cell r="R163">
            <v>-59.34020000000001</v>
          </cell>
          <cell r="S163">
            <v>-63.9739</v>
          </cell>
          <cell r="T163">
            <v>-49.604000000000013</v>
          </cell>
          <cell r="U163">
            <v>-53.943899999999985</v>
          </cell>
          <cell r="V163">
            <v>-57.713299999999975</v>
          </cell>
          <cell r="W163">
            <v>-62.345500000000015</v>
          </cell>
          <cell r="X163">
            <v>-67.699299999999994</v>
          </cell>
          <cell r="Y163">
            <v>-75.714300000000037</v>
          </cell>
          <cell r="Z163">
            <v>-79.292200000000008</v>
          </cell>
          <cell r="AA163">
            <v>-94.738800000000012</v>
          </cell>
          <cell r="AB163">
            <v>-81.607599999999962</v>
          </cell>
        </row>
        <row r="165">
          <cell r="A165" t="str">
            <v>Deposit liabilities</v>
          </cell>
          <cell r="B165">
            <v>55.785342</v>
          </cell>
          <cell r="C165">
            <v>79.514800000000008</v>
          </cell>
          <cell r="D165">
            <v>82.747500000000002</v>
          </cell>
          <cell r="E165">
            <v>77.889700000000005</v>
          </cell>
          <cell r="F165">
            <v>87.515299999999996</v>
          </cell>
          <cell r="G165">
            <v>98.136200000000002</v>
          </cell>
          <cell r="H165">
            <v>99.337599999999995</v>
          </cell>
          <cell r="I165">
            <v>102.9926</v>
          </cell>
          <cell r="J165">
            <v>109.3827</v>
          </cell>
          <cell r="K165">
            <v>126.9881</v>
          </cell>
          <cell r="L165">
            <v>132.96780000000001</v>
          </cell>
          <cell r="M165">
            <v>135.1345</v>
          </cell>
          <cell r="N165">
            <v>138.7585</v>
          </cell>
          <cell r="O165">
            <v>133.17700000000002</v>
          </cell>
          <cell r="Q165">
            <v>145.47049999999999</v>
          </cell>
          <cell r="R165">
            <v>149.8415</v>
          </cell>
          <cell r="S165">
            <v>148.1969</v>
          </cell>
          <cell r="T165">
            <v>153.6164</v>
          </cell>
          <cell r="U165">
            <v>160.6679</v>
          </cell>
          <cell r="V165">
            <v>166.38240000000002</v>
          </cell>
          <cell r="W165">
            <v>161.23840000000001</v>
          </cell>
          <cell r="X165">
            <v>169.38810000000001</v>
          </cell>
          <cell r="Y165">
            <v>151.6062</v>
          </cell>
          <cell r="Z165">
            <v>141.92519999999999</v>
          </cell>
          <cell r="AA165">
            <v>133.16239999999999</v>
          </cell>
          <cell r="AB165">
            <v>156.34960000000001</v>
          </cell>
        </row>
        <row r="166">
          <cell r="A166" t="str">
            <v xml:space="preserve">   Domestic currency deposits </v>
          </cell>
          <cell r="B166">
            <v>32.860748000000001</v>
          </cell>
          <cell r="C166">
            <v>41.194400000000002</v>
          </cell>
          <cell r="D166">
            <v>43.946100000000001</v>
          </cell>
          <cell r="E166">
            <v>40.161700000000003</v>
          </cell>
          <cell r="F166">
            <v>46.775599999999997</v>
          </cell>
          <cell r="G166">
            <v>47.0593</v>
          </cell>
          <cell r="H166">
            <v>49.798699999999997</v>
          </cell>
          <cell r="I166">
            <v>46.906599999999997</v>
          </cell>
          <cell r="J166">
            <v>52.194400000000002</v>
          </cell>
          <cell r="K166">
            <v>60.929000000000002</v>
          </cell>
          <cell r="L166">
            <v>62.054600000000001</v>
          </cell>
          <cell r="M166">
            <v>56.906999999999996</v>
          </cell>
          <cell r="N166">
            <v>59.034199999999998</v>
          </cell>
          <cell r="O166">
            <v>55.345500000000001</v>
          </cell>
          <cell r="Q166">
            <v>59.609299999999998</v>
          </cell>
          <cell r="R166">
            <v>61.218899999999998</v>
          </cell>
          <cell r="S166">
            <v>57.797499999999999</v>
          </cell>
          <cell r="T166">
            <v>58.512599999999999</v>
          </cell>
          <cell r="U166">
            <v>58.538600000000002</v>
          </cell>
          <cell r="V166">
            <v>60.761899999999997</v>
          </cell>
          <cell r="W166">
            <v>57.342399999999998</v>
          </cell>
          <cell r="X166">
            <v>63.756</v>
          </cell>
          <cell r="Y166">
            <v>53.261200000000002</v>
          </cell>
          <cell r="Z166">
            <v>45.112699999999997</v>
          </cell>
          <cell r="AA166">
            <v>41.5002</v>
          </cell>
          <cell r="AB166">
            <v>48.942799999999998</v>
          </cell>
        </row>
        <row r="167">
          <cell r="A167" t="str">
            <v xml:space="preserve">   Foreign currency deposits</v>
          </cell>
          <cell r="B167">
            <v>22.924594000000003</v>
          </cell>
          <cell r="C167">
            <v>38.320399999999999</v>
          </cell>
          <cell r="D167">
            <v>38.801400000000001</v>
          </cell>
          <cell r="E167">
            <v>37.728000000000002</v>
          </cell>
          <cell r="F167">
            <v>40.739699999999999</v>
          </cell>
          <cell r="G167">
            <v>51.076900000000002</v>
          </cell>
          <cell r="H167">
            <v>49.538899999999998</v>
          </cell>
          <cell r="I167">
            <v>56.085999999999999</v>
          </cell>
          <cell r="J167">
            <v>57.188299999999998</v>
          </cell>
          <cell r="K167">
            <v>66.059100000000001</v>
          </cell>
          <cell r="L167">
            <v>70.913200000000003</v>
          </cell>
          <cell r="M167">
            <v>78.227500000000006</v>
          </cell>
          <cell r="N167">
            <v>79.724299999999999</v>
          </cell>
          <cell r="O167">
            <v>77.831500000000005</v>
          </cell>
          <cell r="Q167">
            <v>85.861199999999997</v>
          </cell>
          <cell r="R167">
            <v>88.622600000000006</v>
          </cell>
          <cell r="S167">
            <v>90.3994</v>
          </cell>
          <cell r="T167">
            <v>95.103800000000007</v>
          </cell>
          <cell r="U167">
            <v>102.1293</v>
          </cell>
          <cell r="V167">
            <v>105.62050000000001</v>
          </cell>
          <cell r="W167">
            <v>103.896</v>
          </cell>
          <cell r="X167">
            <v>105.63209999999999</v>
          </cell>
          <cell r="Y167">
            <v>98.344999999999999</v>
          </cell>
          <cell r="Z167">
            <v>96.8125</v>
          </cell>
          <cell r="AA167">
            <v>91.662199999999999</v>
          </cell>
          <cell r="AB167">
            <v>107.4068</v>
          </cell>
        </row>
        <row r="170">
          <cell r="A170" t="str">
            <v>Memorandum items:</v>
          </cell>
        </row>
        <row r="171">
          <cell r="A171" t="str">
            <v xml:space="preserve">   Share of forex deposits</v>
          </cell>
          <cell r="B171">
            <v>41.094296777816659</v>
          </cell>
          <cell r="C171">
            <v>48.192789266903766</v>
          </cell>
          <cell r="D171">
            <v>46.891326021934198</v>
          </cell>
          <cell r="E171">
            <v>48.437726682732119</v>
          </cell>
          <cell r="F171">
            <v>46.551517277550325</v>
          </cell>
          <cell r="G171">
            <v>52.046951074119441</v>
          </cell>
          <cell r="H171">
            <v>49.869233804722484</v>
          </cell>
          <cell r="I171">
            <v>54.456339581678684</v>
          </cell>
          <cell r="J171">
            <v>52.282765007629173</v>
          </cell>
          <cell r="K171">
            <v>52.019913676950836</v>
          </cell>
          <cell r="L171">
            <v>53.331107230472341</v>
          </cell>
          <cell r="M171">
            <v>57.888622076523767</v>
          </cell>
          <cell r="N171">
            <v>57.455435162530591</v>
          </cell>
          <cell r="O171">
            <v>58.442148419021301</v>
          </cell>
          <cell r="Q171">
            <v>59.023100903619643</v>
          </cell>
          <cell r="R171">
            <v>59.144229068715944</v>
          </cell>
          <cell r="S171">
            <v>60.999521582435257</v>
          </cell>
          <cell r="T171">
            <v>61.909926283912398</v>
          </cell>
          <cell r="U171">
            <v>63.565466406170742</v>
          </cell>
          <cell r="V171">
            <v>63.480572464395266</v>
          </cell>
          <cell r="W171">
            <v>64.436263321888575</v>
          </cell>
          <cell r="X171">
            <v>62.360992301112049</v>
          </cell>
          <cell r="Y171">
            <v>64.868719089324841</v>
          </cell>
          <cell r="Z171">
            <v>68.2137492143749</v>
          </cell>
          <cell r="AA171">
            <v>68.834896337104169</v>
          </cell>
          <cell r="AB171">
            <v>68.696562063478254</v>
          </cell>
        </row>
        <row r="172">
          <cell r="A172" t="str">
            <v xml:space="preserve">   Exchange rate (in lari, end-period)</v>
          </cell>
          <cell r="B172">
            <v>1.23</v>
          </cell>
          <cell r="C172">
            <v>1.274</v>
          </cell>
          <cell r="D172">
            <v>1.3120000000000001</v>
          </cell>
          <cell r="E172">
            <v>1.304</v>
          </cell>
          <cell r="F172">
            <v>1.3260000000000001</v>
          </cell>
          <cell r="G172">
            <v>1.333</v>
          </cell>
          <cell r="H172">
            <v>1.335</v>
          </cell>
          <cell r="I172">
            <v>1.335</v>
          </cell>
          <cell r="J172">
            <v>1.347</v>
          </cell>
          <cell r="K172">
            <v>1.3480000000000001</v>
          </cell>
          <cell r="L172">
            <v>1.3480000000000001</v>
          </cell>
          <cell r="M172">
            <v>1.35</v>
          </cell>
          <cell r="N172">
            <v>1.3640000000000001</v>
          </cell>
          <cell r="O172">
            <v>1.304</v>
          </cell>
          <cell r="Q172">
            <v>1.5349999999999999</v>
          </cell>
          <cell r="R172">
            <v>1.8</v>
          </cell>
          <cell r="S172">
            <v>1.8</v>
          </cell>
          <cell r="T172">
            <v>1.8</v>
          </cell>
          <cell r="U172">
            <v>2.12</v>
          </cell>
          <cell r="V172">
            <v>2.35</v>
          </cell>
          <cell r="W172">
            <v>2.2050000000000001</v>
          </cell>
          <cell r="X172">
            <v>1.95</v>
          </cell>
          <cell r="Y172">
            <v>1.95</v>
          </cell>
          <cell r="Z172">
            <v>1.97</v>
          </cell>
          <cell r="AA172">
            <v>1.94</v>
          </cell>
          <cell r="AB172">
            <v>1.8</v>
          </cell>
        </row>
        <row r="175">
          <cell r="A175" t="str">
            <v xml:space="preserve">   Source: National Bank of Georgia; and Fund staff estimates.</v>
          </cell>
        </row>
        <row r="177">
          <cell r="A177" t="str">
            <v xml:space="preserve">   1/ Valued at end-period actual exchange rates.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and CPI"/>
      <sheetName val="Fiscal projections year"/>
      <sheetName val="Fiscal projections quarters"/>
      <sheetName val="BOP"/>
      <sheetName val="DMB prog"/>
      <sheetName val="MS data prog"/>
      <sheetName val="int_calc"/>
      <sheetName val="NBG old"/>
      <sheetName val="red"/>
      <sheetName val="resold"/>
      <sheetName val="Controls"/>
      <sheetName val="Debt Profile"/>
    </sheetNames>
    <definedNames>
      <definedName name="BFLD_DF" refersTo="#REF!" sheetId="0"/>
      <definedName name="caca2" refersTo="#REF!" sheetId="0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თავფურცელი"/>
      <sheetName val="მიზნები და მონაცემები"/>
      <sheetName val="მოკლე რეზიუმე"/>
      <sheetName val="ბიზნეს ინფო"/>
      <sheetName val="ბალანსი"/>
      <sheetName val="ბალანსის აღწერა"/>
      <sheetName val="გრძელვადიანი აქტ. აღწერა"/>
      <sheetName val="მ-ზ ანგარიშგება (წლიური)"/>
      <sheetName val="მ-ზ ანგარიშგება (ყოველთვიური)"/>
      <sheetName val="კალკულაცია (მ-ზ)"/>
      <sheetName val="წლიური Cash Flow (პირდ.)"/>
      <sheetName val="ყოველთვიური Cash Flow (პირდ.)"/>
      <sheetName val="წლიური Cash Flow (არაპირდ.)"/>
      <sheetName val="გრაფიკები"/>
      <sheetName val="შედარებითი ანალიზი"/>
    </sheetNames>
    <sheetDataSet>
      <sheetData sheetId="0" refreshError="1"/>
      <sheetData sheetId="1" refreshError="1"/>
      <sheetData sheetId="2" refreshError="1"/>
      <sheetData sheetId="3">
        <row r="1">
          <cell r="R1" t="str">
            <v>sawarmo: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ontrolSheet"/>
      <sheetName val="Inputs 1 (liq indicators)"/>
      <sheetName val="country name lookup"/>
      <sheetName val="Inputs 2 (ext sector)"/>
      <sheetName val="Inputs 3 (fiscal sector)"/>
      <sheetName val="Inputs 4 (fin. sector)"/>
      <sheetName val="Inputs 5 (corp. sector)"/>
      <sheetName val="Inputs Macro Variables"/>
      <sheetName val="Calc Liq Ind"/>
      <sheetName val="Calc Ext Sector"/>
      <sheetName val="Calc Fisc Sector"/>
      <sheetName val="Calc Fin Sector"/>
      <sheetName val="Calc Corp. Sector"/>
      <sheetName val="old Tab 8. FR &amp; IR"/>
      <sheetName val="Tab 8. FR &amp; IR "/>
      <sheetName val="Output 1. Comp AD-I rat"/>
      <sheetName val="Output 1. Comp Alt I,II,III"/>
      <sheetName val="Output1 Summary-AltI"/>
      <sheetName val="Output 1. Summary-AltII"/>
      <sheetName val="Output1 Summary -AltIII"/>
      <sheetName val="Tab 9. External sector "/>
      <sheetName val="Tab 10. Public sector"/>
      <sheetName val="Tab 11. Financial sector"/>
      <sheetName val="Tab 12. Corporate sector"/>
      <sheetName val="Output 1. FR &amp; IR "/>
      <sheetName val="Output 2. External sector "/>
      <sheetName val="Output 3. Public sector"/>
      <sheetName val="Output 4. Financial sector"/>
      <sheetName val="Output 5. Corporate sector"/>
      <sheetName val="GDP and CPI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Ccode</v>
          </cell>
          <cell r="B1" t="str">
            <v>Country</v>
          </cell>
        </row>
        <row r="2">
          <cell r="A2" t="str">
            <v>612</v>
          </cell>
          <cell r="B2" t="str">
            <v>Algeria</v>
          </cell>
        </row>
        <row r="3">
          <cell r="A3" t="str">
            <v>213</v>
          </cell>
          <cell r="B3" t="str">
            <v>Argentina</v>
          </cell>
        </row>
        <row r="4">
          <cell r="A4" t="str">
            <v>963</v>
          </cell>
          <cell r="B4" t="str">
            <v>Bosnia&amp;Herzegovina</v>
          </cell>
        </row>
        <row r="5">
          <cell r="A5" t="str">
            <v>223</v>
          </cell>
          <cell r="B5" t="str">
            <v>Brazil</v>
          </cell>
        </row>
        <row r="6">
          <cell r="A6" t="str">
            <v>918</v>
          </cell>
          <cell r="B6" t="str">
            <v>Bulgaria</v>
          </cell>
        </row>
        <row r="7">
          <cell r="A7" t="str">
            <v>228</v>
          </cell>
          <cell r="B7" t="str">
            <v>Chile</v>
          </cell>
        </row>
        <row r="8">
          <cell r="A8" t="str">
            <v>924</v>
          </cell>
          <cell r="B8" t="str">
            <v>China</v>
          </cell>
        </row>
        <row r="9">
          <cell r="A9" t="str">
            <v>233</v>
          </cell>
          <cell r="B9" t="str">
            <v>Colombia</v>
          </cell>
        </row>
        <row r="10">
          <cell r="A10" t="str">
            <v>238</v>
          </cell>
          <cell r="B10" t="str">
            <v>Costa Rica</v>
          </cell>
        </row>
        <row r="11">
          <cell r="A11" t="str">
            <v>960</v>
          </cell>
          <cell r="B11" t="str">
            <v>Croatia</v>
          </cell>
        </row>
        <row r="12">
          <cell r="A12" t="str">
            <v>935</v>
          </cell>
          <cell r="B12" t="str">
            <v>Czech Republic</v>
          </cell>
        </row>
        <row r="13">
          <cell r="A13" t="str">
            <v>243</v>
          </cell>
          <cell r="B13" t="str">
            <v>Dominican Republic</v>
          </cell>
        </row>
        <row r="14">
          <cell r="A14" t="str">
            <v>248</v>
          </cell>
          <cell r="B14" t="str">
            <v>Ecuador</v>
          </cell>
        </row>
        <row r="15">
          <cell r="A15" t="str">
            <v>469</v>
          </cell>
          <cell r="B15" t="str">
            <v>Egypt</v>
          </cell>
        </row>
        <row r="16">
          <cell r="A16" t="str">
            <v>253</v>
          </cell>
          <cell r="B16" t="str">
            <v>El Salvador</v>
          </cell>
        </row>
        <row r="17">
          <cell r="A17" t="str">
            <v>939</v>
          </cell>
          <cell r="B17" t="str">
            <v>Estonia</v>
          </cell>
        </row>
        <row r="18">
          <cell r="A18" t="str">
            <v>258</v>
          </cell>
          <cell r="B18" t="str">
            <v>Guatemala</v>
          </cell>
        </row>
        <row r="19">
          <cell r="A19" t="str">
            <v>944</v>
          </cell>
          <cell r="B19" t="str">
            <v>Hungary</v>
          </cell>
        </row>
        <row r="20">
          <cell r="A20" t="str">
            <v>534</v>
          </cell>
          <cell r="B20" t="str">
            <v>India</v>
          </cell>
        </row>
        <row r="21">
          <cell r="A21" t="str">
            <v>536</v>
          </cell>
          <cell r="B21" t="str">
            <v>Indonesia</v>
          </cell>
        </row>
        <row r="22">
          <cell r="A22" t="str">
            <v>436</v>
          </cell>
          <cell r="B22" t="str">
            <v>Israel</v>
          </cell>
        </row>
        <row r="23">
          <cell r="A23" t="str">
            <v>343</v>
          </cell>
          <cell r="B23" t="str">
            <v>Jamaica</v>
          </cell>
        </row>
        <row r="24">
          <cell r="A24" t="str">
            <v>439</v>
          </cell>
          <cell r="B24" t="str">
            <v>Jordan</v>
          </cell>
        </row>
        <row r="25">
          <cell r="A25" t="str">
            <v>916</v>
          </cell>
          <cell r="B25" t="str">
            <v>Kazakhstan</v>
          </cell>
        </row>
        <row r="26">
          <cell r="A26" t="str">
            <v>542</v>
          </cell>
          <cell r="B26" t="str">
            <v>Korea</v>
          </cell>
        </row>
        <row r="27">
          <cell r="A27" t="str">
            <v>941</v>
          </cell>
          <cell r="B27" t="str">
            <v>Latvia</v>
          </cell>
        </row>
        <row r="28">
          <cell r="A28" t="str">
            <v>446</v>
          </cell>
          <cell r="B28" t="str">
            <v>Lebanon</v>
          </cell>
        </row>
        <row r="29">
          <cell r="A29" t="str">
            <v>946</v>
          </cell>
          <cell r="B29" t="str">
            <v>Lithuania</v>
          </cell>
        </row>
        <row r="30">
          <cell r="A30" t="str">
            <v>548</v>
          </cell>
          <cell r="B30" t="str">
            <v>Malaysia</v>
          </cell>
        </row>
        <row r="31">
          <cell r="A31" t="str">
            <v>273</v>
          </cell>
          <cell r="B31" t="str">
            <v>Mexico</v>
          </cell>
        </row>
        <row r="32">
          <cell r="A32" t="str">
            <v>686</v>
          </cell>
          <cell r="B32" t="str">
            <v>Morocco</v>
          </cell>
        </row>
        <row r="33">
          <cell r="A33" t="str">
            <v>564</v>
          </cell>
          <cell r="B33" t="str">
            <v>Pakistan</v>
          </cell>
        </row>
        <row r="34">
          <cell r="A34" t="str">
            <v>283</v>
          </cell>
          <cell r="B34" t="str">
            <v>Panama</v>
          </cell>
        </row>
        <row r="35">
          <cell r="A35" t="str">
            <v>293</v>
          </cell>
          <cell r="B35" t="str">
            <v>Peru</v>
          </cell>
        </row>
        <row r="36">
          <cell r="A36" t="str">
            <v>566</v>
          </cell>
          <cell r="B36" t="str">
            <v>Philippines</v>
          </cell>
        </row>
        <row r="37">
          <cell r="A37">
            <v>964</v>
          </cell>
          <cell r="B37" t="str">
            <v>Poland</v>
          </cell>
        </row>
        <row r="38">
          <cell r="A38">
            <v>968</v>
          </cell>
          <cell r="B38" t="str">
            <v>Romania</v>
          </cell>
        </row>
        <row r="39">
          <cell r="A39">
            <v>922</v>
          </cell>
          <cell r="B39" t="str">
            <v>Russia</v>
          </cell>
        </row>
        <row r="40">
          <cell r="A40">
            <v>965</v>
          </cell>
          <cell r="B40" t="str">
            <v>Serbia&amp;Montenegro</v>
          </cell>
        </row>
        <row r="41">
          <cell r="A41">
            <v>936</v>
          </cell>
          <cell r="B41" t="str">
            <v>Slovak Republic</v>
          </cell>
        </row>
        <row r="42">
          <cell r="A42">
            <v>961</v>
          </cell>
          <cell r="B42" t="str">
            <v>Slovenia</v>
          </cell>
        </row>
        <row r="43">
          <cell r="A43">
            <v>199</v>
          </cell>
          <cell r="B43" t="str">
            <v>South Africa</v>
          </cell>
        </row>
        <row r="44">
          <cell r="A44">
            <v>524</v>
          </cell>
          <cell r="B44" t="str">
            <v>Sri Lanka</v>
          </cell>
        </row>
        <row r="45">
          <cell r="A45">
            <v>578</v>
          </cell>
          <cell r="B45" t="str">
            <v>Thailand</v>
          </cell>
        </row>
        <row r="46">
          <cell r="A46">
            <v>744</v>
          </cell>
          <cell r="B46" t="str">
            <v>Tunisia</v>
          </cell>
        </row>
        <row r="47">
          <cell r="A47">
            <v>186</v>
          </cell>
          <cell r="B47" t="str">
            <v>Turkey</v>
          </cell>
        </row>
        <row r="48">
          <cell r="A48">
            <v>926</v>
          </cell>
          <cell r="B48" t="str">
            <v>Ukraine</v>
          </cell>
        </row>
        <row r="49">
          <cell r="A49">
            <v>298</v>
          </cell>
          <cell r="B49" t="str">
            <v>Uruguay</v>
          </cell>
        </row>
        <row r="50">
          <cell r="A50">
            <v>299</v>
          </cell>
          <cell r="B50" t="str">
            <v>Venezuela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Please read"/>
      <sheetName val="ControlSheet"/>
      <sheetName val="External Sector"/>
      <sheetName val="Public Sector"/>
      <sheetName val="Public Sector Supplement 1"/>
      <sheetName val="Public Sector Supplement 2"/>
      <sheetName val="Public Sector Qualitative"/>
      <sheetName val="Financial and Corporate Sectors"/>
      <sheetName val="Indicators &amp; Indices"/>
      <sheetName val="indexall"/>
      <sheetName val="W&amp;T"/>
      <sheetName val="country name loo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C16">
            <v>0.45</v>
          </cell>
        </row>
        <row r="17">
          <cell r="C17">
            <v>0.25</v>
          </cell>
        </row>
        <row r="18">
          <cell r="C18">
            <v>0.15</v>
          </cell>
        </row>
        <row r="19">
          <cell r="C19">
            <v>0.15</v>
          </cell>
        </row>
      </sheetData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W&amp;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F2001START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  <sheetName val="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6188.5685354465459</v>
          </cell>
          <cell r="F14">
            <v>6920.492387598686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2718.5</v>
          </cell>
          <cell r="F15">
            <v>2247.5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8090.6538439568849</v>
          </cell>
          <cell r="F23">
            <v>8257.7790088887741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818.26993166125908</v>
          </cell>
          <cell r="F39">
            <v>302.01190168882636</v>
          </cell>
          <cell r="G39">
            <v>490.97347809159464</v>
          </cell>
          <cell r="H39">
            <v>619.71226685985562</v>
          </cell>
          <cell r="I39">
            <v>635.58262110378655</v>
          </cell>
          <cell r="J39">
            <v>538.34623124789891</v>
          </cell>
          <cell r="K39">
            <v>834.7342071714786</v>
          </cell>
          <cell r="L39">
            <v>834.7342071714786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268.14933166125934</v>
          </cell>
          <cell r="F40">
            <v>-404.64483176355873</v>
          </cell>
          <cell r="G40">
            <v>94.75616160086922</v>
          </cell>
          <cell r="H40">
            <v>288.78399145949885</v>
          </cell>
          <cell r="I40">
            <v>204.62123147671062</v>
          </cell>
          <cell r="J40">
            <v>243.82913214322204</v>
          </cell>
          <cell r="K40">
            <v>235.3245655785785</v>
          </cell>
          <cell r="L40">
            <v>235.3245655785785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550.12059999999974</v>
          </cell>
          <cell r="F42">
            <v>706.65673345238508</v>
          </cell>
          <cell r="G42">
            <v>396.21731649072541</v>
          </cell>
          <cell r="H42">
            <v>330.92827540035671</v>
          </cell>
          <cell r="I42">
            <v>430.96138962707596</v>
          </cell>
          <cell r="J42">
            <v>294.51709910467684</v>
          </cell>
          <cell r="K42">
            <v>599.40964159290013</v>
          </cell>
          <cell r="L42">
            <v>599.40964159290013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-240.7944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134.07466583062967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2668.7500000000005</v>
          </cell>
          <cell r="F51">
            <v>2604.9999999999991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3360.1</v>
          </cell>
          <cell r="F53">
            <v>2905.0000000000005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2718.5</v>
          </cell>
          <cell r="F54">
            <v>2247.5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244.3</v>
          </cell>
          <cell r="G56">
            <v>256.51500000000004</v>
          </cell>
          <cell r="H56">
            <v>269.34075000000007</v>
          </cell>
          <cell r="I56">
            <v>282.80778750000007</v>
          </cell>
          <cell r="J56">
            <v>296.94817687500012</v>
          </cell>
          <cell r="K56">
            <v>311.79558571875015</v>
          </cell>
          <cell r="L56">
            <v>327.38536500468769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176.9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30.4</v>
          </cell>
          <cell r="F58">
            <v>30.3</v>
          </cell>
          <cell r="G58">
            <v>30.3</v>
          </cell>
          <cell r="H58">
            <v>30.3</v>
          </cell>
          <cell r="I58">
            <v>30.3</v>
          </cell>
          <cell r="J58">
            <v>30.3</v>
          </cell>
          <cell r="K58">
            <v>30.3</v>
          </cell>
          <cell r="L58">
            <v>30.3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189.04999999999944</v>
          </cell>
          <cell r="F59">
            <v>1.3642420526593924E-12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-502.3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-502.3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502.3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283.90000000000003</v>
          </cell>
          <cell r="F65">
            <v>-304</v>
          </cell>
          <cell r="G65">
            <v>94.756161600869234</v>
          </cell>
          <cell r="H65">
            <v>288.78399145949879</v>
          </cell>
          <cell r="I65">
            <v>204.62123147671065</v>
          </cell>
          <cell r="J65">
            <v>243.82913214322207</v>
          </cell>
          <cell r="K65">
            <v>235.32456557857847</v>
          </cell>
          <cell r="L65">
            <v>235.32456557857847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142.1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0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76.3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-4.9641659737414419E-2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0.26866584112315567</v>
          </cell>
          <cell r="F73">
            <v>0.22206022208276491</v>
          </cell>
          <cell r="G73">
            <v>0.22206022208276491</v>
          </cell>
          <cell r="H73">
            <v>0.22206022208276491</v>
          </cell>
          <cell r="I73">
            <v>0.22206022208276491</v>
          </cell>
          <cell r="J73">
            <v>0.22206022208276491</v>
          </cell>
          <cell r="K73">
            <v>0.22206022208276491</v>
          </cell>
          <cell r="L73">
            <v>0.22206022208276491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9.9016481964792985E-2</v>
          </cell>
          <cell r="F75">
            <v>8.8893251082475519E-2</v>
          </cell>
          <cell r="G75">
            <v>8.8893251082475519E-2</v>
          </cell>
          <cell r="H75">
            <v>8.8893251082475519E-2</v>
          </cell>
          <cell r="I75">
            <v>8.8893251082475519E-2</v>
          </cell>
          <cell r="J75">
            <v>8.8893251082475519E-2</v>
          </cell>
          <cell r="K75">
            <v>8.8893251082475519E-2</v>
          </cell>
          <cell r="L75">
            <v>8.8893251082475519E-2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>
        <row r="1">
          <cell r="A1" t="str">
            <v>Table 2. Moldova:  Coefficient Matrix for Financial Programming Model</v>
          </cell>
        </row>
        <row r="4">
          <cell r="B4" t="str">
            <v>Real</v>
          </cell>
          <cell r="F4" t="str">
            <v>Real</v>
          </cell>
          <cell r="G4" t="str">
            <v>Employment</v>
          </cell>
          <cell r="H4" t="str">
            <v>Real Private</v>
          </cell>
          <cell r="I4" t="str">
            <v>Real</v>
          </cell>
          <cell r="J4" t="str">
            <v>Real</v>
          </cell>
          <cell r="K4" t="str">
            <v>Real Money</v>
          </cell>
          <cell r="L4" t="str">
            <v>Consumption</v>
          </cell>
          <cell r="M4" t="str">
            <v>Investment</v>
          </cell>
          <cell r="N4" t="str">
            <v>Inflation</v>
          </cell>
        </row>
        <row r="5">
          <cell r="B5" t="str">
            <v>Capital Stock</v>
          </cell>
          <cell r="F5" t="str">
            <v>Output</v>
          </cell>
          <cell r="H5" t="str">
            <v>Consumption</v>
          </cell>
          <cell r="I5" t="str">
            <v>Import</v>
          </cell>
          <cell r="J5" t="str">
            <v>Export</v>
          </cell>
          <cell r="K5" t="str">
            <v>Demand</v>
          </cell>
          <cell r="L5" t="str">
            <v>Prices</v>
          </cell>
          <cell r="M5" t="str">
            <v>Prices</v>
          </cell>
          <cell r="N5" t="str">
            <v>Supply side</v>
          </cell>
        </row>
        <row r="7">
          <cell r="B7" t="str">
            <v>k(t)</v>
          </cell>
          <cell r="C7" t="str">
            <v>k1(t)</v>
          </cell>
          <cell r="D7" t="str">
            <v>k2(t)</v>
          </cell>
          <cell r="E7" t="str">
            <v>kg(t)</v>
          </cell>
          <cell r="F7" t="str">
            <v>ln ql(t)</v>
          </cell>
          <cell r="G7" t="str">
            <v>ln l(t)</v>
          </cell>
          <cell r="H7" t="str">
            <v>ln cp(t)</v>
          </cell>
          <cell r="I7" t="str">
            <v>ln (m(t)</v>
          </cell>
          <cell r="J7" t="str">
            <v>ln (x(t)</v>
          </cell>
          <cell r="K7" t="str">
            <v>ln m(t)</v>
          </cell>
          <cell r="L7" t="str">
            <v>PC(t)</v>
          </cell>
          <cell r="M7" t="str">
            <v>PI(t)</v>
          </cell>
          <cell r="N7" t="str">
            <v>P(t)/P(t-1)-1</v>
          </cell>
        </row>
        <row r="8">
          <cell r="F8" t="str">
            <v>-ln ql(t-1)</v>
          </cell>
          <cell r="G8" t="str">
            <v>-ln l(t-1)</v>
          </cell>
          <cell r="H8" t="str">
            <v>-ln cp(t-1)</v>
          </cell>
          <cell r="I8" t="str">
            <v>-mp(t))</v>
          </cell>
          <cell r="J8" t="str">
            <v>-ln x(t-1)</v>
          </cell>
          <cell r="K8" t="str">
            <v>-ln m(t-1),</v>
          </cell>
        </row>
        <row r="9">
          <cell r="K9" t="str">
            <v>m=M1/P</v>
          </cell>
        </row>
        <row r="12">
          <cell r="A12" t="str">
            <v>Constant</v>
          </cell>
          <cell r="F12">
            <v>0</v>
          </cell>
          <cell r="G12">
            <v>1.4999999999999999E-2</v>
          </cell>
          <cell r="H12">
            <v>-3.5333748975775237E-2</v>
          </cell>
          <cell r="J12">
            <v>0</v>
          </cell>
          <cell r="K12">
            <v>-0.35711327386683522</v>
          </cell>
        </row>
        <row r="14">
          <cell r="A14" t="str">
            <v>k1(t)</v>
          </cell>
          <cell r="B14">
            <v>1</v>
          </cell>
        </row>
        <row r="16">
          <cell r="A16" t="str">
            <v>k2(t)</v>
          </cell>
          <cell r="B16">
            <v>0.5</v>
          </cell>
        </row>
        <row r="18">
          <cell r="A18" t="str">
            <v>kg(t)</v>
          </cell>
          <cell r="B18">
            <v>0.9</v>
          </cell>
        </row>
        <row r="20">
          <cell r="A20" t="str">
            <v>i(t)</v>
          </cell>
          <cell r="C20">
            <v>1</v>
          </cell>
          <cell r="D20">
            <v>1</v>
          </cell>
          <cell r="E20">
            <v>1</v>
          </cell>
        </row>
        <row r="22">
          <cell r="A22" t="str">
            <v>k(t-1)</v>
          </cell>
          <cell r="C22">
            <v>0.9</v>
          </cell>
          <cell r="D22">
            <v>0.85</v>
          </cell>
          <cell r="E22">
            <v>0.85</v>
          </cell>
        </row>
        <row r="24">
          <cell r="A24" t="str">
            <v>ln k(t)-ln k(t-1)</v>
          </cell>
          <cell r="F24">
            <v>0.4</v>
          </cell>
        </row>
        <row r="26">
          <cell r="A26" t="str">
            <v>ln l(t)-ln l(t-1)</v>
          </cell>
          <cell r="F26">
            <v>0.6</v>
          </cell>
        </row>
        <row r="28">
          <cell r="A28" t="str">
            <v>ZQT(t)</v>
          </cell>
          <cell r="F28">
            <v>1</v>
          </cell>
        </row>
        <row r="30">
          <cell r="A30" t="str">
            <v>ln cp(t-1)-ln cp(t-2)</v>
          </cell>
          <cell r="H30">
            <v>0.1</v>
          </cell>
        </row>
        <row r="32">
          <cell r="A32" t="str">
            <v>ln ydp(t)-ln ydp(t-1)</v>
          </cell>
          <cell r="H32">
            <v>0.9</v>
          </cell>
        </row>
        <row r="34">
          <cell r="A34" t="str">
            <v>ln yd(t)-ln yd(t-1)</v>
          </cell>
          <cell r="K34">
            <v>0.7</v>
          </cell>
        </row>
        <row r="36">
          <cell r="A36" t="str">
            <v>ln(PM(t)*E(t)/P(t))</v>
          </cell>
          <cell r="I36">
            <v>-1</v>
          </cell>
          <cell r="J36">
            <v>1</v>
          </cell>
        </row>
        <row r="38">
          <cell r="A38" t="str">
            <v>ln(PM(t-1)*E(t-1)/P(t-1))</v>
          </cell>
          <cell r="J38">
            <v>-1</v>
          </cell>
        </row>
        <row r="40">
          <cell r="A40" t="str">
            <v>ln P(t)-2 ln P(t-1)+ln P(t-2)</v>
          </cell>
          <cell r="K40">
            <v>-0.3</v>
          </cell>
        </row>
        <row r="42">
          <cell r="A42" t="str">
            <v>P(t)</v>
          </cell>
          <cell r="L42">
            <v>0.87</v>
          </cell>
          <cell r="M42">
            <v>0.4</v>
          </cell>
        </row>
        <row r="44">
          <cell r="A44" t="str">
            <v>PM(t)</v>
          </cell>
          <cell r="L44">
            <v>0.13</v>
          </cell>
          <cell r="M44">
            <v>0.6</v>
          </cell>
        </row>
        <row r="46">
          <cell r="A46" t="str">
            <v>CP(t)+CG(t)</v>
          </cell>
          <cell r="I46">
            <v>0.39892910653489105</v>
          </cell>
        </row>
        <row r="48">
          <cell r="A48" t="str">
            <v>IT(t)</v>
          </cell>
          <cell r="I48">
            <v>0.85</v>
          </cell>
        </row>
        <row r="50">
          <cell r="A50" t="str">
            <v>P(t-1)/P(t-2)-1</v>
          </cell>
          <cell r="N50">
            <v>1</v>
          </cell>
        </row>
        <row r="52">
          <cell r="A52" t="str">
            <v>q(t)/ql(t)-1</v>
          </cell>
          <cell r="N52">
            <v>1000000</v>
          </cell>
        </row>
        <row r="54">
          <cell r="A54" t="str">
            <v>ZQW</v>
          </cell>
          <cell r="J54">
            <v>1</v>
          </cell>
        </row>
        <row r="56">
          <cell r="A56" t="str">
            <v>Error correction term:</v>
          </cell>
          <cell r="H56">
            <v>-0.2</v>
          </cell>
          <cell r="K56">
            <v>-0.1</v>
          </cell>
        </row>
        <row r="58">
          <cell r="A58" t="str">
            <v>ln cp(t-1)</v>
          </cell>
          <cell r="H58">
            <v>1</v>
          </cell>
        </row>
        <row r="60">
          <cell r="A60" t="str">
            <v>ln ydp(t-1)</v>
          </cell>
          <cell r="H60">
            <v>-1</v>
          </cell>
        </row>
        <row r="62">
          <cell r="A62" t="str">
            <v>ln M1(t-1)-ln P(t-1)</v>
          </cell>
          <cell r="K62">
            <v>1</v>
          </cell>
        </row>
        <row r="64">
          <cell r="A64" t="str">
            <v>ln yd(t-1)</v>
          </cell>
          <cell r="K64">
            <v>-1.2</v>
          </cell>
        </row>
        <row r="66">
          <cell r="A66" t="str">
            <v>ln P(t-1)-ln P(t-2)</v>
          </cell>
          <cell r="K66">
            <v>0.3</v>
          </cell>
        </row>
        <row r="69">
          <cell r="A69" t="str">
            <v>Explanation of variable names:</v>
          </cell>
        </row>
        <row r="71">
          <cell r="A71" t="str">
            <v>cp</v>
          </cell>
          <cell r="B71" t="str">
            <v>Real private consumption</v>
          </cell>
        </row>
        <row r="72">
          <cell r="A72" t="str">
            <v>cg</v>
          </cell>
          <cell r="B72" t="str">
            <v>Real public consumption</v>
          </cell>
        </row>
        <row r="73">
          <cell r="A73" t="str">
            <v>E</v>
          </cell>
          <cell r="B73" t="str">
            <v>Exchange rate (TR per US dollar)</v>
          </cell>
        </row>
        <row r="74">
          <cell r="A74" t="str">
            <v>M1</v>
          </cell>
          <cell r="B74" t="str">
            <v>Aggregate money supply</v>
          </cell>
        </row>
        <row r="75">
          <cell r="A75" t="str">
            <v>i</v>
          </cell>
          <cell r="B75" t="str">
            <v>Real investments</v>
          </cell>
        </row>
        <row r="76">
          <cell r="A76" t="str">
            <v>k</v>
          </cell>
          <cell r="B76" t="str">
            <v>Real capital stock</v>
          </cell>
        </row>
        <row r="77">
          <cell r="A77" t="str">
            <v>m</v>
          </cell>
          <cell r="B77" t="str">
            <v>Real imports of goods and nonfactor services</v>
          </cell>
        </row>
        <row r="78">
          <cell r="A78" t="str">
            <v>P</v>
          </cell>
          <cell r="B78" t="str">
            <v>Price level on domestic output supplied domestically.</v>
          </cell>
        </row>
        <row r="79">
          <cell r="A79" t="str">
            <v>PC</v>
          </cell>
          <cell r="B79" t="str">
            <v>Price level on consumption goods</v>
          </cell>
        </row>
        <row r="80">
          <cell r="A80" t="str">
            <v>PI</v>
          </cell>
          <cell r="B80" t="str">
            <v>Price level on investment goods</v>
          </cell>
        </row>
        <row r="81">
          <cell r="A81" t="str">
            <v>PM</v>
          </cell>
          <cell r="B81" t="str">
            <v>Price level on imported goods and nonfactor services</v>
          </cell>
        </row>
        <row r="82">
          <cell r="A82" t="str">
            <v>q</v>
          </cell>
          <cell r="B82" t="str">
            <v>Real domestic output (GDP)</v>
          </cell>
        </row>
        <row r="83">
          <cell r="A83" t="str">
            <v>ql</v>
          </cell>
          <cell r="B83" t="str">
            <v xml:space="preserve">Long-run real domestic output (GDP) </v>
          </cell>
        </row>
        <row r="84">
          <cell r="A84" t="str">
            <v>yd</v>
          </cell>
          <cell r="B84" t="str">
            <v>Real national disposable income</v>
          </cell>
        </row>
        <row r="85">
          <cell r="A85" t="str">
            <v>ydp</v>
          </cell>
          <cell r="B85" t="str">
            <v>Real private disposable income</v>
          </cell>
        </row>
        <row r="86">
          <cell r="A86" t="str">
            <v>ZQT</v>
          </cell>
          <cell r="B86" t="str">
            <v>Growth of total factor productivity</v>
          </cell>
        </row>
        <row r="87">
          <cell r="A87" t="str">
            <v>ZQW</v>
          </cell>
          <cell r="B87" t="str">
            <v>Growth of world GDP</v>
          </cell>
        </row>
      </sheetData>
      <sheetData sheetId="8" refreshError="1">
        <row r="1">
          <cell r="A1" t="str">
            <v>Table 3. Moldova:  Simulation Output of Financial Programming Model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16728.952043956888</v>
          </cell>
          <cell r="E10">
            <v>16752.595008888773</v>
          </cell>
          <cell r="F10">
            <v>20435.418769050502</v>
          </cell>
          <cell r="G10">
            <v>22628.971292305752</v>
          </cell>
          <cell r="H10">
            <v>24145.636154662439</v>
          </cell>
          <cell r="I10">
            <v>25993.810079776908</v>
          </cell>
          <cell r="J10">
            <v>28217.439652933132</v>
          </cell>
          <cell r="K10">
            <v>31634.136370045919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10118.517443956885</v>
          </cell>
          <cell r="E11">
            <v>10121.128308888774</v>
          </cell>
          <cell r="F11">
            <v>12965.024518876309</v>
          </cell>
          <cell r="G11">
            <v>14589.352787543006</v>
          </cell>
          <cell r="H11">
            <v>15572.476281726062</v>
          </cell>
          <cell r="I11">
            <v>16753.13999263299</v>
          </cell>
          <cell r="J11">
            <v>18177.939571815816</v>
          </cell>
          <cell r="K11">
            <v>19647.265430095147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6610.4346000000005</v>
          </cell>
          <cell r="E12">
            <v>6631.4666999999999</v>
          </cell>
          <cell r="F12">
            <v>7470.3942501741922</v>
          </cell>
          <cell r="G12">
            <v>8039.6185047627459</v>
          </cell>
          <cell r="H12">
            <v>8573.1598729363759</v>
          </cell>
          <cell r="I12">
            <v>9240.6700871439152</v>
          </cell>
          <cell r="J12">
            <v>10039.500081117316</v>
          </cell>
          <cell r="K12">
            <v>11986.87093995077</v>
          </cell>
        </row>
        <row r="13">
          <cell r="A13" t="str">
            <v>Total expenditures</v>
          </cell>
          <cell r="C13" t="str">
            <v>END</v>
          </cell>
          <cell r="D13">
            <v>16382.603231841318</v>
          </cell>
          <cell r="E13">
            <v>16752.595008888773</v>
          </cell>
          <cell r="F13">
            <v>20490.30128920652</v>
          </cell>
          <cell r="G13">
            <v>23249.754626939368</v>
          </cell>
          <cell r="H13">
            <v>25020.800186920875</v>
          </cell>
          <cell r="I13">
            <v>26853.901588667621</v>
          </cell>
          <cell r="J13">
            <v>29065.682305666487</v>
          </cell>
          <cell r="K13">
            <v>32457.113681391664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5868.2306148897342</v>
          </cell>
          <cell r="E14">
            <v>6920.492387598686</v>
          </cell>
          <cell r="F14">
            <v>9567.2808160636614</v>
          </cell>
          <cell r="G14">
            <v>10874.247096081304</v>
          </cell>
          <cell r="H14">
            <v>11617.468635431633</v>
          </cell>
          <cell r="I14">
            <v>12406.704380048493</v>
          </cell>
          <cell r="J14">
            <v>13417.719147011643</v>
          </cell>
          <cell r="K14">
            <v>14403.870188135679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2718.5</v>
          </cell>
          <cell r="E15">
            <v>2247.5</v>
          </cell>
          <cell r="F15">
            <v>2943.7976912559543</v>
          </cell>
          <cell r="G15">
            <v>3447.5153332102036</v>
          </cell>
          <cell r="H15">
            <v>3733.1617518174867</v>
          </cell>
          <cell r="I15">
            <v>3996.7982083850534</v>
          </cell>
          <cell r="J15">
            <v>4315.7624767278803</v>
          </cell>
          <cell r="K15">
            <v>4642.0719406206454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2418.7003085103406</v>
          </cell>
          <cell r="E16">
            <v>2830.7592212900868</v>
          </cell>
          <cell r="F16">
            <v>2121.7062416006179</v>
          </cell>
          <cell r="G16">
            <v>2172.0300781027681</v>
          </cell>
          <cell r="H16">
            <v>2428.4348532814615</v>
          </cell>
          <cell r="I16">
            <v>2702.1535281782417</v>
          </cell>
          <cell r="J16">
            <v>3009.8361016730914</v>
          </cell>
          <cell r="K16">
            <v>4868.6515241813113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234.20000000000002</v>
          </cell>
          <cell r="E17">
            <v>206</v>
          </cell>
          <cell r="F17">
            <v>263.88647869662293</v>
          </cell>
          <cell r="G17">
            <v>296.94760144588724</v>
          </cell>
          <cell r="H17">
            <v>316.95782175592092</v>
          </cell>
          <cell r="I17">
            <v>340.98872033206374</v>
          </cell>
          <cell r="J17">
            <v>369.9886920028855</v>
          </cell>
          <cell r="K17">
            <v>399.89493908584984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412.73910844124384</v>
          </cell>
          <cell r="E18">
            <v>450.15750000000008</v>
          </cell>
          <cell r="F18">
            <v>597.91834417142718</v>
          </cell>
          <cell r="G18">
            <v>656.12587664227738</v>
          </cell>
          <cell r="H18">
            <v>677.94098789409441</v>
          </cell>
          <cell r="I18">
            <v>700.63809807421353</v>
          </cell>
          <cell r="J18">
            <v>723.83165580682225</v>
          </cell>
          <cell r="K18">
            <v>751.31211671780068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4730.2332000000006</v>
          </cell>
          <cell r="E19">
            <v>4097.6858999999995</v>
          </cell>
          <cell r="F19">
            <v>4995.7117174182367</v>
          </cell>
          <cell r="G19">
            <v>5802.888641456927</v>
          </cell>
          <cell r="H19">
            <v>6246.8361367402786</v>
          </cell>
          <cell r="I19">
            <v>6706.6186536495497</v>
          </cell>
          <cell r="J19">
            <v>7228.5442324441628</v>
          </cell>
          <cell r="K19">
            <v>7391.3129726503785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10121.542449946566</v>
          </cell>
          <cell r="E22">
            <v>10862.779008888774</v>
          </cell>
          <cell r="F22">
            <v>13611.880418361699</v>
          </cell>
          <cell r="G22">
            <v>15088.866071669312</v>
          </cell>
          <cell r="H22">
            <v>16077.251771748779</v>
          </cell>
          <cell r="I22">
            <v>17294.69990750917</v>
          </cell>
          <cell r="J22">
            <v>18767.132647770879</v>
          </cell>
          <cell r="K22">
            <v>20229.178329894683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7512.2134112877302</v>
          </cell>
          <cell r="E23">
            <v>8257.7790088887741</v>
          </cell>
          <cell r="F23">
            <v>10561.837125083572</v>
          </cell>
          <cell r="G23">
            <v>12098.419544736527</v>
          </cell>
          <cell r="H23">
            <v>12989.863687873472</v>
          </cell>
          <cell r="I23">
            <v>13910.432420989004</v>
          </cell>
          <cell r="J23">
            <v>15065.671614219802</v>
          </cell>
          <cell r="K23">
            <v>16155.076250613729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2.1505331829231999</v>
          </cell>
          <cell r="E24">
            <v>2.3394655282612149</v>
          </cell>
          <cell r="F24">
            <v>1.9746381844313754</v>
          </cell>
          <cell r="G24">
            <v>1.8312015024052477</v>
          </cell>
          <cell r="H24">
            <v>1.6953992906506024</v>
          </cell>
          <cell r="I24">
            <v>1.5748783969731899</v>
          </cell>
          <cell r="J24">
            <v>1.4675084392285274</v>
          </cell>
          <cell r="K24">
            <v>1.4685788270075268</v>
          </cell>
        </row>
        <row r="25">
          <cell r="A25" t="str">
            <v>Incremental capital-output ratio (ICOR)</v>
          </cell>
          <cell r="E25">
            <v>-3.1827382842640448</v>
          </cell>
          <cell r="F25">
            <v>-3.1808860557517749</v>
          </cell>
          <cell r="G25">
            <v>9.7847627353810971</v>
          </cell>
          <cell r="H25">
            <v>5.2891460678055777</v>
          </cell>
          <cell r="I25">
            <v>4.1710026887578753</v>
          </cell>
          <cell r="J25">
            <v>3.4569904260167807</v>
          </cell>
          <cell r="K25">
            <v>4.8893756685163119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-1059.0643316612591</v>
          </cell>
          <cell r="E29">
            <v>-1514.5852682364416</v>
          </cell>
          <cell r="F29">
            <v>-1430.6387684938925</v>
          </cell>
          <cell r="G29">
            <v>-1188.6763444391024</v>
          </cell>
          <cell r="H29">
            <v>-1208.8301084616719</v>
          </cell>
          <cell r="I29">
            <v>-1306.9605438685533</v>
          </cell>
          <cell r="J29">
            <v>-1442.0497802392676</v>
          </cell>
          <cell r="K29">
            <v>-3233.3807154725946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4730.2332000000006</v>
          </cell>
          <cell r="E30">
            <v>4097.6858999999995</v>
          </cell>
          <cell r="F30">
            <v>4995.7117174182367</v>
          </cell>
          <cell r="G30">
            <v>5802.888641456927</v>
          </cell>
          <cell r="H30">
            <v>6246.8361367402786</v>
          </cell>
          <cell r="I30">
            <v>6706.6186536495497</v>
          </cell>
          <cell r="J30">
            <v>7228.5442324441628</v>
          </cell>
          <cell r="K30">
            <v>7391.3129726503785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6610.4346000000005</v>
          </cell>
          <cell r="E31">
            <v>6631.4666999999999</v>
          </cell>
          <cell r="F31">
            <v>7470.3942501741922</v>
          </cell>
          <cell r="G31">
            <v>8039.6185047627459</v>
          </cell>
          <cell r="H31">
            <v>8573.1598729363759</v>
          </cell>
          <cell r="I31">
            <v>9240.6700871439152</v>
          </cell>
          <cell r="J31">
            <v>10039.500081117316</v>
          </cell>
          <cell r="K31">
            <v>11986.87093995077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247.54734301675975</v>
          </cell>
          <cell r="E32">
            <v>217.86090000000007</v>
          </cell>
          <cell r="F32">
            <v>538.70324698784373</v>
          </cell>
          <cell r="G32">
            <v>360.63472783852984</v>
          </cell>
          <cell r="H32">
            <v>394.36156487241692</v>
          </cell>
          <cell r="I32">
            <v>410.94244358742031</v>
          </cell>
          <cell r="J32">
            <v>441.33604832269327</v>
          </cell>
          <cell r="K32">
            <v>439.16667430343153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303.82978324022349</v>
          </cell>
          <cell r="E33">
            <v>523.78980000000001</v>
          </cell>
          <cell r="F33">
            <v>806.64307141068934</v>
          </cell>
          <cell r="G33">
            <v>1034.6294694401006</v>
          </cell>
          <cell r="H33">
            <v>927.10342513542048</v>
          </cell>
          <cell r="I33">
            <v>923.40749750474902</v>
          </cell>
          <cell r="J33">
            <v>920.93834694297107</v>
          </cell>
          <cell r="K33">
            <v>916.41150230657013</v>
          </cell>
        </row>
        <row r="34">
          <cell r="A34" t="str">
            <v>Capital account</v>
          </cell>
          <cell r="C34" t="str">
            <v>EXOG</v>
          </cell>
          <cell r="D34">
            <v>818.26993166125908</v>
          </cell>
          <cell r="E34">
            <v>302.01190168882636</v>
          </cell>
          <cell r="F34">
            <v>1206.23464626948</v>
          </cell>
          <cell r="G34">
            <v>1316.7141183613603</v>
          </cell>
          <cell r="H34">
            <v>1384.3509761934954</v>
          </cell>
          <cell r="I34">
            <v>1532.2082717636413</v>
          </cell>
          <cell r="J34">
            <v>1624.3937028856874</v>
          </cell>
          <cell r="K34">
            <v>1616.409044688186</v>
          </cell>
        </row>
        <row r="35">
          <cell r="A35" t="str">
            <v xml:space="preserve">   Public sector financing </v>
          </cell>
          <cell r="B35" t="str">
            <v>CFCG</v>
          </cell>
          <cell r="C35" t="str">
            <v>EXOG</v>
          </cell>
          <cell r="D35">
            <v>230.6983076862231</v>
          </cell>
          <cell r="E35">
            <v>-404.64483176355873</v>
          </cell>
          <cell r="F35">
            <v>150.93949384726972</v>
          </cell>
          <cell r="G35">
            <v>515.18109501782169</v>
          </cell>
          <cell r="H35">
            <v>371.86130463096367</v>
          </cell>
          <cell r="I35">
            <v>450.83928782188462</v>
          </cell>
          <cell r="J35">
            <v>443.48827719935508</v>
          </cell>
          <cell r="K35">
            <v>441.3083239640373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473.28811396648024</v>
          </cell>
          <cell r="E37">
            <v>706.65673345238508</v>
          </cell>
          <cell r="F37">
            <v>631.14461576169379</v>
          </cell>
          <cell r="G37">
            <v>590.3651044903072</v>
          </cell>
          <cell r="H37">
            <v>783.19274806308454</v>
          </cell>
          <cell r="I37">
            <v>544.5611771021961</v>
          </cell>
          <cell r="J37">
            <v>1129.6362053538055</v>
          </cell>
          <cell r="K37">
            <v>1124.0835126960778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-240.7944</v>
          </cell>
          <cell r="E38">
            <v>-1212.5733665476153</v>
          </cell>
          <cell r="F38">
            <v>-224.40412222441245</v>
          </cell>
          <cell r="G38">
            <v>128.037773922258</v>
          </cell>
          <cell r="H38">
            <v>175.52086773182356</v>
          </cell>
          <cell r="I38">
            <v>225.24772789508813</v>
          </cell>
          <cell r="J38">
            <v>182.3439226464198</v>
          </cell>
          <cell r="K38">
            <v>-1616.9716707844086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424.15053666051654</v>
          </cell>
          <cell r="G40">
            <v>211.16791885323141</v>
          </cell>
          <cell r="H40">
            <v>229.2969234994473</v>
          </cell>
          <cell r="I40">
            <v>536.8078068395605</v>
          </cell>
          <cell r="J40">
            <v>51.269220332526857</v>
          </cell>
          <cell r="K40">
            <v>51.017208028070854</v>
          </cell>
        </row>
        <row r="42">
          <cell r="A42" t="str">
            <v>Public Sector: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2668.7500000000005</v>
          </cell>
          <cell r="E44">
            <v>2604.9999999999991</v>
          </cell>
          <cell r="F44">
            <v>3493.386309366867</v>
          </cell>
          <cell r="G44">
            <v>4063.2043576417313</v>
          </cell>
          <cell r="H44">
            <v>4440.4784435399706</v>
          </cell>
          <cell r="I44">
            <v>4798.961929647071</v>
          </cell>
          <cell r="J44">
            <v>5201.5926162299647</v>
          </cell>
          <cell r="K44">
            <v>5552.2061320009816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Total expenditures</v>
          </cell>
          <cell r="C46" t="str">
            <v>END</v>
          </cell>
          <cell r="D46">
            <v>3337.1251396648045</v>
          </cell>
          <cell r="E46">
            <v>2905.0000000000005</v>
          </cell>
          <cell r="F46">
            <v>3895.7641129861672</v>
          </cell>
          <cell r="G46">
            <v>4577.8782144482111</v>
          </cell>
          <cell r="H46">
            <v>4965.2726258591802</v>
          </cell>
          <cell r="I46">
            <v>5260.3520931924177</v>
          </cell>
          <cell r="J46">
            <v>5590.3550805808536</v>
          </cell>
          <cell r="K46">
            <v>5949.8294815796862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2718.5</v>
          </cell>
          <cell r="E47">
            <v>2247.5</v>
          </cell>
          <cell r="F47">
            <v>2943.7976912559543</v>
          </cell>
          <cell r="G47">
            <v>3447.5153332102036</v>
          </cell>
          <cell r="H47">
            <v>3733.1617518174867</v>
          </cell>
          <cell r="I47">
            <v>3996.7982083850534</v>
          </cell>
          <cell r="J47">
            <v>4315.7624767278803</v>
          </cell>
          <cell r="K47">
            <v>4642.0719406206454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234.20000000000002</v>
          </cell>
          <cell r="E48">
            <v>206</v>
          </cell>
          <cell r="F48">
            <v>263.88647869662293</v>
          </cell>
          <cell r="G48">
            <v>296.94760144588724</v>
          </cell>
          <cell r="H48">
            <v>316.95782175592092</v>
          </cell>
          <cell r="I48">
            <v>340.98872033206374</v>
          </cell>
          <cell r="J48">
            <v>369.9886920028855</v>
          </cell>
          <cell r="K48">
            <v>399.89493908584984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244.3</v>
          </cell>
          <cell r="F49">
            <v>256.51500000000004</v>
          </cell>
          <cell r="G49">
            <v>269.34075000000007</v>
          </cell>
          <cell r="H49">
            <v>282.80778750000007</v>
          </cell>
          <cell r="I49">
            <v>296.94817687500012</v>
          </cell>
          <cell r="J49">
            <v>311.79558571875015</v>
          </cell>
          <cell r="K49">
            <v>327.38536500468769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141.52513966480447</v>
          </cell>
          <cell r="E50">
            <v>176.9</v>
          </cell>
          <cell r="F50">
            <v>401.26494303359021</v>
          </cell>
          <cell r="G50">
            <v>533.77452979211978</v>
          </cell>
          <cell r="H50">
            <v>602.04526478577191</v>
          </cell>
          <cell r="I50">
            <v>595.31698760030042</v>
          </cell>
          <cell r="J50">
            <v>562.50832613133787</v>
          </cell>
          <cell r="K50">
            <v>550.17723686850331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30.4</v>
          </cell>
          <cell r="E51">
            <v>30.3</v>
          </cell>
          <cell r="F51">
            <v>30.3</v>
          </cell>
          <cell r="G51">
            <v>30.3</v>
          </cell>
          <cell r="H51">
            <v>30.3</v>
          </cell>
          <cell r="I51">
            <v>30.3</v>
          </cell>
          <cell r="J51">
            <v>30.3</v>
          </cell>
          <cell r="K51">
            <v>30.3</v>
          </cell>
        </row>
        <row r="52">
          <cell r="A52" t="str">
            <v>Balance of the rest of public sector</v>
          </cell>
          <cell r="B52" t="str">
            <v>REST</v>
          </cell>
          <cell r="C52" t="str">
            <v>EXOG</v>
          </cell>
          <cell r="D52">
            <v>189.04999999999944</v>
          </cell>
          <cell r="E52">
            <v>1.3642420526593924E-12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-479.32513966480457</v>
          </cell>
          <cell r="E54">
            <v>-300</v>
          </cell>
          <cell r="F54">
            <v>-402.37780361930027</v>
          </cell>
          <cell r="G54">
            <v>-514.67385680647976</v>
          </cell>
          <cell r="H54">
            <v>-524.79418231920954</v>
          </cell>
          <cell r="I54">
            <v>-461.3901635453467</v>
          </cell>
          <cell r="J54">
            <v>-388.76246435088888</v>
          </cell>
          <cell r="K54">
            <v>-397.62334957870462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-479.32513966480457</v>
          </cell>
          <cell r="E55">
            <v>-300</v>
          </cell>
          <cell r="F55">
            <v>-402.37780361930027</v>
          </cell>
          <cell r="G55">
            <v>-514.67385680647976</v>
          </cell>
          <cell r="H55">
            <v>-524.79418231920954</v>
          </cell>
          <cell r="I55">
            <v>-461.3901635453467</v>
          </cell>
          <cell r="J55">
            <v>-388.76246435088888</v>
          </cell>
          <cell r="K55">
            <v>-397.62334957870462</v>
          </cell>
        </row>
        <row r="57">
          <cell r="A57" t="str">
            <v>Total financing</v>
          </cell>
          <cell r="C57" t="str">
            <v>END</v>
          </cell>
          <cell r="D57">
            <v>449.09830768622311</v>
          </cell>
          <cell r="E57">
            <v>199.35516823644127</v>
          </cell>
          <cell r="F57">
            <v>355.67646406662271</v>
          </cell>
          <cell r="G57">
            <v>512.81447946784021</v>
          </cell>
          <cell r="H57">
            <v>488.20667080019166</v>
          </cell>
          <cell r="I57">
            <v>572.92837965252534</v>
          </cell>
          <cell r="J57">
            <v>502.91941389530962</v>
          </cell>
          <cell r="K57">
            <v>516.03411840766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230.6983076862231</v>
          </cell>
          <cell r="E58">
            <v>-404.64483176355873</v>
          </cell>
          <cell r="F58">
            <v>150.93949384726972</v>
          </cell>
          <cell r="G58">
            <v>515.18109501782169</v>
          </cell>
          <cell r="H58">
            <v>371.86130463096367</v>
          </cell>
          <cell r="I58">
            <v>450.83928782188462</v>
          </cell>
          <cell r="J58">
            <v>443.48827719935508</v>
          </cell>
          <cell r="K58">
            <v>441.3083239640373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142.1</v>
          </cell>
          <cell r="E59">
            <v>824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0</v>
          </cell>
          <cell r="E61">
            <v>-93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76.3</v>
          </cell>
          <cell r="E62">
            <v>-127</v>
          </cell>
          <cell r="F62">
            <v>204.736970219353</v>
          </cell>
          <cell r="G62">
            <v>-2.3666155499814869</v>
          </cell>
          <cell r="H62">
            <v>116.34536616922801</v>
          </cell>
          <cell r="I62">
            <v>122.0890918306407</v>
          </cell>
          <cell r="J62">
            <v>59.431136695954557</v>
          </cell>
          <cell r="K62">
            <v>74.725794443622732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424.15053666051654</v>
          </cell>
          <cell r="G64">
            <v>211.16791885323141</v>
          </cell>
          <cell r="H64">
            <v>229.2969234994473</v>
          </cell>
          <cell r="I64">
            <v>536.8078068395605</v>
          </cell>
          <cell r="J64">
            <v>51.269220332526857</v>
          </cell>
          <cell r="K64">
            <v>51.017208028070854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1060.3</v>
          </cell>
          <cell r="F68">
            <v>1340.8543132478483</v>
          </cell>
          <cell r="G68">
            <v>1635.8524079596759</v>
          </cell>
          <cell r="H68">
            <v>1810.3346812985667</v>
          </cell>
          <cell r="I68">
            <v>1975.2794086706413</v>
          </cell>
          <cell r="J68">
            <v>2167.9656125883603</v>
          </cell>
          <cell r="K68">
            <v>2360.6321671677961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536.29050279329613</v>
          </cell>
          <cell r="E69">
            <v>-304</v>
          </cell>
          <cell r="F69">
            <v>-551.49017277934206</v>
          </cell>
          <cell r="G69">
            <v>-512.44478810804605</v>
          </cell>
          <cell r="H69">
            <v>-287.27769682329188</v>
          </cell>
          <cell r="I69">
            <v>-93.520831658531606</v>
          </cell>
          <cell r="J69">
            <v>88.491158753480633</v>
          </cell>
          <cell r="K69">
            <v>-1605.6674644435352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1704</v>
          </cell>
          <cell r="E70">
            <v>1164</v>
          </cell>
          <cell r="F70">
            <v>998.53843742803258</v>
          </cell>
          <cell r="G70">
            <v>1317.5112379334037</v>
          </cell>
          <cell r="H70">
            <v>1325.9343105503376</v>
          </cell>
          <cell r="I70">
            <v>1796.4603293698535</v>
          </cell>
          <cell r="J70">
            <v>1769.1231633740456</v>
          </cell>
          <cell r="K70">
            <v>266.76245538479253</v>
          </cell>
        </row>
        <row r="71">
          <cell r="A71" t="str">
            <v xml:space="preserve">         Gross official reserves</v>
          </cell>
          <cell r="B71" t="str">
            <v>GOR</v>
          </cell>
          <cell r="C71" t="str">
            <v>END</v>
          </cell>
          <cell r="D71">
            <v>1704</v>
          </cell>
          <cell r="E71">
            <v>1166</v>
          </cell>
          <cell r="F71">
            <v>1000.6501930291672</v>
          </cell>
          <cell r="G71">
            <v>1320.0043660360357</v>
          </cell>
          <cell r="H71">
            <v>1328.1321470334367</v>
          </cell>
          <cell r="I71">
            <v>1799.0352354145994</v>
          </cell>
          <cell r="J71">
            <v>1771.4128526987031</v>
          </cell>
          <cell r="K71">
            <v>269.3134500937316</v>
          </cell>
        </row>
        <row r="72">
          <cell r="A72" t="str">
            <v xml:space="preserve">         Gross official liabilities</v>
          </cell>
          <cell r="B72" t="str">
            <v>GOL</v>
          </cell>
          <cell r="C72" t="str">
            <v>EXOG</v>
          </cell>
          <cell r="D72">
            <v>0</v>
          </cell>
          <cell r="E72">
            <v>-2</v>
          </cell>
          <cell r="F72">
            <v>-2.1114803602120285</v>
          </cell>
          <cell r="G72">
            <v>-2.4928031544664369</v>
          </cell>
          <cell r="H72">
            <v>-2.1975500632674976</v>
          </cell>
          <cell r="I72">
            <v>-2.5745706088278331</v>
          </cell>
          <cell r="J72">
            <v>-2.28939094874212</v>
          </cell>
          <cell r="K72">
            <v>-2.5506619526603123</v>
          </cell>
        </row>
        <row r="73">
          <cell r="A73" t="str">
            <v xml:space="preserve">      MLT foreign liabilities</v>
          </cell>
          <cell r="B73" t="str">
            <v>FCCB</v>
          </cell>
          <cell r="C73" t="str">
            <v>EXOG</v>
          </cell>
          <cell r="D73">
            <v>-1167.7094972067039</v>
          </cell>
          <cell r="E73">
            <v>-1468</v>
          </cell>
          <cell r="F73">
            <v>-1550.0286102073746</v>
          </cell>
          <cell r="G73">
            <v>-1829.9560260414496</v>
          </cell>
          <cell r="H73">
            <v>-1613.2120073736296</v>
          </cell>
          <cell r="I73">
            <v>-1889.981161028385</v>
          </cell>
          <cell r="J73">
            <v>-1680.6320046205649</v>
          </cell>
          <cell r="K73">
            <v>-1872.4299198283277</v>
          </cell>
        </row>
        <row r="74">
          <cell r="A74" t="str">
            <v xml:space="preserve">   Net domestic assets</v>
          </cell>
          <cell r="B74" t="str">
            <v>NDACB</v>
          </cell>
          <cell r="C74" t="str">
            <v>END</v>
          </cell>
          <cell r="D74">
            <v>504.63000000000011</v>
          </cell>
          <cell r="E74">
            <v>1364.3</v>
          </cell>
          <cell r="F74">
            <v>1892.3444860271904</v>
          </cell>
          <cell r="G74">
            <v>2148.2971960677223</v>
          </cell>
          <cell r="H74">
            <v>2097.6123781218621</v>
          </cell>
          <cell r="I74">
            <v>2068.8002403291725</v>
          </cell>
          <cell r="J74">
            <v>2079.4744538348818</v>
          </cell>
          <cell r="K74">
            <v>3966.2996316113322</v>
          </cell>
        </row>
        <row r="75">
          <cell r="A75" t="str">
            <v xml:space="preserve">      Net dom. credit to the public sector</v>
          </cell>
          <cell r="B75" t="str">
            <v>DCGCB</v>
          </cell>
          <cell r="C75" t="str">
            <v>EXOG</v>
          </cell>
          <cell r="D75">
            <v>517</v>
          </cell>
          <cell r="E75">
            <v>1341</v>
          </cell>
          <cell r="F75">
            <v>1341</v>
          </cell>
          <cell r="G75">
            <v>1341</v>
          </cell>
          <cell r="H75">
            <v>1341</v>
          </cell>
          <cell r="I75">
            <v>1341</v>
          </cell>
          <cell r="J75">
            <v>1341</v>
          </cell>
          <cell r="K75">
            <v>1341</v>
          </cell>
        </row>
        <row r="76">
          <cell r="A76" t="str">
            <v xml:space="preserve">      Counterpart funds (-)</v>
          </cell>
          <cell r="B76" t="str">
            <v>DCGCBCF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 xml:space="preserve">      Net dom. credit to the private sector</v>
          </cell>
          <cell r="B77" t="str">
            <v>DCPCB</v>
          </cell>
          <cell r="C77" t="str">
            <v>END</v>
          </cell>
          <cell r="D77">
            <v>270</v>
          </cell>
          <cell r="E77">
            <v>229.5</v>
          </cell>
          <cell r="F77">
            <v>728.42732051935627</v>
          </cell>
          <cell r="G77">
            <v>912.19180112827166</v>
          </cell>
          <cell r="H77">
            <v>936.98737957852677</v>
          </cell>
          <cell r="I77">
            <v>913.12906243260227</v>
          </cell>
          <cell r="J77">
            <v>955.86019753716414</v>
          </cell>
          <cell r="K77">
            <v>2484.8523699577754</v>
          </cell>
        </row>
        <row r="78">
          <cell r="A78" t="str">
            <v xml:space="preserve">      Other assets, net</v>
          </cell>
          <cell r="B78" t="str">
            <v>OANCB</v>
          </cell>
          <cell r="C78" t="str">
            <v>END</v>
          </cell>
          <cell r="D78">
            <v>-282.36999999999989</v>
          </cell>
          <cell r="E78">
            <v>-206.20000000000005</v>
          </cell>
          <cell r="F78">
            <v>-177.08283449216583</v>
          </cell>
          <cell r="G78">
            <v>-104.89460506054934</v>
          </cell>
          <cell r="H78">
            <v>-180.37500145666468</v>
          </cell>
          <cell r="I78">
            <v>-185.32882210342973</v>
          </cell>
          <cell r="J78">
            <v>-217.3857437022823</v>
          </cell>
          <cell r="K78">
            <v>140.44726165355678</v>
          </cell>
        </row>
        <row r="79">
          <cell r="A79" t="str">
            <v>Total liabilities/Reserve money</v>
          </cell>
          <cell r="B79" t="str">
            <v>HM</v>
          </cell>
          <cell r="C79" t="str">
            <v>END</v>
          </cell>
          <cell r="D79">
            <v>1122.6300000000001</v>
          </cell>
          <cell r="E79">
            <v>1060.3</v>
          </cell>
          <cell r="F79">
            <v>1340.8543132478483</v>
          </cell>
          <cell r="G79">
            <v>1635.8524079596759</v>
          </cell>
          <cell r="H79">
            <v>1810.3346812985667</v>
          </cell>
          <cell r="I79">
            <v>1975.2794086706413</v>
          </cell>
          <cell r="J79">
            <v>2167.9656125883603</v>
          </cell>
          <cell r="K79">
            <v>2360.6321671677961</v>
          </cell>
        </row>
        <row r="81">
          <cell r="A81" t="str">
            <v>Memorandum items:</v>
          </cell>
        </row>
        <row r="82">
          <cell r="A82" t="str">
            <v>Money demand (M1)</v>
          </cell>
          <cell r="B82" t="str">
            <v>M1</v>
          </cell>
          <cell r="C82" t="str">
            <v>END</v>
          </cell>
          <cell r="D82">
            <v>1739.7</v>
          </cell>
          <cell r="E82">
            <v>1357.9</v>
          </cell>
          <cell r="F82">
            <v>1717.1989738368891</v>
          </cell>
          <cell r="G82">
            <v>2094.9957415528097</v>
          </cell>
          <cell r="H82">
            <v>2318.4508759174973</v>
          </cell>
          <cell r="I82">
            <v>2529.6915109250835</v>
          </cell>
          <cell r="J82">
            <v>2776.4599691914882</v>
          </cell>
          <cell r="K82">
            <v>3023.2032630360754</v>
          </cell>
        </row>
        <row r="83">
          <cell r="A83" t="str">
            <v>Velocity</v>
          </cell>
          <cell r="C83" t="str">
            <v>END</v>
          </cell>
          <cell r="D83">
            <v>5.8162427107874262</v>
          </cell>
          <cell r="E83">
            <v>7.4535152138513689</v>
          </cell>
          <cell r="F83">
            <v>7.5501003182568951</v>
          </cell>
          <cell r="G83">
            <v>6.9639057007005594</v>
          </cell>
          <cell r="H83">
            <v>6.7167592134396434</v>
          </cell>
          <cell r="I83">
            <v>6.6226019735135733</v>
          </cell>
          <cell r="J83">
            <v>6.5471642932094118</v>
          </cell>
          <cell r="K83">
            <v>6.4988238370595788</v>
          </cell>
        </row>
        <row r="84">
          <cell r="A84" t="str">
            <v>Money multiplier</v>
          </cell>
          <cell r="B84" t="str">
            <v>MU</v>
          </cell>
          <cell r="C84" t="str">
            <v>EXOG</v>
          </cell>
          <cell r="D84">
            <v>1.549664626813821</v>
          </cell>
          <cell r="E84">
            <v>1.2806752805809678</v>
          </cell>
          <cell r="F84">
            <v>1.2806752805809678</v>
          </cell>
          <cell r="G84">
            <v>1.2806752805809678</v>
          </cell>
          <cell r="H84">
            <v>1.2806752805809669</v>
          </cell>
          <cell r="I84">
            <v>1.2806752805809687</v>
          </cell>
          <cell r="J84">
            <v>1.2806752805809678</v>
          </cell>
          <cell r="K84">
            <v>1.2806752805809678</v>
          </cell>
        </row>
        <row r="85">
          <cell r="A85" t="str">
            <v>Gross forex reserves in months of import</v>
          </cell>
          <cell r="B85" t="str">
            <v>GOR_M</v>
          </cell>
          <cell r="C85" t="str">
            <v>EXOG</v>
          </cell>
          <cell r="D85">
            <v>4.7529321963061584</v>
          </cell>
          <cell r="E85">
            <v>1.3613991242646013</v>
          </cell>
          <cell r="F85">
            <v>1.5648533704797254</v>
          </cell>
          <cell r="G85">
            <v>1.8195552588032382</v>
          </cell>
          <cell r="H85">
            <v>1.983893654827422</v>
          </cell>
          <cell r="I85">
            <v>2.1651802880799331</v>
          </cell>
          <cell r="J85">
            <v>2.2492054470151013</v>
          </cell>
          <cell r="K85">
            <v>0.25580007590916493</v>
          </cell>
        </row>
        <row r="88">
          <cell r="A88" t="str">
            <v>1/   Variables are either endogenous (END) or exogenous (EXOG).</v>
          </cell>
        </row>
      </sheetData>
      <sheetData sheetId="9" refreshError="1">
        <row r="1">
          <cell r="A1" t="str">
            <v>Table 4. Moldova: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165.33007070070303</v>
          </cell>
          <cell r="E10">
            <v>165.52102194155552</v>
          </cell>
          <cell r="F10">
            <v>157.61959215192954</v>
          </cell>
          <cell r="G10">
            <v>155.10606688205735</v>
          </cell>
          <cell r="H10">
            <v>155.0532857962788</v>
          </cell>
          <cell r="I10">
            <v>155.15783961220046</v>
          </cell>
          <cell r="J10">
            <v>155.2290320993429</v>
          </cell>
          <cell r="K10">
            <v>161.01037817501873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65.330070700703018</v>
          </cell>
          <cell r="E12">
            <v>65.521021941555517</v>
          </cell>
          <cell r="F12">
            <v>57.619592151929524</v>
          </cell>
          <cell r="G12">
            <v>55.106066882057334</v>
          </cell>
          <cell r="H12">
            <v>55.053285796278786</v>
          </cell>
          <cell r="I12">
            <v>55.157839612200455</v>
          </cell>
          <cell r="J12">
            <v>55.229032099342923</v>
          </cell>
          <cell r="K12">
            <v>61.01037817501873</v>
          </cell>
        </row>
        <row r="13">
          <cell r="A13" t="str">
            <v>Total expenditures</v>
          </cell>
          <cell r="C13" t="str">
            <v>END</v>
          </cell>
          <cell r="D13">
            <v>161.90715015889558</v>
          </cell>
          <cell r="E13">
            <v>165.52102194155552</v>
          </cell>
          <cell r="F13">
            <v>158.04290427198075</v>
          </cell>
          <cell r="G13">
            <v>159.36111056818757</v>
          </cell>
          <cell r="H13">
            <v>160.67322713653579</v>
          </cell>
          <cell r="I13">
            <v>160.29175187741717</v>
          </cell>
          <cell r="J13">
            <v>159.89536212746404</v>
          </cell>
          <cell r="K13">
            <v>165.19914080091135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57.994964651609472</v>
          </cell>
          <cell r="E14">
            <v>68.37668861011116</v>
          </cell>
          <cell r="F14">
            <v>73.79300210450252</v>
          </cell>
          <cell r="G14">
            <v>74.535500336698874</v>
          </cell>
          <cell r="H14">
            <v>74.60257717049447</v>
          </cell>
          <cell r="I14">
            <v>74.055994192755534</v>
          </cell>
          <cell r="J14">
            <v>73.813201402733739</v>
          </cell>
          <cell r="K14">
            <v>73.312340790552071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26.866584112315568</v>
          </cell>
          <cell r="E15">
            <v>22.20602220827649</v>
          </cell>
          <cell r="F15">
            <v>22.705685492302454</v>
          </cell>
          <cell r="G15">
            <v>23.63035141732836</v>
          </cell>
          <cell r="H15">
            <v>23.972820277776023</v>
          </cell>
          <cell r="I15">
            <v>23.857009552493452</v>
          </cell>
          <cell r="J15">
            <v>23.741758298169838</v>
          </cell>
          <cell r="K15">
            <v>23.627063812707725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23.903702512810991</v>
          </cell>
          <cell r="E16">
            <v>27.968810738265244</v>
          </cell>
          <cell r="F16">
            <v>16.364845577511549</v>
          </cell>
          <cell r="G16">
            <v>14.887775419053115</v>
          </cell>
          <cell r="H16">
            <v>15.594403930036313</v>
          </cell>
          <cell r="I16">
            <v>16.129236246855719</v>
          </cell>
          <cell r="J16">
            <v>16.557630691762913</v>
          </cell>
          <cell r="K16">
            <v>24.780301062781202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2.3145683277926454</v>
          </cell>
          <cell r="E17">
            <v>2.035346195730793</v>
          </cell>
          <cell r="F17">
            <v>2.0353719988143473</v>
          </cell>
          <cell r="G17">
            <v>2.0353719988143228</v>
          </cell>
          <cell r="H17">
            <v>2.0353719987864971</v>
          </cell>
          <cell r="I17">
            <v>2.0353719988134151</v>
          </cell>
          <cell r="J17">
            <v>2.0353719987964891</v>
          </cell>
          <cell r="K17">
            <v>2.0353719987581664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4.0790472589217632</v>
          </cell>
          <cell r="E18">
            <v>4.4477007529353623</v>
          </cell>
          <cell r="F18">
            <v>4.6117795095635445</v>
          </cell>
          <cell r="G18">
            <v>4.4972925543517244</v>
          </cell>
          <cell r="H18">
            <v>4.3534565449275551</v>
          </cell>
          <cell r="I18">
            <v>4.1821300268624952</v>
          </cell>
          <cell r="J18">
            <v>3.9819235450044896</v>
          </cell>
          <cell r="K18">
            <v>3.824003494995091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46.748283295445155</v>
          </cell>
          <cell r="E19">
            <v>40.486453436236452</v>
          </cell>
          <cell r="F19">
            <v>38.532219589286356</v>
          </cell>
          <cell r="G19">
            <v>39.774818841941183</v>
          </cell>
          <cell r="H19">
            <v>40.114597214514916</v>
          </cell>
          <cell r="I19">
            <v>40.032009859636531</v>
          </cell>
          <cell r="J19">
            <v>39.765476190996573</v>
          </cell>
          <cell r="K19">
            <v>37.620059641117109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100.02989574319</v>
          </cell>
          <cell r="E22">
            <v>107.3277472369227</v>
          </cell>
          <cell r="F22">
            <v>104.98923776459972</v>
          </cell>
          <cell r="G22">
            <v>103.42382072323875</v>
          </cell>
          <cell r="H22">
            <v>103.24145936003164</v>
          </cell>
          <cell r="I22">
            <v>103.232587533527</v>
          </cell>
          <cell r="J22">
            <v>103.24125335342507</v>
          </cell>
          <cell r="K22">
            <v>102.96180097871624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74.242234130596614</v>
          </cell>
          <cell r="E23">
            <v>81.589510150132838</v>
          </cell>
          <cell r="F23">
            <v>81.464073667629094</v>
          </cell>
          <cell r="G23">
            <v>82.926362265135296</v>
          </cell>
          <cell r="H23">
            <v>83.415530406790694</v>
          </cell>
          <cell r="I23">
            <v>83.031792410891114</v>
          </cell>
          <cell r="J23">
            <v>82.878873893818721</v>
          </cell>
          <cell r="K23">
            <v>82.225571329981733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-10.466595897344304</v>
          </cell>
          <cell r="E27">
            <v>-14.964589144732738</v>
          </cell>
          <cell r="F27">
            <v>-11.034601333849906</v>
          </cell>
          <cell r="G27">
            <v>-8.1475604966797679</v>
          </cell>
          <cell r="H27">
            <v>-7.7626068365260954</v>
          </cell>
          <cell r="I27">
            <v>-7.801287068831722</v>
          </cell>
          <cell r="J27">
            <v>-7.9329660798031778</v>
          </cell>
          <cell r="K27">
            <v>-16.457153933085213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46.748283295445155</v>
          </cell>
          <cell r="E28">
            <v>40.486453436236452</v>
          </cell>
          <cell r="F28">
            <v>38.532219589286356</v>
          </cell>
          <cell r="G28">
            <v>39.774818841941183</v>
          </cell>
          <cell r="H28">
            <v>40.114597214514916</v>
          </cell>
          <cell r="I28">
            <v>40.032009859636531</v>
          </cell>
          <cell r="J28">
            <v>39.765476190996573</v>
          </cell>
          <cell r="K28">
            <v>37.620059641117109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65.330070700703018</v>
          </cell>
          <cell r="E29">
            <v>65.521021941555517</v>
          </cell>
          <cell r="F29">
            <v>57.619592151929524</v>
          </cell>
          <cell r="G29">
            <v>55.106066882057334</v>
          </cell>
          <cell r="H29">
            <v>55.053285796278786</v>
          </cell>
          <cell r="I29">
            <v>55.157839612200455</v>
          </cell>
          <cell r="J29">
            <v>55.229032099342923</v>
          </cell>
          <cell r="K29">
            <v>61.01037817501873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2.446478393577344</v>
          </cell>
          <cell r="E30">
            <v>2.1525356990945963</v>
          </cell>
          <cell r="F30">
            <v>4.1550499669593659</v>
          </cell>
          <cell r="G30">
            <v>2.4719035387673585</v>
          </cell>
          <cell r="H30">
            <v>2.5324268134233154</v>
          </cell>
          <cell r="I30">
            <v>2.4529278915363193</v>
          </cell>
          <cell r="J30">
            <v>2.4278661868090237</v>
          </cell>
          <cell r="K30">
            <v>2.2352559742524165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3.0027104753540819</v>
          </cell>
          <cell r="E31">
            <v>5.1752115378281216</v>
          </cell>
          <cell r="F31">
            <v>6.2216856608043027</v>
          </cell>
          <cell r="G31">
            <v>7.0916748981730713</v>
          </cell>
          <cell r="H31">
            <v>5.9534746328260892</v>
          </cell>
          <cell r="I31">
            <v>5.5118473188357964</v>
          </cell>
          <cell r="J31">
            <v>5.0662416568423954</v>
          </cell>
          <cell r="K31">
            <v>4.6643208723735974</v>
          </cell>
        </row>
        <row r="32">
          <cell r="A32" t="str">
            <v>Capital account</v>
          </cell>
          <cell r="C32" t="str">
            <v>EXOG</v>
          </cell>
          <cell r="D32">
            <v>8.0868559667301572</v>
          </cell>
          <cell r="E32">
            <v>2.9839746367367717</v>
          </cell>
          <cell r="F32">
            <v>9.3037590828561392</v>
          </cell>
          <cell r="G32">
            <v>9.0251715585740389</v>
          </cell>
          <cell r="H32">
            <v>8.8897292321966734</v>
          </cell>
          <cell r="I32">
            <v>9.1457975784683541</v>
          </cell>
          <cell r="J32">
            <v>8.9360716403978273</v>
          </cell>
          <cell r="K32">
            <v>8.2271451487198544</v>
          </cell>
        </row>
        <row r="33">
          <cell r="A33" t="str">
            <v xml:space="preserve">   Public sector financing </v>
          </cell>
          <cell r="B33" t="str">
            <v>CFCG</v>
          </cell>
          <cell r="C33" t="str">
            <v>EXOG</v>
          </cell>
          <cell r="D33">
            <v>2.2799615552770902</v>
          </cell>
          <cell r="E33">
            <v>-3.9980209657868251</v>
          </cell>
          <cell r="F33">
            <v>1.1642052325277961</v>
          </cell>
          <cell r="G33">
            <v>3.5312128133449807</v>
          </cell>
          <cell r="H33">
            <v>2.3879394510129019</v>
          </cell>
          <cell r="I33">
            <v>2.6910733630837935</v>
          </cell>
          <cell r="J33">
            <v>2.439705971335532</v>
          </cell>
          <cell r="K33">
            <v>2.2461564716688418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4.6774452540885187</v>
          </cell>
          <cell r="E35">
            <v>6.9819956025235967</v>
          </cell>
          <cell r="F35">
            <v>4.8680557051225355</v>
          </cell>
          <cell r="G35">
            <v>4.0465475959590567</v>
          </cell>
          <cell r="H35">
            <v>5.0293398037288588</v>
          </cell>
          <cell r="I35">
            <v>3.2505021586500251</v>
          </cell>
          <cell r="J35">
            <v>6.2143247912720661</v>
          </cell>
          <cell r="K35">
            <v>5.7213229835752983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-2.3797399306141473</v>
          </cell>
          <cell r="E36">
            <v>-11.980614507995966</v>
          </cell>
          <cell r="F36">
            <v>-1.7308422509937667</v>
          </cell>
          <cell r="G36">
            <v>0.87761106189427374</v>
          </cell>
          <cell r="H36">
            <v>1.1271223956705794</v>
          </cell>
          <cell r="I36">
            <v>1.3445105096366314</v>
          </cell>
          <cell r="J36">
            <v>1.0031055605946502</v>
          </cell>
          <cell r="K36">
            <v>-8.2300087843653564</v>
          </cell>
        </row>
        <row r="38">
          <cell r="A38" t="str">
            <v>Public Sector: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26.374911292897625</v>
          </cell>
          <cell r="E40">
            <v>25.738237086789873</v>
          </cell>
          <cell r="F40">
            <v>26.944694969768108</v>
          </cell>
          <cell r="G40">
            <v>27.850477103487847</v>
          </cell>
          <cell r="H40">
            <v>28.514915439304723</v>
          </cell>
          <cell r="I40">
            <v>28.645149098959134</v>
          </cell>
          <cell r="J40">
            <v>28.61486361355734</v>
          </cell>
          <cell r="K40">
            <v>28.259434636111052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Total expenditures</v>
          </cell>
          <cell r="C42" t="str">
            <v>END</v>
          </cell>
          <cell r="D42">
            <v>32.980376405417438</v>
          </cell>
          <cell r="E42">
            <v>28.702333488339583</v>
          </cell>
          <cell r="F42">
            <v>30.048258738841295</v>
          </cell>
          <cell r="G42">
            <v>31.37821314703551</v>
          </cell>
          <cell r="H42">
            <v>31.884926559084327</v>
          </cell>
          <cell r="I42">
            <v>31.399200958779073</v>
          </cell>
          <cell r="J42">
            <v>30.753513391850419</v>
          </cell>
          <cell r="K42">
            <v>30.283244773931234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26.866584112315568</v>
          </cell>
          <cell r="E43">
            <v>22.20602220827649</v>
          </cell>
          <cell r="F43">
            <v>22.705685492302454</v>
          </cell>
          <cell r="G43">
            <v>23.63035141732836</v>
          </cell>
          <cell r="H43">
            <v>23.972820277776023</v>
          </cell>
          <cell r="I43">
            <v>23.857009552493452</v>
          </cell>
          <cell r="J43">
            <v>23.741758298169838</v>
          </cell>
          <cell r="K43">
            <v>23.627063812707725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2.3145683277926454</v>
          </cell>
          <cell r="E44">
            <v>2.035346195730793</v>
          </cell>
          <cell r="F44">
            <v>2.0353719988143473</v>
          </cell>
          <cell r="G44">
            <v>2.0353719988143228</v>
          </cell>
          <cell r="H44">
            <v>2.0353719987864971</v>
          </cell>
          <cell r="I44">
            <v>2.0353719988134151</v>
          </cell>
          <cell r="J44">
            <v>2.0353719987964891</v>
          </cell>
          <cell r="K44">
            <v>2.0353719987581664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2.1001100326897402</v>
          </cell>
          <cell r="E45">
            <v>2.4137625029953047</v>
          </cell>
          <cell r="F45">
            <v>1.9785153481702202</v>
          </cell>
          <cell r="G45">
            <v>1.8461459800326054</v>
          </cell>
          <cell r="H45">
            <v>1.8160746074268768</v>
          </cell>
          <cell r="I45">
            <v>1.7724926611105727</v>
          </cell>
          <cell r="J45">
            <v>1.7152416228854508</v>
          </cell>
          <cell r="K45">
            <v>1.6663151733228365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1.3986746620605768</v>
          </cell>
          <cell r="E46">
            <v>1.7478288447804722</v>
          </cell>
          <cell r="F46">
            <v>3.0949802096353323</v>
          </cell>
          <cell r="G46">
            <v>3.6586580471745025</v>
          </cell>
          <cell r="H46">
            <v>3.8660856108816684</v>
          </cell>
          <cell r="I46">
            <v>3.5534651286987664</v>
          </cell>
          <cell r="J46">
            <v>3.0944559140436629</v>
          </cell>
          <cell r="K46">
            <v>2.8002738540181618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0.30043927055890868</v>
          </cell>
          <cell r="E47">
            <v>0.29937373655651955</v>
          </cell>
          <cell r="F47">
            <v>0.233705689918943</v>
          </cell>
          <cell r="G47">
            <v>0.20768570368571385</v>
          </cell>
          <cell r="H47">
            <v>0.19457406421325776</v>
          </cell>
          <cell r="I47">
            <v>0.18086161766286257</v>
          </cell>
          <cell r="J47">
            <v>0.16668555795497839</v>
          </cell>
          <cell r="K47">
            <v>0.15421993512434196</v>
          </cell>
        </row>
        <row r="48">
          <cell r="A48" t="str">
            <v>Balance of the rest of public sector</v>
          </cell>
          <cell r="B48" t="str">
            <v>REST</v>
          </cell>
          <cell r="C48" t="str">
            <v>EXOG</v>
          </cell>
          <cell r="D48">
            <v>1.868356713788208</v>
          </cell>
          <cell r="E48">
            <v>1.3479149863768264E-14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-4.7371083987316087</v>
          </cell>
          <cell r="E50">
            <v>-2.9640964015496984</v>
          </cell>
          <cell r="F50">
            <v>-3.1035637690731859</v>
          </cell>
          <cell r="G50">
            <v>-3.5277360435476592</v>
          </cell>
          <cell r="H50">
            <v>-3.3700111197796025</v>
          </cell>
          <cell r="I50">
            <v>-2.7540518598199379</v>
          </cell>
          <cell r="J50">
            <v>-2.1386497782930793</v>
          </cell>
          <cell r="K50">
            <v>-2.0238101378201772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-4.7371083987316087</v>
          </cell>
          <cell r="E51">
            <v>-2.9640964015496984</v>
          </cell>
          <cell r="F51">
            <v>-3.1035637690731859</v>
          </cell>
          <cell r="G51">
            <v>-3.5277360435476592</v>
          </cell>
          <cell r="H51">
            <v>-3.3700111197796025</v>
          </cell>
          <cell r="I51">
            <v>-2.7540518598199379</v>
          </cell>
          <cell r="J51">
            <v>-2.1386497782930793</v>
          </cell>
          <cell r="K51">
            <v>-2.0238101378201772</v>
          </cell>
        </row>
        <row r="53">
          <cell r="A53" t="str">
            <v>Total financing</v>
          </cell>
          <cell r="C53" t="str">
            <v>END</v>
          </cell>
          <cell r="D53">
            <v>4.4383805253450399</v>
          </cell>
          <cell r="E53">
            <v>1.9696931226665677</v>
          </cell>
          <cell r="F53">
            <v>2.7433535783042973</v>
          </cell>
          <cell r="G53">
            <v>3.5149912880693543</v>
          </cell>
          <cell r="H53">
            <v>3.1350612578751575</v>
          </cell>
          <cell r="I53">
            <v>3.4198268497992874</v>
          </cell>
          <cell r="J53">
            <v>2.7666469673772407</v>
          </cell>
          <cell r="K53">
            <v>2.6264933420058192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2.2799615552770902</v>
          </cell>
          <cell r="E54">
            <v>-3.9980209657868251</v>
          </cell>
          <cell r="F54">
            <v>1.1642052325277961</v>
          </cell>
          <cell r="G54">
            <v>3.5312128133449807</v>
          </cell>
          <cell r="H54">
            <v>2.3879394510129019</v>
          </cell>
          <cell r="I54">
            <v>2.6910733630837935</v>
          </cell>
          <cell r="J54">
            <v>2.439705971335532</v>
          </cell>
          <cell r="K54">
            <v>2.2461564716688418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1.4043559324480568</v>
          </cell>
          <cell r="E55">
            <v>8.141384782923172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0</v>
          </cell>
          <cell r="E56">
            <v>-0.91886988448040652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0.75406303761989246</v>
          </cell>
          <cell r="E57">
            <v>-1.2548008099893724</v>
          </cell>
          <cell r="F57">
            <v>1.5791483457765012</v>
          </cell>
          <cell r="G57">
            <v>-1.6221525275625669E-2</v>
          </cell>
          <cell r="H57">
            <v>0.74712180686225593</v>
          </cell>
          <cell r="I57">
            <v>0.72875348671549356</v>
          </cell>
          <cell r="J57">
            <v>0.32694099604170873</v>
          </cell>
          <cell r="K57">
            <v>0.38033687033697722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11.094807181169331</v>
          </cell>
          <cell r="E61">
            <v>10.476104715210484</v>
          </cell>
          <cell r="F61">
            <v>10.342088526679172</v>
          </cell>
          <cell r="G61">
            <v>11.212645494160881</v>
          </cell>
          <cell r="H61">
            <v>11.62522034740841</v>
          </cell>
          <cell r="I61">
            <v>11.790502613475736</v>
          </cell>
          <cell r="J61">
            <v>11.926355041633576</v>
          </cell>
          <cell r="K61">
            <v>12.015067315942318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5.3000897193055359</v>
          </cell>
          <cell r="E62">
            <v>-3.0036176869036946</v>
          </cell>
          <cell r="F62">
            <v>-4.253676280954231</v>
          </cell>
          <cell r="G62">
            <v>-3.5124573075345236</v>
          </cell>
          <cell r="H62">
            <v>-1.8447785157997356</v>
          </cell>
          <cell r="I62">
            <v>-0.55822867653261632</v>
          </cell>
          <cell r="J62">
            <v>0.48680522016193034</v>
          </cell>
          <cell r="K62">
            <v>-8.1724730098266871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4.9871930625704648</v>
          </cell>
          <cell r="E63">
            <v>13.479722402114177</v>
          </cell>
          <cell r="F63">
            <v>14.595764807633405</v>
          </cell>
          <cell r="G63">
            <v>14.725102801695408</v>
          </cell>
          <cell r="H63">
            <v>13.469998863208168</v>
          </cell>
          <cell r="I63">
            <v>12.348731290008349</v>
          </cell>
          <cell r="J63">
            <v>11.439549821471658</v>
          </cell>
          <cell r="K63">
            <v>20.18754032576901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5.1094441736498615</v>
          </cell>
          <cell r="E64">
            <v>13.249510914927152</v>
          </cell>
          <cell r="F64">
            <v>10.343212217204705</v>
          </cell>
          <cell r="G64">
            <v>9.1916346086647618</v>
          </cell>
          <cell r="H64">
            <v>8.6113471983491294</v>
          </cell>
          <cell r="I64">
            <v>8.0044696133959974</v>
          </cell>
          <cell r="J64">
            <v>7.3770737035520133</v>
          </cell>
          <cell r="K64">
            <v>6.8253773267901829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2.6683751003587286</v>
          </cell>
          <cell r="E65">
            <v>2.2675337471855195</v>
          </cell>
          <cell r="F65">
            <v>5.6184029537222173</v>
          </cell>
          <cell r="G65">
            <v>6.2524487166225686</v>
          </cell>
          <cell r="H65">
            <v>6.0169452990470091</v>
          </cell>
          <cell r="I65">
            <v>5.4504950285984641</v>
          </cell>
          <cell r="J65">
            <v>5.258352816945151</v>
          </cell>
          <cell r="K65">
            <v>12.647319184437475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-2.7906262114381257</v>
          </cell>
          <cell r="E66">
            <v>-2.0373222599984935</v>
          </cell>
          <cell r="F66">
            <v>-1.3658503632935186</v>
          </cell>
          <cell r="G66">
            <v>-0.71898052359192177</v>
          </cell>
          <cell r="H66">
            <v>-1.1582936341879715</v>
          </cell>
          <cell r="I66">
            <v>-1.1062333519861114</v>
          </cell>
          <cell r="J66">
            <v>-1.1958766990255065</v>
          </cell>
          <cell r="K66">
            <v>0.71484381454135337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11.094807181169331</v>
          </cell>
          <cell r="E68">
            <v>10.476104715210484</v>
          </cell>
          <cell r="F68">
            <v>10.342088526679172</v>
          </cell>
          <cell r="G68">
            <v>11.212645494160881</v>
          </cell>
          <cell r="H68">
            <v>11.62522034740841</v>
          </cell>
          <cell r="I68">
            <v>11.790502613475736</v>
          </cell>
          <cell r="J68">
            <v>11.926355041633576</v>
          </cell>
          <cell r="K68">
            <v>12.015067315942318</v>
          </cell>
        </row>
        <row r="71">
          <cell r="A71" t="str">
            <v>1/   Variables are either endogenous (END) or exogenous (EXOG).</v>
          </cell>
        </row>
      </sheetData>
      <sheetData sheetId="10" refreshError="1">
        <row r="1">
          <cell r="A1" t="str">
            <v>Table 5.  Moldova: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18881.756451676934</v>
          </cell>
          <cell r="E10">
            <v>16752.595008888773</v>
          </cell>
          <cell r="F10">
            <v>14216.780413536686</v>
          </cell>
          <cell r="G10">
            <v>14082.204784035544</v>
          </cell>
          <cell r="H10">
            <v>14466.967777289996</v>
          </cell>
          <cell r="I10">
            <v>15010.939299159698</v>
          </cell>
          <cell r="J10">
            <v>15702.829603612041</v>
          </cell>
          <cell r="K10">
            <v>17058.103543040579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11075.262438076932</v>
          </cell>
          <cell r="E11">
            <v>10121.128308888774</v>
          </cell>
          <cell r="F11">
            <v>9623.5064354433052</v>
          </cell>
          <cell r="G11">
            <v>9771.7515332019211</v>
          </cell>
          <cell r="H11">
            <v>10064.85602007227</v>
          </cell>
          <cell r="I11">
            <v>10461.122881069843</v>
          </cell>
          <cell r="J11">
            <v>10971.317953592556</v>
          </cell>
          <cell r="K11">
            <v>11519.378380285283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7806.4940136000005</v>
          </cell>
          <cell r="E12">
            <v>6631.4666999999999</v>
          </cell>
          <cell r="F12">
            <v>4593.2739780933798</v>
          </cell>
          <cell r="G12">
            <v>4310.4532508336233</v>
          </cell>
          <cell r="H12">
            <v>4402.1117572177263</v>
          </cell>
          <cell r="I12">
            <v>4549.8164180898557</v>
          </cell>
          <cell r="J12">
            <v>4731.5116500194845</v>
          </cell>
          <cell r="K12">
            <v>5538.7251627552969</v>
          </cell>
        </row>
        <row r="14">
          <cell r="A14" t="str">
            <v>Total expenditures</v>
          </cell>
          <cell r="C14" t="str">
            <v>END</v>
          </cell>
          <cell r="D14">
            <v>18272.559591409597</v>
          </cell>
          <cell r="E14">
            <v>16752.595008888773</v>
          </cell>
          <cell r="F14">
            <v>14216.937913536685</v>
          </cell>
          <cell r="G14">
            <v>14082.362284035549</v>
          </cell>
          <cell r="H14">
            <v>14467.125277289995</v>
          </cell>
          <cell r="I14">
            <v>15011.096799159703</v>
          </cell>
          <cell r="J14">
            <v>15702.987103612038</v>
          </cell>
          <cell r="K14">
            <v>17058.261043040577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6320.0843722362433</v>
          </cell>
          <cell r="E15">
            <v>6920.492387598686</v>
          </cell>
          <cell r="F15">
            <v>6968.1579141031771</v>
          </cell>
          <cell r="G15">
            <v>6887.011682498689</v>
          </cell>
          <cell r="H15">
            <v>7007.3503551526155</v>
          </cell>
          <cell r="I15">
            <v>7265.433513410514</v>
          </cell>
          <cell r="J15">
            <v>7628.6303452890306</v>
          </cell>
          <cell r="K15">
            <v>7950.7820387436441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2927.8245000000002</v>
          </cell>
          <cell r="E16">
            <v>2247.5</v>
          </cell>
          <cell r="F16">
            <v>2144.0624116940671</v>
          </cell>
          <cell r="G16">
            <v>2183.4227386618982</v>
          </cell>
          <cell r="H16">
            <v>2251.7446053314434</v>
          </cell>
          <cell r="I16">
            <v>2340.5467527893466</v>
          </cell>
          <cell r="J16">
            <v>2453.7222930589251</v>
          </cell>
          <cell r="K16">
            <v>2562.3739818513018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2734.9776889397785</v>
          </cell>
          <cell r="E17">
            <v>2830.7592212900868</v>
          </cell>
          <cell r="F17">
            <v>1407.7856284885954</v>
          </cell>
          <cell r="G17">
            <v>1276.0841407374514</v>
          </cell>
          <cell r="H17">
            <v>1371.29222707386</v>
          </cell>
          <cell r="I17">
            <v>1467.6280097409353</v>
          </cell>
          <cell r="J17">
            <v>1570.6633001005962</v>
          </cell>
          <cell r="K17">
            <v>2476.2798735978745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264.82477903357727</v>
          </cell>
          <cell r="E18">
            <v>206</v>
          </cell>
          <cell r="F18">
            <v>175.09284979117132</v>
          </cell>
          <cell r="G18">
            <v>174.4589675139818</v>
          </cell>
          <cell r="H18">
            <v>178.98021711261461</v>
          </cell>
          <cell r="I18">
            <v>185.20213294558752</v>
          </cell>
          <cell r="J18">
            <v>193.07618101135841</v>
          </cell>
          <cell r="K18">
            <v>203.39344155021524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438.75000000000006</v>
          </cell>
          <cell r="E19">
            <v>450.15750000000008</v>
          </cell>
          <cell r="F19">
            <v>450.15750000000008</v>
          </cell>
          <cell r="G19">
            <v>450.15750000000008</v>
          </cell>
          <cell r="H19">
            <v>450.15750000000008</v>
          </cell>
          <cell r="I19">
            <v>450.15750000000008</v>
          </cell>
          <cell r="J19">
            <v>450.15750000000008</v>
          </cell>
          <cell r="K19">
            <v>450.15750000000008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5586.098251200001</v>
          </cell>
          <cell r="E20">
            <v>4097.6858999999995</v>
          </cell>
          <cell r="F20">
            <v>3071.6816094596766</v>
          </cell>
          <cell r="G20">
            <v>3111.227254623529</v>
          </cell>
          <cell r="H20">
            <v>3207.6003726194626</v>
          </cell>
          <cell r="I20">
            <v>3302.1288902733204</v>
          </cell>
          <cell r="J20">
            <v>3406.7374841521296</v>
          </cell>
          <cell r="K20">
            <v>3415.2742072975416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10759.403843956885</v>
          </cell>
          <cell r="E23">
            <v>10862.779008888774</v>
          </cell>
          <cell r="F23">
            <v>10248.038246626977</v>
          </cell>
          <cell r="G23">
            <v>10352.230372954346</v>
          </cell>
          <cell r="H23">
            <v>10675.40625758947</v>
          </cell>
          <cell r="I23">
            <v>11111.78352278228</v>
          </cell>
          <cell r="J23">
            <v>11671.450740120139</v>
          </cell>
          <cell r="K23">
            <v>12120.550356384014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8090.6538439568849</v>
          </cell>
          <cell r="E24">
            <v>8257.7790088887741</v>
          </cell>
          <cell r="F24">
            <v>7692.5252185605041</v>
          </cell>
          <cell r="G24">
            <v>7662.3196078004548</v>
          </cell>
          <cell r="H24">
            <v>7835.1428166539081</v>
          </cell>
          <cell r="I24">
            <v>8146.02482670669</v>
          </cell>
          <cell r="J24">
            <v>8565.5720163134993</v>
          </cell>
          <cell r="K24">
            <v>8917.42902499308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1.3283464188091676E-2</v>
          </cell>
          <cell r="E25">
            <v>-8.6150024392002589E-2</v>
          </cell>
          <cell r="F25">
            <v>-4.9166640147071061E-2</v>
          </cell>
          <cell r="G25">
            <v>1.5404478477057948E-2</v>
          </cell>
          <cell r="H25">
            <v>2.9995081830975101E-2</v>
          </cell>
          <cell r="I25">
            <v>3.9371339262807226E-2</v>
          </cell>
          <cell r="J25">
            <v>4.8770584030319197E-2</v>
          </cell>
          <cell r="K25">
            <v>4.9953927961158495E-2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-1.4999999999999999E-2</v>
          </cell>
          <cell r="G26">
            <v>-0.01</v>
          </cell>
          <cell r="H26">
            <v>0</v>
          </cell>
          <cell r="I26">
            <v>0.01</v>
          </cell>
          <cell r="J26">
            <v>0.02</v>
          </cell>
          <cell r="K26">
            <v>0.05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6.8426197458455684E-2</v>
          </cell>
          <cell r="E27">
            <v>-0.26644936846219303</v>
          </cell>
          <cell r="F27">
            <v>-0.25038627058758289</v>
          </cell>
          <cell r="G27">
            <v>1.2874265692793818E-2</v>
          </cell>
          <cell r="H27">
            <v>3.0975917253461827E-2</v>
          </cell>
          <cell r="I27">
            <v>2.9470166689331556E-2</v>
          </cell>
          <cell r="J27">
            <v>3.1679137112709865E-2</v>
          </cell>
          <cell r="K27">
            <v>0.11692786715101189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-6.3799999999999857E-2</v>
          </cell>
          <cell r="E28">
            <v>-0.15051921023098702</v>
          </cell>
          <cell r="F28">
            <v>-0.3073517238511686</v>
          </cell>
          <cell r="G28">
            <v>-6.1572797226685849E-2</v>
          </cell>
          <cell r="H28">
            <v>2.1264238596341745E-2</v>
          </cell>
          <cell r="I28">
            <v>3.3553137452712711E-2</v>
          </cell>
          <cell r="J28">
            <v>3.9934629275857558E-2</v>
          </cell>
          <cell r="K28">
            <v>0.17060372507642207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-1.1337863833233888</v>
          </cell>
          <cell r="E33">
            <v>6.302017673340754E-2</v>
          </cell>
          <cell r="F33">
            <v>0.32824254660074992</v>
          </cell>
          <cell r="G33">
            <v>9.7350303830386675E-2</v>
          </cell>
          <cell r="H33">
            <v>3.3248362895631933E-2</v>
          </cell>
          <cell r="I33">
            <v>3.3479477691153781E-2</v>
          </cell>
          <cell r="J33">
            <v>3.3103477810240367E-2</v>
          </cell>
          <cell r="K33">
            <v>3.7965265390814018E-2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0.13105272763986231</v>
          </cell>
          <cell r="E34">
            <v>9.4553871100103271E-2</v>
          </cell>
          <cell r="F34">
            <v>0.347224590729863</v>
          </cell>
          <cell r="G34">
            <v>0.10821394110179772</v>
          </cell>
          <cell r="H34">
            <v>3.6302392813503115E-2</v>
          </cell>
          <cell r="I34">
            <v>3.5065426768469132E-2</v>
          </cell>
          <cell r="J34">
            <v>3.4589198931492815E-2</v>
          </cell>
          <cell r="K34">
            <v>2.9407230545778207E-2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0.1180000000000001</v>
          </cell>
          <cell r="E35">
            <v>7.6999999999999957E-2</v>
          </cell>
          <cell r="F35">
            <v>0.373</v>
          </cell>
          <cell r="G35">
            <v>0.14999999999999991</v>
          </cell>
          <cell r="H35">
            <v>5.0000000000000044E-2</v>
          </cell>
          <cell r="I35">
            <v>3.0000000000000027E-2</v>
          </cell>
          <cell r="J35">
            <v>3.0000000000000027E-2</v>
          </cell>
          <cell r="K35">
            <v>3.0000000000000027E-2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-1.3956299344890641</v>
          </cell>
          <cell r="E36">
            <v>0.13076336051911719</v>
          </cell>
          <cell r="F36">
            <v>0.50712310075113542</v>
          </cell>
          <cell r="G36">
            <v>0.12937403064111241</v>
          </cell>
          <cell r="H36">
            <v>4.0422939930023993E-2</v>
          </cell>
          <cell r="I36">
            <v>3.9674963889893888E-2</v>
          </cell>
          <cell r="J36">
            <v>4.0796257404957181E-2</v>
          </cell>
          <cell r="K36">
            <v>2.6004373695547978E-2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2.2999999999999909E-2</v>
          </cell>
          <cell r="E37">
            <v>1.6000000000000014E-2</v>
          </cell>
          <cell r="F37">
            <v>2.0999999999999908E-2</v>
          </cell>
          <cell r="G37">
            <v>2.4000000000000021E-2</v>
          </cell>
          <cell r="H37">
            <v>2.4999999999999911E-2</v>
          </cell>
          <cell r="I37">
            <v>2.4999999999999911E-2</v>
          </cell>
          <cell r="J37">
            <v>2.4999999999999911E-2</v>
          </cell>
          <cell r="K37">
            <v>2.4999999999999911E-2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2.2999999999999909E-2</v>
          </cell>
          <cell r="E38">
            <v>1.6000000000000014E-2</v>
          </cell>
          <cell r="F38">
            <v>2.0999999999999908E-2</v>
          </cell>
          <cell r="G38">
            <v>2.4000000000000021E-2</v>
          </cell>
          <cell r="H38">
            <v>2.4999999999999911E-2</v>
          </cell>
          <cell r="I38">
            <v>2.4999999999999911E-2</v>
          </cell>
          <cell r="J38">
            <v>2.4999999999999911E-2</v>
          </cell>
          <cell r="K38">
            <v>2.4999999999999911E-2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-0.98451223600402282</v>
          </cell>
          <cell r="E39">
            <v>0.16233766233766245</v>
          </cell>
          <cell r="F39">
            <v>0.59292537073267337</v>
          </cell>
          <cell r="G39">
            <v>0.11993127726399466</v>
          </cell>
          <cell r="H39">
            <v>1.8693397741707196E-2</v>
          </cell>
          <cell r="I39">
            <v>1.7433112297862596E-2</v>
          </cell>
          <cell r="J39">
            <v>1.9245298219648266E-2</v>
          </cell>
          <cell r="K39">
            <v>-4.9154698047133571E-3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0.7859656652360516</v>
          </cell>
          <cell r="F40">
            <v>5.5740180106014225E-2</v>
          </cell>
          <cell r="G40">
            <v>0.18059499933786594</v>
          </cell>
          <cell r="H40">
            <v>-0.11844220056843424</v>
          </cell>
          <cell r="I40">
            <v>0.17156403026366118</v>
          </cell>
          <cell r="J40">
            <v>-0.11076785352395191</v>
          </cell>
          <cell r="K40">
            <v>0.11412249360981552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4.62</v>
          </cell>
          <cell r="E44">
            <v>5.37</v>
          </cell>
          <cell r="F44">
            <v>8.554009240834457</v>
          </cell>
          <cell r="G44">
            <v>9.5799024948157463</v>
          </cell>
          <cell r="H44">
            <v>9.75898342247811</v>
          </cell>
          <cell r="I44">
            <v>9.9291128763951502</v>
          </cell>
          <cell r="J44">
            <v>10.120201614757923</v>
          </cell>
          <cell r="K44">
            <v>10.070456069302969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8.7865032229503139</v>
          </cell>
          <cell r="G45">
            <v>10.373301766681184</v>
          </cell>
          <cell r="H45">
            <v>9.1446650782750378</v>
          </cell>
          <cell r="I45">
            <v>10.713560674515261</v>
          </cell>
          <cell r="J45">
            <v>9.5268425550005826</v>
          </cell>
          <cell r="K45">
            <v>10.614069583605357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0.86033519553072624</v>
          </cell>
          <cell r="E46">
            <v>1</v>
          </cell>
          <cell r="F46">
            <v>1.5929253707326734</v>
          </cell>
          <cell r="G46">
            <v>1.7839669450308653</v>
          </cell>
          <cell r="H46">
            <v>1.8173153486923854</v>
          </cell>
          <cell r="I46">
            <v>1.848996811246769</v>
          </cell>
          <cell r="J46">
            <v>1.8845813062863916</v>
          </cell>
          <cell r="K46">
            <v>1.8753177037808135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0.55992117847787948</v>
          </cell>
          <cell r="E47">
            <v>1</v>
          </cell>
          <cell r="F47">
            <v>1.0557401801060142</v>
          </cell>
          <cell r="G47">
            <v>1.2464015772332184</v>
          </cell>
          <cell r="H47">
            <v>1.0987750316337488</v>
          </cell>
          <cell r="I47">
            <v>1.2872853044139165</v>
          </cell>
          <cell r="J47">
            <v>1.14469547437106</v>
          </cell>
          <cell r="K47">
            <v>1.2753309763301561</v>
          </cell>
        </row>
        <row r="50">
          <cell r="A50" t="str">
            <v>1/   Variables are either endogenous (END) or exogenous (EXOG).</v>
          </cell>
        </row>
      </sheetData>
      <sheetData sheetId="11" refreshError="1">
        <row r="1">
          <cell r="A1" t="str">
            <v>Table 6. Moldova: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-229.23470382278333</v>
          </cell>
          <cell r="E10">
            <v>-282.04567378704684</v>
          </cell>
          <cell r="F10">
            <v>-167.24774643268114</v>
          </cell>
          <cell r="G10">
            <v>-124.08021324667612</v>
          </cell>
          <cell r="H10">
            <v>-123.86844573148299</v>
          </cell>
          <cell r="I10">
            <v>-131.6291354664362</v>
          </cell>
          <cell r="J10">
            <v>-142.49219878548456</v>
          </cell>
          <cell r="K10">
            <v>-321.07589698232948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1023.8600000000001</v>
          </cell>
          <cell r="E11">
            <v>763.06999999999994</v>
          </cell>
          <cell r="F11">
            <v>584.01991122129039</v>
          </cell>
          <cell r="G11">
            <v>605.73566845771279</v>
          </cell>
          <cell r="H11">
            <v>640.11135856136252</v>
          </cell>
          <cell r="I11">
            <v>675.44993567284791</v>
          </cell>
          <cell r="J11">
            <v>714.26879696774415</v>
          </cell>
          <cell r="K11">
            <v>733.9601028776417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1430.8300000000002</v>
          </cell>
          <cell r="E12">
            <v>1234.9099999999999</v>
          </cell>
          <cell r="F12">
            <v>873.32080663563136</v>
          </cell>
          <cell r="G12">
            <v>839.21715373548534</v>
          </cell>
          <cell r="H12">
            <v>878.48902921482613</v>
          </cell>
          <cell r="I12">
            <v>930.66421967184044</v>
          </cell>
          <cell r="J12">
            <v>992.02569902135917</v>
          </cell>
          <cell r="K12">
            <v>1190.3007031120931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53.581675977653624</v>
          </cell>
          <cell r="E13">
            <v>40.570000000000014</v>
          </cell>
          <cell r="F13">
            <v>62.976696870541652</v>
          </cell>
          <cell r="G13">
            <v>37.644926765558488</v>
          </cell>
          <cell r="H13">
            <v>40.410107057265215</v>
          </cell>
          <cell r="I13">
            <v>41.387629358547137</v>
          </cell>
          <cell r="J13">
            <v>43.609412650347693</v>
          </cell>
          <cell r="K13">
            <v>43.609412650347686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65.764022346368719</v>
          </cell>
          <cell r="E14">
            <v>97.54</v>
          </cell>
          <cell r="F14">
            <v>94.300000000000011</v>
          </cell>
          <cell r="G14">
            <v>108</v>
          </cell>
          <cell r="H14">
            <v>95</v>
          </cell>
          <cell r="I14">
            <v>93</v>
          </cell>
          <cell r="J14">
            <v>91.000000000000014</v>
          </cell>
          <cell r="K14">
            <v>91</v>
          </cell>
        </row>
        <row r="16">
          <cell r="A16" t="str">
            <v>Capital account</v>
          </cell>
          <cell r="C16" t="str">
            <v>EXOG</v>
          </cell>
          <cell r="D16">
            <v>177.11470382278335</v>
          </cell>
          <cell r="E16">
            <v>56.240577595684606</v>
          </cell>
          <cell r="F16">
            <v>141.01395173987558</v>
          </cell>
          <cell r="G16">
            <v>137.44546137853828</v>
          </cell>
          <cell r="H16">
            <v>141.8540145282843</v>
          </cell>
          <cell r="I16">
            <v>154.31471983828658</v>
          </cell>
          <cell r="J16">
            <v>160.51001400178561</v>
          </cell>
          <cell r="K16">
            <v>160.51001400178558</v>
          </cell>
        </row>
        <row r="17">
          <cell r="A17" t="str">
            <v xml:space="preserve">   Public sector financing </v>
          </cell>
          <cell r="B17" t="str">
            <v>CFCG</v>
          </cell>
          <cell r="C17" t="str">
            <v>EXOG</v>
          </cell>
          <cell r="D17">
            <v>49.934698633381622</v>
          </cell>
          <cell r="E17">
            <v>-75.352855077012791</v>
          </cell>
          <cell r="F17">
            <v>17.645467709659073</v>
          </cell>
          <cell r="G17">
            <v>53.777279601396437</v>
          </cell>
          <cell r="H17">
            <v>38.104512379275718</v>
          </cell>
          <cell r="I17">
            <v>45.405797419594421</v>
          </cell>
          <cell r="J17">
            <v>43.822079251131939</v>
          </cell>
          <cell r="K17">
            <v>43.822079251131939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102.44331471135936</v>
          </cell>
          <cell r="E19">
            <v>131.59343267269742</v>
          </cell>
          <cell r="F19">
            <v>73.78348538002335</v>
          </cell>
          <cell r="G19">
            <v>61.625377169526388</v>
          </cell>
          <cell r="H19">
            <v>80.25351762142941</v>
          </cell>
          <cell r="I19">
            <v>54.844897412416536</v>
          </cell>
          <cell r="J19">
            <v>111.6219071867598</v>
          </cell>
          <cell r="K19">
            <v>111.6219071867598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-52.12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49.584998650193178</v>
          </cell>
          <cell r="G23">
            <v>22.042804607615466</v>
          </cell>
          <cell r="H23">
            <v>23.495984527579171</v>
          </cell>
          <cell r="I23">
            <v>54.064025006275607</v>
          </cell>
          <cell r="J23">
            <v>5.0660275638938668</v>
          </cell>
          <cell r="K23">
            <v>5.0660275638938401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368.83116883116884</v>
          </cell>
          <cell r="E26">
            <v>140.10044937879991</v>
          </cell>
          <cell r="F26">
            <v>113.88491731448669</v>
          </cell>
          <cell r="G26">
            <v>127.25016544644065</v>
          </cell>
          <cell r="H26">
            <v>145.2357342412329</v>
          </cell>
          <cell r="I26">
            <v>167.92131860456351</v>
          </cell>
          <cell r="J26">
            <v>185.9391338181504</v>
          </cell>
          <cell r="K26">
            <v>25.373250850900487</v>
          </cell>
        </row>
        <row r="27">
          <cell r="A27" t="str">
            <v>Gross international liabilities</v>
          </cell>
          <cell r="B27" t="str">
            <v>GOL</v>
          </cell>
          <cell r="E27">
            <v>0.24030951866003414</v>
          </cell>
          <cell r="F27">
            <v>0.24030951866003414</v>
          </cell>
          <cell r="G27">
            <v>0.24030951866003411</v>
          </cell>
          <cell r="H27">
            <v>0.24030951866003411</v>
          </cell>
          <cell r="I27">
            <v>0.24030951866003414</v>
          </cell>
          <cell r="J27">
            <v>0.24030951866003417</v>
          </cell>
        </row>
        <row r="28">
          <cell r="A28" t="str">
            <v>Gross forex reserves in months of import</v>
          </cell>
          <cell r="B28" t="str">
            <v>GOR_M</v>
          </cell>
          <cell r="C28" t="str">
            <v>EXOG</v>
          </cell>
          <cell r="D28">
            <v>4.7529321963061584</v>
          </cell>
          <cell r="E28">
            <v>1.3613991242646013</v>
          </cell>
          <cell r="F28">
            <v>1.5648533704797254</v>
          </cell>
          <cell r="G28">
            <v>1.8195552588032382</v>
          </cell>
          <cell r="H28">
            <v>1.983893654827422</v>
          </cell>
          <cell r="I28">
            <v>2.1651802880799331</v>
          </cell>
          <cell r="J28">
            <v>2.2492054470151013</v>
          </cell>
          <cell r="K28">
            <v>0.25580007590916493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4.62</v>
          </cell>
          <cell r="E29">
            <v>5.37</v>
          </cell>
          <cell r="F29">
            <v>8.554009240834457</v>
          </cell>
          <cell r="G29">
            <v>9.5799024948157463</v>
          </cell>
          <cell r="H29">
            <v>9.75898342247811</v>
          </cell>
          <cell r="I29">
            <v>9.9291128763951502</v>
          </cell>
          <cell r="J29">
            <v>10.120201614757923</v>
          </cell>
          <cell r="K29">
            <v>10.070456069302969</v>
          </cell>
        </row>
        <row r="32">
          <cell r="A32" t="str">
            <v>1/   Variables are either endogenous (END) or exogenous (EXOG).</v>
          </cell>
        </row>
      </sheetData>
      <sheetData sheetId="12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1.3283464188091676E-2</v>
          </cell>
          <cell r="E10">
            <v>-8.6150024392002589E-2</v>
          </cell>
          <cell r="F10">
            <v>-4.9166640147071061E-2</v>
          </cell>
          <cell r="G10">
            <v>1.5404478477057948E-2</v>
          </cell>
          <cell r="H10">
            <v>2.9995081830975101E-2</v>
          </cell>
          <cell r="I10">
            <v>3.9371339262807226E-2</v>
          </cell>
          <cell r="J10">
            <v>4.8770584030319197E-2</v>
          </cell>
          <cell r="K10">
            <v>4.9953927961158495E-2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-1.4999999999999999E-2</v>
          </cell>
          <cell r="G11">
            <v>-0.01</v>
          </cell>
          <cell r="H11">
            <v>0</v>
          </cell>
          <cell r="I11">
            <v>0.01</v>
          </cell>
          <cell r="J11">
            <v>0.02</v>
          </cell>
          <cell r="K11">
            <v>0.05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0.22767658818302974</v>
          </cell>
          <cell r="F13">
            <v>0.22767658818302974</v>
          </cell>
          <cell r="G13">
            <v>0.22767658818302974</v>
          </cell>
          <cell r="H13">
            <v>0.22767658818302974</v>
          </cell>
          <cell r="I13">
            <v>0.22767658818302974</v>
          </cell>
          <cell r="J13">
            <v>0.22767658818302974</v>
          </cell>
          <cell r="K13">
            <v>0.22767658818302974</v>
          </cell>
        </row>
        <row r="14">
          <cell r="A14" t="str">
            <v>Gross international reserves in months of import</v>
          </cell>
          <cell r="D14">
            <v>4.7529321963061584</v>
          </cell>
          <cell r="E14">
            <v>1.3613991242646013</v>
          </cell>
          <cell r="F14">
            <v>1.5648533704797254</v>
          </cell>
          <cell r="G14">
            <v>1.8195552588032382</v>
          </cell>
          <cell r="H14">
            <v>1.983893654827422</v>
          </cell>
          <cell r="I14">
            <v>2.1651802880799331</v>
          </cell>
          <cell r="J14">
            <v>2.2492054470151013</v>
          </cell>
          <cell r="K14">
            <v>0.25580007590916493</v>
          </cell>
        </row>
        <row r="16">
          <cell r="A16" t="str">
            <v>Policy Targets:</v>
          </cell>
          <cell r="B16" t="str">
            <v>(In millions of Lei)</v>
          </cell>
        </row>
        <row r="18">
          <cell r="A18" t="str">
            <v>Target for the NDA of the central bank  1/</v>
          </cell>
          <cell r="D18">
            <v>164.83357541899443</v>
          </cell>
          <cell r="E18">
            <v>1364.3</v>
          </cell>
          <cell r="F18">
            <v>1863.2273205193562</v>
          </cell>
          <cell r="G18">
            <v>2046.9918011282716</v>
          </cell>
          <cell r="H18">
            <v>2071.7873795785267</v>
          </cell>
          <cell r="I18">
            <v>2047.9290624326022</v>
          </cell>
          <cell r="J18">
            <v>2090.6601975371641</v>
          </cell>
          <cell r="K18">
            <v>3619.6523699577751</v>
          </cell>
        </row>
        <row r="19">
          <cell r="A19" t="str">
            <v>Target for the NFA of the centrak bank  2/</v>
          </cell>
          <cell r="D19">
            <v>957.79642458100568</v>
          </cell>
          <cell r="E19">
            <v>-304</v>
          </cell>
          <cell r="F19">
            <v>-522.37300727150796</v>
          </cell>
          <cell r="G19">
            <v>-411.13939316859575</v>
          </cell>
          <cell r="H19">
            <v>-261.45269827995986</v>
          </cell>
          <cell r="I19">
            <v>-72.649653761961005</v>
          </cell>
          <cell r="J19">
            <v>77.305415051196121</v>
          </cell>
          <cell r="K19">
            <v>-1259.0202027899791</v>
          </cell>
        </row>
        <row r="20">
          <cell r="A20" t="str">
            <v>Target for the NIR of the central bank  2/</v>
          </cell>
          <cell r="D20">
            <v>3043.2854935622317</v>
          </cell>
          <cell r="E20">
            <v>1164</v>
          </cell>
          <cell r="F20">
            <v>945.81835213258853</v>
          </cell>
          <cell r="G20">
            <v>1057.0519662355014</v>
          </cell>
          <cell r="H20">
            <v>1206.7386611241336</v>
          </cell>
          <cell r="I20">
            <v>1395.5417056421361</v>
          </cell>
          <cell r="J20">
            <v>1545.4967744552937</v>
          </cell>
          <cell r="K20">
            <v>209.17115661411913</v>
          </cell>
        </row>
        <row r="21">
          <cell r="A21" t="str">
            <v xml:space="preserve">   Change in NIR (US$ millions)</v>
          </cell>
          <cell r="D21">
            <v>-52.12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2">
          <cell r="A22" t="str">
            <v>Target for total domestic financing of the NFPS</v>
          </cell>
          <cell r="D22">
            <v>218.39999999999998</v>
          </cell>
          <cell r="E22">
            <v>604</v>
          </cell>
          <cell r="F22">
            <v>204.736970219353</v>
          </cell>
          <cell r="G22">
            <v>-2.3666155499814869</v>
          </cell>
          <cell r="H22">
            <v>116.34536616922801</v>
          </cell>
          <cell r="I22">
            <v>122.0890918306407</v>
          </cell>
          <cell r="J22">
            <v>59.431136695954557</v>
          </cell>
          <cell r="K22">
            <v>74.725794443622732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>Overall balance, excl. grants</v>
          </cell>
          <cell r="D26">
            <v>-4.7371083987316084E-2</v>
          </cell>
          <cell r="E26">
            <v>-2.9640964015496984E-2</v>
          </cell>
          <cell r="F26">
            <v>-3.1035637690731858E-2</v>
          </cell>
          <cell r="G26">
            <v>-3.5277360435476593E-2</v>
          </cell>
          <cell r="H26">
            <v>-3.3700111197796027E-2</v>
          </cell>
          <cell r="I26">
            <v>-2.7540518598199379E-2</v>
          </cell>
          <cell r="J26">
            <v>-2.1386497782930794E-2</v>
          </cell>
          <cell r="K26">
            <v>-2.023810137820177E-2</v>
          </cell>
        </row>
        <row r="27">
          <cell r="A27" t="str">
            <v>Overall balance, incl. grants</v>
          </cell>
          <cell r="D27">
            <v>-4.7371083987316084E-2</v>
          </cell>
          <cell r="E27">
            <v>-2.9640964015496984E-2</v>
          </cell>
          <cell r="F27">
            <v>-3.1035637690731858E-2</v>
          </cell>
          <cell r="G27">
            <v>-3.5277360435476593E-2</v>
          </cell>
          <cell r="H27">
            <v>-3.3700111197796027E-2</v>
          </cell>
          <cell r="I27">
            <v>-2.7540518598199379E-2</v>
          </cell>
          <cell r="J27">
            <v>-2.1386497782930794E-2</v>
          </cell>
          <cell r="K27">
            <v>-2.023810137820177E-2</v>
          </cell>
        </row>
        <row r="28">
          <cell r="A28" t="str">
            <v xml:space="preserve">  Total revenue, incl. grants</v>
          </cell>
          <cell r="D28">
            <v>0.26374911292897624</v>
          </cell>
          <cell r="E28">
            <v>0.25738237086789872</v>
          </cell>
          <cell r="F28">
            <v>0.26944694969768107</v>
          </cell>
          <cell r="G28">
            <v>0.27850477103487847</v>
          </cell>
          <cell r="H28">
            <v>0.28514915439304722</v>
          </cell>
          <cell r="I28">
            <v>0.28645149098959133</v>
          </cell>
          <cell r="J28">
            <v>0.2861486361355734</v>
          </cell>
          <cell r="K28">
            <v>0.28259434636111053</v>
          </cell>
        </row>
        <row r="29">
          <cell r="A29" t="str">
            <v xml:space="preserve">  Total expenditures</v>
          </cell>
          <cell r="D29">
            <v>0.32980376405417439</v>
          </cell>
          <cell r="E29">
            <v>0.28702333488339582</v>
          </cell>
          <cell r="F29">
            <v>0.30048258738841294</v>
          </cell>
          <cell r="G29">
            <v>0.31378213147035511</v>
          </cell>
          <cell r="H29">
            <v>0.31884926559084326</v>
          </cell>
          <cell r="I29">
            <v>0.31399200958779072</v>
          </cell>
          <cell r="J29">
            <v>0.30753513391850418</v>
          </cell>
          <cell r="K29">
            <v>0.30283244773931234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-0.10466595897344304</v>
          </cell>
          <cell r="E33">
            <v>-0.14964589144732737</v>
          </cell>
          <cell r="F33">
            <v>-0.11034601333849907</v>
          </cell>
          <cell r="G33">
            <v>-8.1475604966797677E-2</v>
          </cell>
          <cell r="H33">
            <v>-7.7626068365260953E-2</v>
          </cell>
          <cell r="I33">
            <v>-7.8012870688317221E-2</v>
          </cell>
          <cell r="J33">
            <v>-7.9329660798031776E-2</v>
          </cell>
          <cell r="K33">
            <v>-0.16457153933085211</v>
          </cell>
        </row>
        <row r="34">
          <cell r="A34" t="str">
            <v>External capital account</v>
          </cell>
          <cell r="D34">
            <v>8.0868559667301568E-2</v>
          </cell>
          <cell r="E34">
            <v>2.9839746367367716E-2</v>
          </cell>
          <cell r="F34">
            <v>9.303759082856139E-2</v>
          </cell>
          <cell r="G34">
            <v>9.0251715585740383E-2</v>
          </cell>
          <cell r="H34">
            <v>8.8897292321966734E-2</v>
          </cell>
          <cell r="I34">
            <v>9.1457975784683537E-2</v>
          </cell>
          <cell r="J34">
            <v>8.9360716403978274E-2</v>
          </cell>
          <cell r="K34">
            <v>8.2271451487198541E-2</v>
          </cell>
        </row>
        <row r="35">
          <cell r="A35" t="str">
            <v>Total investments</v>
          </cell>
          <cell r="D35">
            <v>0.26218270840603636</v>
          </cell>
          <cell r="E35">
            <v>0.30004156933996035</v>
          </cell>
          <cell r="F35">
            <v>0.18400217576325897</v>
          </cell>
          <cell r="G35">
            <v>0.16923147417867437</v>
          </cell>
          <cell r="H35">
            <v>0.17629775928822811</v>
          </cell>
          <cell r="I35">
            <v>0.18164608245669134</v>
          </cell>
          <cell r="J35">
            <v>0.18593002690559401</v>
          </cell>
          <cell r="K35">
            <v>0.26815673061539369</v>
          </cell>
        </row>
        <row r="36">
          <cell r="A36" t="str">
            <v xml:space="preserve">   Private investments</v>
          </cell>
          <cell r="D36">
            <v>0.2390370251281099</v>
          </cell>
          <cell r="E36">
            <v>0.27968810738265243</v>
          </cell>
          <cell r="F36">
            <v>0.1636484557751155</v>
          </cell>
          <cell r="G36">
            <v>0.14887775419053115</v>
          </cell>
          <cell r="H36">
            <v>0.15594403930036313</v>
          </cell>
          <cell r="I36">
            <v>0.16129236246855719</v>
          </cell>
          <cell r="J36">
            <v>0.16557630691762915</v>
          </cell>
          <cell r="K36">
            <v>0.24780301062781201</v>
          </cell>
        </row>
        <row r="37">
          <cell r="A37" t="str">
            <v xml:space="preserve">   Public investments</v>
          </cell>
          <cell r="D37">
            <v>2.3145683277926453E-2</v>
          </cell>
          <cell r="E37">
            <v>2.0353461957307931E-2</v>
          </cell>
          <cell r="F37">
            <v>2.0353719988143473E-2</v>
          </cell>
          <cell r="G37">
            <v>2.035371998814323E-2</v>
          </cell>
          <cell r="H37">
            <v>2.035371998786497E-2</v>
          </cell>
          <cell r="I37">
            <v>2.035371998813415E-2</v>
          </cell>
          <cell r="J37">
            <v>2.035371998796489E-2</v>
          </cell>
          <cell r="K37">
            <v>2.0353719987581665E-2</v>
          </cell>
        </row>
        <row r="38">
          <cell r="A38" t="str">
            <v>Total consumption</v>
          </cell>
          <cell r="D38">
            <v>0.84861548763925043</v>
          </cell>
          <cell r="E38">
            <v>0.90582710818387657</v>
          </cell>
          <cell r="F38">
            <v>0.96498687596804966</v>
          </cell>
          <cell r="G38">
            <v>0.98165851754027234</v>
          </cell>
          <cell r="H38">
            <v>0.98575397448270496</v>
          </cell>
          <cell r="I38">
            <v>0.97913003745248983</v>
          </cell>
          <cell r="J38">
            <v>0.97554959700903576</v>
          </cell>
          <cell r="K38">
            <v>0.96939404603259793</v>
          </cell>
        </row>
        <row r="39">
          <cell r="A39" t="str">
            <v xml:space="preserve">   Private consumption</v>
          </cell>
          <cell r="D39">
            <v>0.57994964651609471</v>
          </cell>
          <cell r="E39">
            <v>0.68376688610111158</v>
          </cell>
          <cell r="F39">
            <v>0.73793002104502525</v>
          </cell>
          <cell r="G39">
            <v>0.74535500336698879</v>
          </cell>
          <cell r="H39">
            <v>0.74602577170494466</v>
          </cell>
          <cell r="I39">
            <v>0.74055994192755537</v>
          </cell>
          <cell r="J39">
            <v>0.73813201402733741</v>
          </cell>
          <cell r="K39">
            <v>0.73312340790552066</v>
          </cell>
        </row>
        <row r="40">
          <cell r="A40" t="str">
            <v xml:space="preserve">   Public consumption</v>
          </cell>
          <cell r="D40">
            <v>0.26866584112315567</v>
          </cell>
          <cell r="E40">
            <v>0.22206022208276491</v>
          </cell>
          <cell r="F40">
            <v>0.22705685492302455</v>
          </cell>
          <cell r="G40">
            <v>0.2363035141732836</v>
          </cell>
          <cell r="H40">
            <v>0.23972820277776022</v>
          </cell>
          <cell r="I40">
            <v>0.23857009552493452</v>
          </cell>
          <cell r="J40">
            <v>0.23741758298169838</v>
          </cell>
          <cell r="K40">
            <v>0.23627063812707724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-5.5521409547224065E-2</v>
          </cell>
          <cell r="F44">
            <v>0.26459899391478658</v>
          </cell>
          <cell r="G44">
            <v>0.22000756666641608</v>
          </cell>
          <cell r="H44">
            <v>0.10666137879548354</v>
          </cell>
          <cell r="I44">
            <v>9.1112836248465667E-2</v>
          </cell>
          <cell r="J44">
            <v>9.7548834393710537E-2</v>
          </cell>
          <cell r="K44">
            <v>8.8869746577487918E-2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0.26459899391478681</v>
          </cell>
          <cell r="G45">
            <v>0.22000756666641608</v>
          </cell>
          <cell r="H45">
            <v>0.10666137879548288</v>
          </cell>
          <cell r="I45">
            <v>9.1112836248467222E-2</v>
          </cell>
          <cell r="J45">
            <v>9.7548834393709871E-2</v>
          </cell>
          <cell r="K45">
            <v>8.8869746577487918E-2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1.2958329276102631E-2</v>
          </cell>
          <cell r="G46">
            <v>-7.7640639573868797E-2</v>
          </cell>
          <cell r="H46">
            <v>-3.5489637264337626E-2</v>
          </cell>
          <cell r="I46">
            <v>-1.4018254478688097E-2</v>
          </cell>
          <cell r="J46">
            <v>-1.1390942805541759E-2</v>
          </cell>
          <cell r="K46">
            <v>-7.3834188337034146E-3</v>
          </cell>
        </row>
        <row r="47">
          <cell r="A47" t="str">
            <v>Real private consumption</v>
          </cell>
          <cell r="D47">
            <v>0.16700000000000004</v>
          </cell>
          <cell r="E47">
            <v>9.4999999999999973E-2</v>
          </cell>
          <cell r="F47">
            <v>6.8875917831954236E-3</v>
          </cell>
          <cell r="G47">
            <v>-1.1645291711924632E-2</v>
          </cell>
          <cell r="H47">
            <v>1.7473278426364702E-2</v>
          </cell>
          <cell r="I47">
            <v>3.6830348873326368E-2</v>
          </cell>
          <cell r="J47">
            <v>4.9989698647455727E-2</v>
          </cell>
          <cell r="K47">
            <v>4.2229296593661036E-2</v>
          </cell>
        </row>
        <row r="48">
          <cell r="A48" t="str">
            <v>Real private investments</v>
          </cell>
          <cell r="D48" t="e">
            <v>#N/A</v>
          </cell>
          <cell r="E48">
            <v>3.502095565080765E-2</v>
          </cell>
          <cell r="F48">
            <v>-0.50268266622584279</v>
          </cell>
          <cell r="G48">
            <v>-9.3552232020253867E-2</v>
          </cell>
          <cell r="H48">
            <v>7.4609567893687334E-2</v>
          </cell>
          <cell r="I48">
            <v>7.0251825807138069E-2</v>
          </cell>
          <cell r="J48">
            <v>7.0205317475406259E-2</v>
          </cell>
          <cell r="K48">
            <v>0.5765822461372061</v>
          </cell>
        </row>
        <row r="49">
          <cell r="A49" t="str">
            <v>Real capital stock</v>
          </cell>
          <cell r="D49">
            <v>6.7611179219698272</v>
          </cell>
          <cell r="E49">
            <v>-5.8649022884613711E-3</v>
          </cell>
          <cell r="F49">
            <v>-0.19744410134897583</v>
          </cell>
          <cell r="G49">
            <v>-5.8353970263342769E-2</v>
          </cell>
          <cell r="H49">
            <v>-4.6389526867373743E-2</v>
          </cell>
          <cell r="I49">
            <v>-3.4514478291458928E-2</v>
          </cell>
          <cell r="J49">
            <v>-2.2731097310666915E-2</v>
          </cell>
          <cell r="K49">
            <v>5.0719755143449285E-2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0</v>
          </cell>
          <cell r="G50">
            <v>5.0000000000000001E-3</v>
          </cell>
          <cell r="H50">
            <v>0.01</v>
          </cell>
          <cell r="I50">
            <v>1.4999999999999999E-2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0.13105272763986231</v>
          </cell>
          <cell r="E51">
            <v>9.4553871100103271E-2</v>
          </cell>
          <cell r="F51">
            <v>0.347224590729863</v>
          </cell>
          <cell r="G51">
            <v>0.10821394110179772</v>
          </cell>
          <cell r="H51">
            <v>3.6302392813503115E-2</v>
          </cell>
          <cell r="I51">
            <v>3.5065426768469132E-2</v>
          </cell>
          <cell r="J51">
            <v>3.4589198931492815E-2</v>
          </cell>
          <cell r="K51">
            <v>2.9407230545778207E-2</v>
          </cell>
        </row>
        <row r="52">
          <cell r="A52" t="str">
            <v>Consumer prices</v>
          </cell>
          <cell r="D52">
            <v>0.1180000000000001</v>
          </cell>
          <cell r="E52">
            <v>7.6999999999999957E-2</v>
          </cell>
          <cell r="F52">
            <v>0.373</v>
          </cell>
          <cell r="G52">
            <v>0.14999999999999991</v>
          </cell>
          <cell r="H52">
            <v>5.0000000000000044E-2</v>
          </cell>
          <cell r="I52">
            <v>3.0000000000000027E-2</v>
          </cell>
          <cell r="J52">
            <v>3.0000000000000027E-2</v>
          </cell>
          <cell r="K52">
            <v>3.0000000000000027E-2</v>
          </cell>
        </row>
        <row r="53">
          <cell r="A53" t="str">
            <v>Exchange rate (local currency/US$)</v>
          </cell>
          <cell r="D53">
            <v>-0.98451223600402282</v>
          </cell>
          <cell r="E53">
            <v>0.16233766233766245</v>
          </cell>
          <cell r="F53">
            <v>0.59292537073267337</v>
          </cell>
          <cell r="G53">
            <v>0.11993127726399466</v>
          </cell>
          <cell r="H53">
            <v>1.8693397741707196E-2</v>
          </cell>
          <cell r="I53">
            <v>1.7433112297862596E-2</v>
          </cell>
          <cell r="J53">
            <v>1.9245298219648266E-2</v>
          </cell>
          <cell r="K53">
            <v>-4.9154698047133571E-3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0.7859656652360516</v>
          </cell>
          <cell r="F54">
            <v>5.5740180106014225E-2</v>
          </cell>
          <cell r="G54">
            <v>0.18059499933786594</v>
          </cell>
          <cell r="H54">
            <v>-0.11844220056843424</v>
          </cell>
          <cell r="I54">
            <v>0.17156403026366118</v>
          </cell>
          <cell r="J54">
            <v>-0.11076785352395191</v>
          </cell>
          <cell r="K54">
            <v>0.11412249360981552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13" refreshError="1">
        <row r="1">
          <cell r="A1" t="str">
            <v>Table 8. Moldova:  Summary of Medium-Term Program - Output From Simulation Model</v>
          </cell>
        </row>
        <row r="3">
          <cell r="D3" t="str">
            <v>Actual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  <cell r="K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1.3283464188091676</v>
          </cell>
          <cell r="E11">
            <v>-8.6150024392002589</v>
          </cell>
          <cell r="F11">
            <v>-4.9166640147071057</v>
          </cell>
          <cell r="G11">
            <v>1.5404478477057948</v>
          </cell>
          <cell r="H11">
            <v>2.9995081830975101</v>
          </cell>
          <cell r="I11">
            <v>3.9371339262807226</v>
          </cell>
          <cell r="J11">
            <v>4.8770584030319197</v>
          </cell>
          <cell r="K11">
            <v>4.9953927961158495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9.4999999999999964</v>
          </cell>
          <cell r="F13">
            <v>0.68875917831954236</v>
          </cell>
          <cell r="G13">
            <v>-1.1645291711924632</v>
          </cell>
          <cell r="H13">
            <v>1.7473278426364702</v>
          </cell>
          <cell r="I13">
            <v>3.6830348873326368</v>
          </cell>
          <cell r="J13">
            <v>4.9989698647455727</v>
          </cell>
          <cell r="K13">
            <v>4.2229296593661036</v>
          </cell>
        </row>
        <row r="14">
          <cell r="A14" t="str">
            <v xml:space="preserve">      Public consumption</v>
          </cell>
          <cell r="E14">
            <v>-23.236519128793411</v>
          </cell>
          <cell r="F14">
            <v>-4.6023398578835533</v>
          </cell>
          <cell r="G14">
            <v>1.8357827063780086</v>
          </cell>
          <cell r="H14">
            <v>3.129117667402137</v>
          </cell>
          <cell r="I14">
            <v>3.9437042392661548</v>
          </cell>
          <cell r="J14">
            <v>4.8354317269971858</v>
          </cell>
        </row>
        <row r="15">
          <cell r="A15" t="str">
            <v xml:space="preserve">      Total investments (excluding stocks)</v>
          </cell>
          <cell r="E15">
            <v>1.2319728952586262</v>
          </cell>
          <cell r="F15">
            <v>-47.876062508264226</v>
          </cell>
          <cell r="G15">
            <v>-8.3604251270225305</v>
          </cell>
          <cell r="H15">
            <v>6.8753100385455346</v>
          </cell>
          <cell r="I15">
            <v>6.6154629068355009</v>
          </cell>
          <cell r="J15">
            <v>6.7102683791305351</v>
          </cell>
        </row>
        <row r="16">
          <cell r="A16" t="str">
            <v xml:space="preserve">      Export of goods and services</v>
          </cell>
          <cell r="E16">
            <v>-26.644936846219313</v>
          </cell>
          <cell r="F16">
            <v>-25.038627058758291</v>
          </cell>
          <cell r="G16">
            <v>1.2874265692793818</v>
          </cell>
          <cell r="H16">
            <v>3.0975917253461827</v>
          </cell>
          <cell r="I16">
            <v>2.9470166689331556</v>
          </cell>
          <cell r="J16">
            <v>3.1679137112709865</v>
          </cell>
        </row>
        <row r="17">
          <cell r="A17" t="str">
            <v xml:space="preserve">      Import of goods and services</v>
          </cell>
          <cell r="E17">
            <v>-15.051921023098702</v>
          </cell>
          <cell r="F17">
            <v>-30.735172385116861</v>
          </cell>
          <cell r="G17">
            <v>-6.1572797226685854</v>
          </cell>
          <cell r="H17">
            <v>2.1264238596341745</v>
          </cell>
          <cell r="I17">
            <v>3.3553137452712711</v>
          </cell>
          <cell r="J17">
            <v>3.9934629275857558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-1.5</v>
          </cell>
          <cell r="G18">
            <v>-1</v>
          </cell>
          <cell r="H18">
            <v>0</v>
          </cell>
          <cell r="I18">
            <v>1</v>
          </cell>
          <cell r="J18">
            <v>2</v>
          </cell>
          <cell r="K18">
            <v>5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</v>
          </cell>
          <cell r="G19">
            <v>0.5</v>
          </cell>
          <cell r="H19">
            <v>1</v>
          </cell>
          <cell r="I19">
            <v>1.5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11.800000000000011</v>
          </cell>
          <cell r="E23">
            <v>7.6999999999999957</v>
          </cell>
          <cell r="F23">
            <v>37.299999999999997</v>
          </cell>
          <cell r="G23">
            <v>14.999999999999991</v>
          </cell>
          <cell r="H23">
            <v>5.0000000000000044</v>
          </cell>
          <cell r="I23">
            <v>3.0000000000000027</v>
          </cell>
          <cell r="J23">
            <v>3.0000000000000027</v>
          </cell>
          <cell r="K23">
            <v>3.0000000000000027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45.657318646543324</v>
          </cell>
          <cell r="G24">
            <v>9.6511627906976649</v>
          </cell>
          <cell r="H24">
            <v>3.9756097560975645</v>
          </cell>
          <cell r="I24">
            <v>3.0000000000000249</v>
          </cell>
          <cell r="J24">
            <v>2.9999999999999805</v>
          </cell>
        </row>
        <row r="25">
          <cell r="A25" t="str">
            <v xml:space="preserve">  GDP deflator</v>
          </cell>
          <cell r="D25">
            <v>13.105272763986232</v>
          </cell>
          <cell r="E25">
            <v>9.4553871100103279</v>
          </cell>
          <cell r="F25">
            <v>34.722459072986297</v>
          </cell>
          <cell r="G25">
            <v>10.821394110179771</v>
          </cell>
          <cell r="H25">
            <v>3.6302392813503115</v>
          </cell>
          <cell r="I25">
            <v>3.5065426768469132</v>
          </cell>
          <cell r="J25">
            <v>3.4589198931492815</v>
          </cell>
          <cell r="K25">
            <v>2.9407230545778207</v>
          </cell>
        </row>
        <row r="26">
          <cell r="A26" t="str">
            <v xml:space="preserve">  Terms of trade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25.034568505319058</v>
          </cell>
          <cell r="F30">
            <v>19.087372562643164</v>
          </cell>
          <cell r="G30">
            <v>15.331248040116156</v>
          </cell>
          <cell r="H30">
            <v>14.938688581763866</v>
          </cell>
          <cell r="I30">
            <v>15.125829752563916</v>
          </cell>
          <cell r="J30">
            <v>15.463555908346345</v>
          </cell>
          <cell r="K30">
            <v>23.390318533901624</v>
          </cell>
        </row>
        <row r="32">
          <cell r="A32" t="str">
            <v xml:space="preserve">  Domestic saving</v>
          </cell>
          <cell r="E32">
            <v>9.4172891816123467</v>
          </cell>
          <cell r="F32">
            <v>3.9246245232462798</v>
          </cell>
          <cell r="G32">
            <v>6.0891919321030041</v>
          </cell>
          <cell r="H32">
            <v>7.0445438919864998</v>
          </cell>
          <cell r="I32">
            <v>7.2209085199677077</v>
          </cell>
          <cell r="J32">
            <v>7.1113703272175446</v>
          </cell>
          <cell r="K32">
            <v>-21.066888142701409</v>
          </cell>
        </row>
        <row r="33">
          <cell r="A33" t="str">
            <v xml:space="preserve">    Public</v>
          </cell>
          <cell r="E33">
            <v>3.5322148785133813</v>
          </cell>
          <cell r="F33">
            <v>4.2390094774656548</v>
          </cell>
          <cell r="G33">
            <v>4.2201256861594887</v>
          </cell>
          <cell r="H33">
            <v>4.5420951615287013</v>
          </cell>
          <cell r="I33">
            <v>4.7881395464656791</v>
          </cell>
          <cell r="J33">
            <v>4.8731053153875008</v>
          </cell>
          <cell r="K33">
            <v>4.6323708234033294</v>
          </cell>
        </row>
        <row r="34">
          <cell r="A34" t="str">
            <v xml:space="preserve">    Private</v>
          </cell>
          <cell r="E34">
            <v>5.8850743030989658</v>
          </cell>
          <cell r="F34">
            <v>-0.31438495421937507</v>
          </cell>
          <cell r="G34">
            <v>1.8690662459435154</v>
          </cell>
          <cell r="H34">
            <v>2.5024487304577985</v>
          </cell>
          <cell r="I34">
            <v>2.4327689735020286</v>
          </cell>
          <cell r="J34">
            <v>2.2382650118300438</v>
          </cell>
          <cell r="K34">
            <v>-25.699258966104736</v>
          </cell>
        </row>
        <row r="36">
          <cell r="A36" t="str">
            <v xml:space="preserve">  Investment</v>
          </cell>
          <cell r="E36">
            <v>34.451857686931405</v>
          </cell>
          <cell r="F36">
            <v>23.011997085889444</v>
          </cell>
          <cell r="G36">
            <v>21.42043997221916</v>
          </cell>
          <cell r="H36">
            <v>21.983232473750366</v>
          </cell>
          <cell r="I36">
            <v>22.346738272531624</v>
          </cell>
          <cell r="J36">
            <v>22.57492623556389</v>
          </cell>
          <cell r="K36">
            <v>2.3234303912002154</v>
          </cell>
        </row>
        <row r="37">
          <cell r="A37" t="str">
            <v xml:space="preserve">    Public</v>
          </cell>
          <cell r="E37">
            <v>2.035346195730793</v>
          </cell>
          <cell r="F37">
            <v>2.0353719988143473</v>
          </cell>
          <cell r="G37">
            <v>2.0353719988143228</v>
          </cell>
          <cell r="H37">
            <v>2.0353719987864971</v>
          </cell>
          <cell r="I37">
            <v>2.0353719988134147</v>
          </cell>
          <cell r="J37">
            <v>2.0353719987964891</v>
          </cell>
          <cell r="K37">
            <v>2.0353719987581664</v>
          </cell>
        </row>
        <row r="38">
          <cell r="A38" t="str">
            <v xml:space="preserve">    Private</v>
          </cell>
          <cell r="E38">
            <v>32.416511491200609</v>
          </cell>
          <cell r="F38">
            <v>20.976625087075096</v>
          </cell>
          <cell r="G38">
            <v>19.385067973404837</v>
          </cell>
          <cell r="H38">
            <v>19.947860474963868</v>
          </cell>
          <cell r="I38">
            <v>20.31136627371821</v>
          </cell>
          <cell r="J38">
            <v>20.539554236767401</v>
          </cell>
          <cell r="K38">
            <v>0.28805839244204884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14.964589144732736</v>
          </cell>
          <cell r="F42">
            <v>11.034601333849906</v>
          </cell>
          <cell r="G42">
            <v>8.1475604966797679</v>
          </cell>
          <cell r="H42">
            <v>7.7626068365260945</v>
          </cell>
          <cell r="I42">
            <v>7.801287068831722</v>
          </cell>
          <cell r="J42">
            <v>7.9329660798031769</v>
          </cell>
        </row>
        <row r="44">
          <cell r="A44" t="str">
            <v xml:space="preserve">  National saving</v>
          </cell>
          <cell r="E44">
            <v>19.487268542198663</v>
          </cell>
          <cell r="F44">
            <v>11.977395752039541</v>
          </cell>
          <cell r="G44">
            <v>13.272879475539392</v>
          </cell>
          <cell r="H44">
            <v>14.220625637224268</v>
          </cell>
          <cell r="I44">
            <v>14.545451203699905</v>
          </cell>
          <cell r="J44">
            <v>14.641960155760714</v>
          </cell>
          <cell r="K44">
            <v>0</v>
          </cell>
        </row>
        <row r="45">
          <cell r="A45" t="str">
            <v xml:space="preserve">    Public</v>
          </cell>
          <cell r="E45">
            <v>-0.6293764692623951</v>
          </cell>
          <cell r="F45">
            <v>-0.8344860803398978</v>
          </cell>
          <cell r="G45">
            <v>-1.2846783410476195</v>
          </cell>
          <cell r="H45">
            <v>-1.1400650567798445</v>
          </cell>
          <cell r="I45">
            <v>-0.53781824334366013</v>
          </cell>
          <cell r="J45">
            <v>6.340777845838716E-2</v>
          </cell>
        </row>
        <row r="46">
          <cell r="A46" t="str">
            <v xml:space="preserve">    Private</v>
          </cell>
          <cell r="E46">
            <v>20.11664501146106</v>
          </cell>
          <cell r="F46">
            <v>12.81188183237944</v>
          </cell>
          <cell r="G46">
            <v>14.557557816587012</v>
          </cell>
          <cell r="H46">
            <v>15.360690694004113</v>
          </cell>
          <cell r="I46">
            <v>15.083269447043564</v>
          </cell>
          <cell r="J46">
            <v>14.578552377302326</v>
          </cell>
        </row>
        <row r="48">
          <cell r="A48" t="str">
            <v xml:space="preserve">  Fixed investment</v>
          </cell>
          <cell r="E48">
            <v>30.004156933996033</v>
          </cell>
          <cell r="F48">
            <v>18.4002175763259</v>
          </cell>
          <cell r="G48">
            <v>16.923147417867437</v>
          </cell>
          <cell r="H48">
            <v>17.629775928822809</v>
          </cell>
          <cell r="I48">
            <v>18.164608245669132</v>
          </cell>
          <cell r="J48">
            <v>18.593002690559402</v>
          </cell>
          <cell r="K48">
            <v>0</v>
          </cell>
        </row>
        <row r="49">
          <cell r="A49" t="str">
            <v xml:space="preserve">    Public</v>
          </cell>
          <cell r="E49">
            <v>2.035346195730793</v>
          </cell>
          <cell r="F49">
            <v>2.0353719988143473</v>
          </cell>
          <cell r="G49">
            <v>2.0353719988143228</v>
          </cell>
          <cell r="H49">
            <v>2.0353719987864971</v>
          </cell>
          <cell r="I49">
            <v>2.0353719988134147</v>
          </cell>
          <cell r="J49">
            <v>2.0353719987964891</v>
          </cell>
        </row>
        <row r="50">
          <cell r="A50" t="str">
            <v xml:space="preserve">    Private</v>
          </cell>
          <cell r="E50">
            <v>27.96881073826524</v>
          </cell>
          <cell r="F50">
            <v>16.364845577511552</v>
          </cell>
          <cell r="G50">
            <v>14.887775419053114</v>
          </cell>
          <cell r="H50">
            <v>15.594403930036313</v>
          </cell>
          <cell r="I50">
            <v>16.129236246855719</v>
          </cell>
          <cell r="J50">
            <v>16.557630691762913</v>
          </cell>
        </row>
        <row r="52">
          <cell r="A52" t="str">
            <v xml:space="preserve">  Changes in stocks</v>
          </cell>
          <cell r="E52">
            <v>4.4477007529353623</v>
          </cell>
          <cell r="F52">
            <v>4.6117795095635454</v>
          </cell>
          <cell r="G52">
            <v>4.4972925543517244</v>
          </cell>
          <cell r="H52">
            <v>4.3534565449275551</v>
          </cell>
          <cell r="I52">
            <v>4.1821300268624952</v>
          </cell>
          <cell r="J52">
            <v>3.9819235450044892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-5.5521409547224065</v>
          </cell>
          <cell r="F56">
            <v>26.459899391478658</v>
          </cell>
          <cell r="G56">
            <v>22.000756666641607</v>
          </cell>
          <cell r="H56">
            <v>10.666137879548355</v>
          </cell>
          <cell r="I56">
            <v>9.1112836248465676</v>
          </cell>
          <cell r="J56">
            <v>9.7548834393710528</v>
          </cell>
          <cell r="K56">
            <v>8.8869746577487909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-112.39646406928424</v>
          </cell>
          <cell r="F58">
            <v>-20.59539821479845</v>
          </cell>
          <cell r="G58">
            <v>8.2957270602709681</v>
          </cell>
          <cell r="H58">
            <v>9.1503789804199549</v>
          </cell>
          <cell r="I58">
            <v>10.429179005871388</v>
          </cell>
          <cell r="J58">
            <v>7.5915877093092652</v>
          </cell>
          <cell r="K58">
            <v>-78.145087420198493</v>
          </cell>
        </row>
        <row r="59">
          <cell r="A59" t="str">
            <v xml:space="preserve">      Net credit to government 4/</v>
          </cell>
          <cell r="E59">
            <v>73.399071822417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-3.6076000106891848</v>
          </cell>
          <cell r="F60">
            <v>47.055297606277122</v>
          </cell>
          <cell r="G60">
            <v>13.705029606370644</v>
          </cell>
          <cell r="H60">
            <v>1.5157588991284061</v>
          </cell>
          <cell r="I60">
            <v>-1.3178953810248364</v>
          </cell>
          <cell r="J60">
            <v>2.1632957300617961</v>
          </cell>
          <cell r="K60">
            <v>70.526587854644475</v>
          </cell>
        </row>
        <row r="61">
          <cell r="A61" t="str">
            <v xml:space="preserve">      Other domestic assets</v>
          </cell>
          <cell r="E61">
            <v>37.052851302834014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16.505474223302738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26.459899391478679</v>
          </cell>
          <cell r="G62">
            <v>22.000756666641607</v>
          </cell>
          <cell r="H62">
            <v>10.666137879548288</v>
          </cell>
          <cell r="I62">
            <v>9.1112836248467222</v>
          </cell>
          <cell r="J62">
            <v>9.7548834393709871</v>
          </cell>
          <cell r="K62">
            <v>8.8869746577487909</v>
          </cell>
        </row>
        <row r="63">
          <cell r="A63" t="str">
            <v xml:space="preserve">  Velocity (average)</v>
          </cell>
          <cell r="E63">
            <v>28.15000309439084</v>
          </cell>
          <cell r="F63">
            <v>1.2958329276102631</v>
          </cell>
          <cell r="G63">
            <v>-7.7640639573868793</v>
          </cell>
          <cell r="H63">
            <v>-3.5489637264337626</v>
          </cell>
          <cell r="I63">
            <v>-1.4018254478688097</v>
          </cell>
          <cell r="J63">
            <v>-1.1390942805541759</v>
          </cell>
          <cell r="K63">
            <v>-0.73834188337034146</v>
          </cell>
        </row>
        <row r="64">
          <cell r="A64" t="str">
            <v xml:space="preserve">  Money multiplier (end of period)</v>
          </cell>
          <cell r="E64">
            <v>1.2806752805809678</v>
          </cell>
          <cell r="F64">
            <v>1.2806752805809678</v>
          </cell>
          <cell r="G64">
            <v>1.2806752805809678</v>
          </cell>
          <cell r="H64">
            <v>1.2806752805809669</v>
          </cell>
          <cell r="I64">
            <v>1.2806752805809687</v>
          </cell>
          <cell r="J64">
            <v>1.2806752805809678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26.374911292897625</v>
          </cell>
          <cell r="E68">
            <v>34.627562195037427</v>
          </cell>
          <cell r="F68">
            <v>35.834020078015662</v>
          </cell>
          <cell r="G68">
            <v>36.739802211735402</v>
          </cell>
          <cell r="H68">
            <v>37.404240547552277</v>
          </cell>
          <cell r="I68">
            <v>37.534474207206685</v>
          </cell>
          <cell r="J68">
            <v>37.504188721804894</v>
          </cell>
          <cell r="K68">
            <v>28.259434636111052</v>
          </cell>
        </row>
        <row r="69">
          <cell r="A69" t="str">
            <v xml:space="preserve">   Total expenditures</v>
          </cell>
          <cell r="D69">
            <v>32.980376405417438</v>
          </cell>
          <cell r="E69">
            <v>37.591658596587138</v>
          </cell>
          <cell r="F69">
            <v>38.937583847088845</v>
          </cell>
          <cell r="G69">
            <v>40.267538255283064</v>
          </cell>
          <cell r="H69">
            <v>40.774251667331882</v>
          </cell>
          <cell r="I69">
            <v>40.288526067026623</v>
          </cell>
          <cell r="J69">
            <v>39.642838500097973</v>
          </cell>
          <cell r="K69">
            <v>30.283244773931234</v>
          </cell>
        </row>
        <row r="70">
          <cell r="A70" t="str">
            <v xml:space="preserve">   Overall balance, incl. grants</v>
          </cell>
          <cell r="D70">
            <v>-4.7371083987316087</v>
          </cell>
          <cell r="E70">
            <v>-2.9640964015496984</v>
          </cell>
          <cell r="F70">
            <v>-3.1035637690731859</v>
          </cell>
          <cell r="G70">
            <v>-3.5277360435476592</v>
          </cell>
          <cell r="H70">
            <v>-3.3700111197796025</v>
          </cell>
          <cell r="I70">
            <v>-2.7540518598199379</v>
          </cell>
          <cell r="J70">
            <v>-2.1386497782930793</v>
          </cell>
          <cell r="K70">
            <v>-2.0238101378201772</v>
          </cell>
        </row>
        <row r="72">
          <cell r="A72" t="str">
            <v>External sector</v>
          </cell>
        </row>
        <row r="74">
          <cell r="A74" t="str">
            <v xml:space="preserve">  Current account</v>
          </cell>
          <cell r="E74">
            <v>-14.964589144732738</v>
          </cell>
          <cell r="F74">
            <v>-11.034601333849906</v>
          </cell>
          <cell r="G74">
            <v>-8.1475604966797679</v>
          </cell>
          <cell r="H74">
            <v>-7.7626068365260954</v>
          </cell>
          <cell r="I74">
            <v>-7.801287068831722</v>
          </cell>
          <cell r="J74">
            <v>-7.9329660798031778</v>
          </cell>
          <cell r="K74">
            <v>-16.457153933085213</v>
          </cell>
        </row>
        <row r="75">
          <cell r="A75" t="str">
            <v xml:space="preserve">  Trade account</v>
          </cell>
          <cell r="E75">
            <v>-25.034568505319065</v>
          </cell>
          <cell r="F75">
            <v>-19.087372562643168</v>
          </cell>
          <cell r="G75">
            <v>-15.331248040116151</v>
          </cell>
          <cell r="H75">
            <v>-14.93868858176387</v>
          </cell>
          <cell r="I75">
            <v>-15.125829752563924</v>
          </cell>
          <cell r="J75">
            <v>-15.463555908346351</v>
          </cell>
          <cell r="K75">
            <v>-23.39031853390162</v>
          </cell>
        </row>
        <row r="76">
          <cell r="A76" t="str">
            <v xml:space="preserve">  Capital account</v>
          </cell>
          <cell r="E76">
            <v>2.9839746367367717</v>
          </cell>
          <cell r="F76">
            <v>9.3037590828561392</v>
          </cell>
          <cell r="G76">
            <v>9.0251715585740389</v>
          </cell>
          <cell r="H76">
            <v>8.8897292321966734</v>
          </cell>
          <cell r="I76">
            <v>9.1457975784683541</v>
          </cell>
          <cell r="J76">
            <v>8.9360716403978273</v>
          </cell>
          <cell r="K76">
            <v>8.2271451487198544</v>
          </cell>
        </row>
        <row r="77">
          <cell r="A77" t="str">
            <v xml:space="preserve">  Gross international reserves  (US$ millions)</v>
          </cell>
          <cell r="E77">
            <v>140.10044937879991</v>
          </cell>
          <cell r="F77">
            <v>113.88491731448669</v>
          </cell>
          <cell r="G77">
            <v>127.25016544644065</v>
          </cell>
          <cell r="H77">
            <v>145.2357342412329</v>
          </cell>
          <cell r="I77">
            <v>167.92131860456351</v>
          </cell>
          <cell r="J77">
            <v>185.9391338181504</v>
          </cell>
          <cell r="K77">
            <v>25.373250850900487</v>
          </cell>
        </row>
        <row r="78">
          <cell r="A78" t="str">
            <v xml:space="preserve">    (In months of import)</v>
          </cell>
          <cell r="E78">
            <v>1.3613991242646013</v>
          </cell>
          <cell r="F78">
            <v>1.5648533704797254</v>
          </cell>
          <cell r="G78">
            <v>1.8195552588032382</v>
          </cell>
          <cell r="H78">
            <v>1.983893654827422</v>
          </cell>
          <cell r="I78">
            <v>2.1651802880799331</v>
          </cell>
          <cell r="J78">
            <v>2.2492054470151013</v>
          </cell>
          <cell r="K78">
            <v>0.25580007590916493</v>
          </cell>
        </row>
        <row r="79">
          <cell r="A79" t="str">
            <v xml:space="preserve">  Change in NIR (US$ millions)</v>
          </cell>
          <cell r="D79">
            <v>-52.12</v>
          </cell>
          <cell r="E79">
            <v>-225.80509619136225</v>
          </cell>
          <cell r="F79">
            <v>-26.233794692805532</v>
          </cell>
          <cell r="G79">
            <v>13.365248131862181</v>
          </cell>
          <cell r="H79">
            <v>17.98556879680131</v>
          </cell>
          <cell r="I79">
            <v>22.685584371850375</v>
          </cell>
          <cell r="J79">
            <v>18.017815216301056</v>
          </cell>
          <cell r="K79">
            <v>-152.34229039557138</v>
          </cell>
        </row>
        <row r="81">
          <cell r="A81" t="str">
            <v>Memorandum items:</v>
          </cell>
        </row>
        <row r="83">
          <cell r="A83" t="str">
            <v xml:space="preserve">  Nominal GDP (Lei billions)</v>
          </cell>
          <cell r="D83">
            <v>10.118517443956886</v>
          </cell>
          <cell r="E83">
            <v>10.121128308888775</v>
          </cell>
          <cell r="F83">
            <v>12.965024518876309</v>
          </cell>
          <cell r="G83">
            <v>14.589352787543007</v>
          </cell>
          <cell r="H83">
            <v>15.572476281726061</v>
          </cell>
          <cell r="I83">
            <v>16.753139992632992</v>
          </cell>
          <cell r="J83">
            <v>18.177939571815816</v>
          </cell>
          <cell r="K83">
            <v>19.647265430095146</v>
          </cell>
        </row>
        <row r="84">
          <cell r="A84" t="str">
            <v xml:space="preserve">  Nominal GDP (US$ millions)</v>
          </cell>
          <cell r="D84">
            <v>2190.1552908997587</v>
          </cell>
          <cell r="E84">
            <v>1884.7538750258425</v>
          </cell>
          <cell r="F84">
            <v>1515.6664148765346</v>
          </cell>
          <cell r="G84">
            <v>1522.9124508770492</v>
          </cell>
          <cell r="H84">
            <v>1595.7068075202985</v>
          </cell>
          <cell r="I84">
            <v>1687.2746036013807</v>
          </cell>
          <cell r="J84">
            <v>1796.2033034309898</v>
          </cell>
          <cell r="K84">
            <v>1950.9806998696376</v>
          </cell>
        </row>
        <row r="85">
          <cell r="A85" t="str">
            <v xml:space="preserve">  Average exchange rate (Lei/US$)</v>
          </cell>
          <cell r="D85">
            <v>4.62</v>
          </cell>
          <cell r="E85">
            <v>5.37</v>
          </cell>
          <cell r="F85">
            <v>8.554009240834457</v>
          </cell>
          <cell r="G85">
            <v>9.5799024948157463</v>
          </cell>
          <cell r="H85">
            <v>9.75898342247811</v>
          </cell>
          <cell r="I85">
            <v>9.9291128763951502</v>
          </cell>
          <cell r="J85">
            <v>10.120201614757923</v>
          </cell>
          <cell r="K85">
            <v>10.070456069302969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4" refreshError="1">
        <row r="1">
          <cell r="A1" t="str">
            <v>Table 9. Moldova:  Difference Between Current Simulation Output and Baseline Scenario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 xml:space="preserve">  Real GDP growth</v>
          </cell>
          <cell r="D11">
            <v>3.0621206510872412E-3</v>
          </cell>
          <cell r="E11">
            <v>-8.2960501030305167E-2</v>
          </cell>
          <cell r="F11">
            <v>-5.9856296690079853</v>
          </cell>
          <cell r="G11">
            <v>1.4172230582840006</v>
          </cell>
          <cell r="H11">
            <v>-1.8237509137076335</v>
          </cell>
          <cell r="I11">
            <v>-0.90074252495273566</v>
          </cell>
          <cell r="J11">
            <v>-0.21038091794709501</v>
          </cell>
          <cell r="K11">
            <v>19.416209548599262</v>
          </cell>
        </row>
        <row r="12">
          <cell r="A12" t="str">
            <v xml:space="preserve">    Main components: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 xml:space="preserve">      Private consumption</v>
          </cell>
          <cell r="D13">
            <v>0</v>
          </cell>
          <cell r="E13">
            <v>-3.5527136788005009E-15</v>
          </cell>
          <cell r="F13">
            <v>-0.4555833360963879</v>
          </cell>
          <cell r="G13">
            <v>8.3270167946986398</v>
          </cell>
          <cell r="H13">
            <v>0.1759024569464529</v>
          </cell>
          <cell r="I13">
            <v>6.7479763404812427</v>
          </cell>
          <cell r="J13">
            <v>0.73975821137832742</v>
          </cell>
          <cell r="K13">
            <v>-2.1288339824926394</v>
          </cell>
        </row>
        <row r="14">
          <cell r="A14" t="str">
            <v xml:space="preserve">      Public consumption</v>
          </cell>
          <cell r="D14">
            <v>0</v>
          </cell>
          <cell r="E14">
            <v>11.410044950674369</v>
          </cell>
          <cell r="F14">
            <v>-7.9984382194248864</v>
          </cell>
          <cell r="G14">
            <v>0.67290971676656763</v>
          </cell>
          <cell r="H14">
            <v>-3.3420618566172733</v>
          </cell>
          <cell r="I14">
            <v>-1.1797672501061784</v>
          </cell>
          <cell r="J14">
            <v>-0.25052927916635603</v>
          </cell>
          <cell r="K14">
            <v>0</v>
          </cell>
        </row>
        <row r="15">
          <cell r="A15" t="str">
            <v xml:space="preserve">      Total investments (excluding stocks)</v>
          </cell>
          <cell r="D15">
            <v>0</v>
          </cell>
          <cell r="E15">
            <v>5.5772484427668685</v>
          </cell>
          <cell r="F15">
            <v>-36.433510758961262</v>
          </cell>
          <cell r="G15">
            <v>-35.327063515185706</v>
          </cell>
          <cell r="H15">
            <v>-9.0617616631266671</v>
          </cell>
          <cell r="I15">
            <v>-8.0314933491818721</v>
          </cell>
          <cell r="J15">
            <v>2.0547489081473858</v>
          </cell>
          <cell r="K15">
            <v>0</v>
          </cell>
        </row>
        <row r="16">
          <cell r="A16" t="str">
            <v xml:space="preserve">      Export of goods and services</v>
          </cell>
          <cell r="D16">
            <v>0</v>
          </cell>
          <cell r="E16">
            <v>4.3406495849400279</v>
          </cell>
          <cell r="F16">
            <v>-26.856899703702098</v>
          </cell>
          <cell r="G16">
            <v>-7.019227780730696</v>
          </cell>
          <cell r="H16">
            <v>2.7677377918799984E-2</v>
          </cell>
          <cell r="I16">
            <v>-1.7755293387436755</v>
          </cell>
          <cell r="J16">
            <v>-1.8119556684892402E-2</v>
          </cell>
          <cell r="K16">
            <v>0</v>
          </cell>
        </row>
        <row r="17">
          <cell r="A17" t="str">
            <v xml:space="preserve">      Import of goods and services</v>
          </cell>
          <cell r="D17">
            <v>0</v>
          </cell>
          <cell r="E17">
            <v>7.6892194640908453</v>
          </cell>
          <cell r="F17">
            <v>-28.278268233849538</v>
          </cell>
          <cell r="G17">
            <v>-9.8933475824764088</v>
          </cell>
          <cell r="H17">
            <v>-2.9737275205556246</v>
          </cell>
          <cell r="I17">
            <v>2.0102759385799196</v>
          </cell>
          <cell r="J17">
            <v>1.5156915457013476</v>
          </cell>
          <cell r="K17">
            <v>0</v>
          </cell>
        </row>
        <row r="18">
          <cell r="A18" t="str">
            <v xml:space="preserve">  Long-term real GDP growth</v>
          </cell>
          <cell r="D18">
            <v>0</v>
          </cell>
          <cell r="E18" t="e">
            <v>#VALUE!</v>
          </cell>
          <cell r="F18">
            <v>-1.5</v>
          </cell>
          <cell r="G18">
            <v>-3</v>
          </cell>
          <cell r="H18">
            <v>-4</v>
          </cell>
          <cell r="I18">
            <v>-3.833333333333333</v>
          </cell>
          <cell r="J18">
            <v>-2.833333333333333</v>
          </cell>
          <cell r="K18">
            <v>0.16666666666666696</v>
          </cell>
        </row>
        <row r="19">
          <cell r="A19" t="str">
            <v xml:space="preserve">  Total factor productivity</v>
          </cell>
          <cell r="D19">
            <v>0</v>
          </cell>
          <cell r="E19">
            <v>0</v>
          </cell>
          <cell r="F19">
            <v>-0.5</v>
          </cell>
          <cell r="G19">
            <v>-0.5</v>
          </cell>
          <cell r="H19">
            <v>-1</v>
          </cell>
          <cell r="I19">
            <v>-0.5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Key prices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 xml:space="preserve">  Consumer prices (average)</v>
          </cell>
          <cell r="D23">
            <v>2.7167550553343744E-2</v>
          </cell>
          <cell r="E23">
            <v>4.2348248280088541E-3</v>
          </cell>
          <cell r="F23">
            <v>22.299999999999997</v>
          </cell>
          <cell r="G23">
            <v>8.9999999999999858</v>
          </cell>
          <cell r="H23">
            <v>4.4408920985006262E-15</v>
          </cell>
          <cell r="I23">
            <v>-1.9999999999999973</v>
          </cell>
          <cell r="J23">
            <v>-4.0000000000000036</v>
          </cell>
          <cell r="K23">
            <v>-4.0000000000000036</v>
          </cell>
        </row>
        <row r="24">
          <cell r="A24" t="str">
            <v xml:space="preserve">  Consumer prices (end-of period)</v>
          </cell>
          <cell r="D24">
            <v>0</v>
          </cell>
          <cell r="E24">
            <v>0</v>
          </cell>
          <cell r="F24">
            <v>28.764353700097381</v>
          </cell>
          <cell r="G24">
            <v>4.1657258974937772</v>
          </cell>
          <cell r="H24">
            <v>-1.0243902439024355</v>
          </cell>
          <cell r="I24">
            <v>-3.0243902439024195</v>
          </cell>
          <cell r="J24">
            <v>-4.0000000000000258</v>
          </cell>
          <cell r="K24">
            <v>0</v>
          </cell>
        </row>
        <row r="25">
          <cell r="A25" t="str">
            <v xml:space="preserve">  GDP deflator</v>
          </cell>
          <cell r="D25">
            <v>5.2727639862322206E-3</v>
          </cell>
          <cell r="E25">
            <v>1.9553871100103279</v>
          </cell>
          <cell r="F25">
            <v>17.074561574512032</v>
          </cell>
          <cell r="G25">
            <v>3.7207233172277689</v>
          </cell>
          <cell r="H25">
            <v>-3.0204596794489946</v>
          </cell>
          <cell r="I25">
            <v>-1.7794940116059088</v>
          </cell>
          <cell r="J25">
            <v>-3.5395748871377863</v>
          </cell>
          <cell r="K25">
            <v>25.07930497782721</v>
          </cell>
        </row>
        <row r="26">
          <cell r="A26" t="str">
            <v xml:space="preserve">  Terms of trade</v>
          </cell>
          <cell r="D26">
            <v>0</v>
          </cell>
          <cell r="E26">
            <v>-1.1066628451556371</v>
          </cell>
          <cell r="F26">
            <v>-5.2342016421380366</v>
          </cell>
          <cell r="G26">
            <v>-2.1878040596602144</v>
          </cell>
          <cell r="H26">
            <v>-3.1732441712705173</v>
          </cell>
          <cell r="I26">
            <v>0</v>
          </cell>
          <cell r="J26">
            <v>0</v>
          </cell>
          <cell r="K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Saving-investment balance (domestic)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 xml:space="preserve">  Foreign saving</v>
          </cell>
          <cell r="D30">
            <v>0</v>
          </cell>
          <cell r="E30">
            <v>-1.0181482193971689</v>
          </cell>
          <cell r="F30">
            <v>-1.427834284006547</v>
          </cell>
          <cell r="G30">
            <v>-3.584268698475805</v>
          </cell>
          <cell r="H30">
            <v>-3.291468038779545</v>
          </cell>
          <cell r="I30">
            <v>-1.1378161982764006</v>
          </cell>
          <cell r="J30">
            <v>-0.19077907574748565</v>
          </cell>
          <cell r="K30">
            <v>5.6966972617377429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 xml:space="preserve">  Domestic saving</v>
          </cell>
          <cell r="D32">
            <v>0</v>
          </cell>
          <cell r="E32">
            <v>5.206718169337119</v>
          </cell>
          <cell r="F32">
            <v>-1.9615472990204417</v>
          </cell>
          <cell r="G32">
            <v>-7.7238085902769829</v>
          </cell>
          <cell r="H32">
            <v>-9.8673103245713207</v>
          </cell>
          <cell r="I32">
            <v>-14.694727614575132</v>
          </cell>
          <cell r="J32">
            <v>-15.270290230058974</v>
          </cell>
          <cell r="K32">
            <v>-5.1580087326667385</v>
          </cell>
        </row>
        <row r="33">
          <cell r="A33" t="str">
            <v xml:space="preserve">    Public</v>
          </cell>
          <cell r="D33">
            <v>0</v>
          </cell>
          <cell r="E33">
            <v>6.1158133864880035</v>
          </cell>
          <cell r="F33">
            <v>5.2323831939335523</v>
          </cell>
          <cell r="G33">
            <v>-5.6412414057050357</v>
          </cell>
          <cell r="H33">
            <v>-7.0249915588566179</v>
          </cell>
          <cell r="I33">
            <v>-12.374546119908928</v>
          </cell>
          <cell r="J33">
            <v>-11.715070296154785</v>
          </cell>
          <cell r="K33">
            <v>11.615229550769804</v>
          </cell>
        </row>
        <row r="34">
          <cell r="A34" t="str">
            <v xml:space="preserve">    Private</v>
          </cell>
          <cell r="D34">
            <v>0</v>
          </cell>
          <cell r="E34">
            <v>-0.90909521715088459</v>
          </cell>
          <cell r="F34">
            <v>-7.193930492953994</v>
          </cell>
          <cell r="G34">
            <v>-2.0825671845719471</v>
          </cell>
          <cell r="H34">
            <v>-2.8423187657147029</v>
          </cell>
          <cell r="I34">
            <v>-2.3201814946662047</v>
          </cell>
          <cell r="J34">
            <v>-3.5552199339041879</v>
          </cell>
          <cell r="K34">
            <v>-16.773238283436541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 xml:space="preserve">  Investment</v>
          </cell>
          <cell r="D36">
            <v>0</v>
          </cell>
          <cell r="E36">
            <v>4.18856994993995</v>
          </cell>
          <cell r="F36">
            <v>-3.3893815830269887</v>
          </cell>
          <cell r="G36">
            <v>-11.308077288752788</v>
          </cell>
          <cell r="H36">
            <v>-13.158778363350866</v>
          </cell>
          <cell r="I36">
            <v>-15.832543812851533</v>
          </cell>
          <cell r="J36">
            <v>-15.461069305806458</v>
          </cell>
          <cell r="K36">
            <v>0.53868852907100506</v>
          </cell>
        </row>
        <row r="37">
          <cell r="A37" t="str">
            <v xml:space="preserve">    Public</v>
          </cell>
          <cell r="D37">
            <v>0</v>
          </cell>
          <cell r="E37">
            <v>0.40174791734217008</v>
          </cell>
          <cell r="F37">
            <v>0.40177372034653569</v>
          </cell>
          <cell r="G37">
            <v>0.40177372038326231</v>
          </cell>
          <cell r="H37">
            <v>0.40177372039787507</v>
          </cell>
          <cell r="I37">
            <v>0.40177372042269277</v>
          </cell>
          <cell r="J37">
            <v>0.4017737204089924</v>
          </cell>
          <cell r="K37">
            <v>0.4017737248050961</v>
          </cell>
        </row>
        <row r="38">
          <cell r="A38" t="str">
            <v xml:space="preserve">    Private</v>
          </cell>
          <cell r="D38">
            <v>0</v>
          </cell>
          <cell r="E38">
            <v>3.7868220325977759</v>
          </cell>
          <cell r="F38">
            <v>-3.7911553033735252</v>
          </cell>
          <cell r="G38">
            <v>-11.709851009136052</v>
          </cell>
          <cell r="H38">
            <v>-13.560552083748739</v>
          </cell>
          <cell r="I38">
            <v>-16.234317533274226</v>
          </cell>
          <cell r="J38">
            <v>-15.862843026215451</v>
          </cell>
          <cell r="K38">
            <v>0.13691480426590877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Saving-investment balance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 xml:space="preserve">  Foreign saving 1/</v>
          </cell>
          <cell r="D42">
            <v>0</v>
          </cell>
          <cell r="E42">
            <v>-2.229782582049582</v>
          </cell>
          <cell r="F42">
            <v>-1.8616392268080908</v>
          </cell>
          <cell r="G42">
            <v>-1.9268643641285479</v>
          </cell>
          <cell r="H42">
            <v>-2.3005940259942239</v>
          </cell>
          <cell r="I42">
            <v>-0.77783482981664154</v>
          </cell>
          <cell r="J42">
            <v>-0.68224358717868139</v>
          </cell>
          <cell r="K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 t="str">
            <v xml:space="preserve">  National saving</v>
          </cell>
          <cell r="D44">
            <v>0</v>
          </cell>
          <cell r="E44">
            <v>6.4183525319895303</v>
          </cell>
          <cell r="F44">
            <v>-1.5277423562188943</v>
          </cell>
          <cell r="G44">
            <v>-9.3812129246242417</v>
          </cell>
          <cell r="H44">
            <v>-10.858184337356645</v>
          </cell>
          <cell r="I44">
            <v>-15.054708983034889</v>
          </cell>
          <cell r="J44">
            <v>-14.778825718627768</v>
          </cell>
          <cell r="K44">
            <v>0</v>
          </cell>
        </row>
        <row r="45">
          <cell r="A45" t="str">
            <v xml:space="preserve">    Public</v>
          </cell>
          <cell r="D45">
            <v>0</v>
          </cell>
          <cell r="E45">
            <v>0.92078263552237849</v>
          </cell>
          <cell r="F45">
            <v>-0.86324998505645656</v>
          </cell>
          <cell r="G45">
            <v>-12.251240967869446</v>
          </cell>
          <cell r="H45">
            <v>-13.686903742369845</v>
          </cell>
          <cell r="I45">
            <v>-18.606840223569204</v>
          </cell>
          <cell r="J45">
            <v>-17.344349034702041</v>
          </cell>
          <cell r="K45">
            <v>0</v>
          </cell>
        </row>
        <row r="46">
          <cell r="A46" t="str">
            <v xml:space="preserve">    Private</v>
          </cell>
          <cell r="D46">
            <v>0</v>
          </cell>
          <cell r="E46">
            <v>5.4975698964671533</v>
          </cell>
          <cell r="F46">
            <v>-0.66449237116243687</v>
          </cell>
          <cell r="G46">
            <v>2.8700280432452043</v>
          </cell>
          <cell r="H46">
            <v>2.8287194050131994</v>
          </cell>
          <cell r="I46">
            <v>3.5521312405343135</v>
          </cell>
          <cell r="J46">
            <v>2.5655233160742732</v>
          </cell>
          <cell r="K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 xml:space="preserve">  Fixed investment</v>
          </cell>
          <cell r="D48">
            <v>0</v>
          </cell>
          <cell r="E48">
            <v>4.2646798140807682</v>
          </cell>
          <cell r="F48">
            <v>-3.624811676175387</v>
          </cell>
          <cell r="G48">
            <v>-11.513647106747843</v>
          </cell>
          <cell r="H48">
            <v>-13.48701866349608</v>
          </cell>
          <cell r="I48">
            <v>-16.19957236984914</v>
          </cell>
          <cell r="J48">
            <v>-15.818376875541766</v>
          </cell>
          <cell r="K48">
            <v>0</v>
          </cell>
        </row>
        <row r="49">
          <cell r="A49" t="str">
            <v xml:space="preserve">    Public</v>
          </cell>
          <cell r="D49">
            <v>0</v>
          </cell>
          <cell r="E49">
            <v>0.40174791734217008</v>
          </cell>
          <cell r="F49">
            <v>0.40177372034653569</v>
          </cell>
          <cell r="G49">
            <v>0.40177372038326231</v>
          </cell>
          <cell r="H49">
            <v>0.40177372039787507</v>
          </cell>
          <cell r="I49">
            <v>0.40177372042269277</v>
          </cell>
          <cell r="J49">
            <v>0.4017737204089924</v>
          </cell>
          <cell r="K49">
            <v>0</v>
          </cell>
        </row>
        <row r="50">
          <cell r="A50" t="str">
            <v xml:space="preserve">    Private</v>
          </cell>
          <cell r="D50">
            <v>0</v>
          </cell>
          <cell r="E50">
            <v>3.8629318967385977</v>
          </cell>
          <cell r="F50">
            <v>-4.0265853965219236</v>
          </cell>
          <cell r="G50">
            <v>-11.915420827131104</v>
          </cell>
          <cell r="H50">
            <v>-13.888792383893955</v>
          </cell>
          <cell r="I50">
            <v>-16.601346090271832</v>
          </cell>
          <cell r="J50">
            <v>-16.220150595950759</v>
          </cell>
          <cell r="K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 xml:space="preserve">  Changes in stocks</v>
          </cell>
          <cell r="D52">
            <v>0</v>
          </cell>
          <cell r="E52">
            <v>-7.6109864140825323E-2</v>
          </cell>
          <cell r="F52">
            <v>0.23543009314839924</v>
          </cell>
          <cell r="G52">
            <v>0.20556981799505358</v>
          </cell>
          <cell r="H52">
            <v>0.32824030014521455</v>
          </cell>
          <cell r="I52">
            <v>0.36702855699761239</v>
          </cell>
          <cell r="J52">
            <v>0.35730756973531408</v>
          </cell>
          <cell r="K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Monetary indicators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Reserve money</v>
          </cell>
          <cell r="D56">
            <v>0</v>
          </cell>
          <cell r="E56">
            <v>-5.3445926084272344E-2</v>
          </cell>
          <cell r="F56">
            <v>6.2309425647690801</v>
          </cell>
          <cell r="G56">
            <v>10.713585338100472</v>
          </cell>
          <cell r="H56">
            <v>-1.8279290552090757</v>
          </cell>
          <cell r="I56">
            <v>-2.4862320569015921</v>
          </cell>
          <cell r="J56">
            <v>-3.6382272786370962</v>
          </cell>
          <cell r="K56">
            <v>46.161475231551663</v>
          </cell>
        </row>
        <row r="57">
          <cell r="A57" t="str">
            <v xml:space="preserve">    Sources: 2/ 3/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 xml:space="preserve">      Net foreign assets</v>
          </cell>
          <cell r="D58">
            <v>0</v>
          </cell>
          <cell r="E58">
            <v>1.2236141659016653E-2</v>
          </cell>
          <cell r="F58">
            <v>-14.220009041510757</v>
          </cell>
          <cell r="G58">
            <v>-11.531683571221295</v>
          </cell>
          <cell r="H58">
            <v>-6.9452531582839043</v>
          </cell>
          <cell r="I58">
            <v>-1.7753897072933515</v>
          </cell>
          <cell r="J58">
            <v>-5.8490124163807602</v>
          </cell>
          <cell r="K58">
            <v>-48.975998840111878</v>
          </cell>
        </row>
        <row r="59">
          <cell r="A59" t="str">
            <v xml:space="preserve">      Net credit to government 4/</v>
          </cell>
          <cell r="D59">
            <v>0</v>
          </cell>
          <cell r="E59">
            <v>3.0998637128884923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D60">
            <v>0</v>
          </cell>
          <cell r="E60">
            <v>0.2939525934635645</v>
          </cell>
          <cell r="F60">
            <v>20.450951606279848</v>
          </cell>
          <cell r="G60">
            <v>22.245268909321773</v>
          </cell>
          <cell r="H60">
            <v>5.1173241030748313</v>
          </cell>
          <cell r="I60">
            <v>-0.71084234960825654</v>
          </cell>
          <cell r="J60">
            <v>2.2107851377436831</v>
          </cell>
          <cell r="K60">
            <v>63.029535580713024</v>
          </cell>
        </row>
        <row r="61">
          <cell r="A61" t="str">
            <v xml:space="preserve">      Other domestic assets</v>
          </cell>
          <cell r="D61">
            <v>0</v>
          </cell>
          <cell r="E61">
            <v>-3.4594983740953467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32.107938490950957</v>
          </cell>
        </row>
        <row r="62">
          <cell r="A62" t="str">
            <v xml:space="preserve">  Ruble broad money</v>
          </cell>
          <cell r="D62">
            <v>0</v>
          </cell>
          <cell r="E62">
            <v>0</v>
          </cell>
          <cell r="F62">
            <v>6.2309425647691015</v>
          </cell>
          <cell r="G62">
            <v>10.713585338100494</v>
          </cell>
          <cell r="H62">
            <v>-1.8279290552092533</v>
          </cell>
          <cell r="I62">
            <v>-2.4862320569013487</v>
          </cell>
          <cell r="J62">
            <v>-3.6382272786372294</v>
          </cell>
          <cell r="K62">
            <v>46.161475231551691</v>
          </cell>
        </row>
        <row r="63">
          <cell r="A63" t="str">
            <v xml:space="preserve">  Velocity (average)</v>
          </cell>
          <cell r="D63">
            <v>0</v>
          </cell>
          <cell r="E63">
            <v>2.1751027790670499</v>
          </cell>
          <cell r="F63">
            <v>2.396602447616214</v>
          </cell>
          <cell r="G63">
            <v>-4.120763556152462</v>
          </cell>
          <cell r="H63">
            <v>-2.9273056660750751</v>
          </cell>
          <cell r="I63">
            <v>-0.31051923870492049</v>
          </cell>
          <cell r="J63">
            <v>-0.30030219222486609</v>
          </cell>
          <cell r="K63">
            <v>-6.9681308281647647</v>
          </cell>
        </row>
        <row r="64">
          <cell r="A64" t="str">
            <v xml:space="preserve">  Money multiplier (end of period)</v>
          </cell>
          <cell r="D64">
            <v>0</v>
          </cell>
          <cell r="E64">
            <v>7.2429556824249453E-4</v>
          </cell>
          <cell r="F64">
            <v>7.2429556824249453E-4</v>
          </cell>
          <cell r="G64">
            <v>7.2429556824271657E-4</v>
          </cell>
          <cell r="H64">
            <v>7.2429556824071817E-4</v>
          </cell>
          <cell r="I64">
            <v>7.242955682433827E-4</v>
          </cell>
          <cell r="J64">
            <v>0</v>
          </cell>
          <cell r="K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>General government finances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 xml:space="preserve">   Total revenue, incl. grants</v>
          </cell>
          <cell r="D68">
            <v>0.5359570299932841</v>
          </cell>
          <cell r="E68">
            <v>4.6397242600635025</v>
          </cell>
          <cell r="F68">
            <v>4.4279184669489027</v>
          </cell>
          <cell r="G68">
            <v>-5.6100342322147156</v>
          </cell>
          <cell r="H68">
            <v>-6.494358291714633</v>
          </cell>
          <cell r="I68">
            <v>-11.877743344958482</v>
          </cell>
          <cell r="J68">
            <v>-11.147739504611963</v>
          </cell>
          <cell r="K68">
            <v>5.144724355456944</v>
          </cell>
        </row>
        <row r="69">
          <cell r="A69" t="str">
            <v xml:space="preserve">   Total expenditures</v>
          </cell>
          <cell r="D69">
            <v>0.53388278224601748</v>
          </cell>
          <cell r="E69">
            <v>4.8020739527706908</v>
          </cell>
          <cell r="F69">
            <v>6.2479203283835218</v>
          </cell>
          <cell r="G69">
            <v>7.5502693869005952</v>
          </cell>
          <cell r="H69">
            <v>8.0568872671824963</v>
          </cell>
          <cell r="I69">
            <v>7.5545251988273066</v>
          </cell>
          <cell r="J69">
            <v>6.9809961568094678</v>
          </cell>
          <cell r="K69">
            <v>-1.094684786905848</v>
          </cell>
        </row>
        <row r="70">
          <cell r="A70" t="str">
            <v xml:space="preserve">   Overall balance, incl. grants</v>
          </cell>
          <cell r="D70">
            <v>1.8684539948741961</v>
          </cell>
          <cell r="E70">
            <v>-0.15933381896246246</v>
          </cell>
          <cell r="F70">
            <v>-1.8200018614346167</v>
          </cell>
          <cell r="G70">
            <v>-13.160303619115307</v>
          </cell>
          <cell r="H70">
            <v>-14.551245558897126</v>
          </cell>
          <cell r="I70">
            <v>-19.432268543785788</v>
          </cell>
          <cell r="J70">
            <v>-18.12873566142143</v>
          </cell>
          <cell r="K70">
            <v>6.2394091423627973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External sector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 xml:space="preserve">  Current account</v>
          </cell>
          <cell r="D74">
            <v>0</v>
          </cell>
          <cell r="E74">
            <v>2.2297825820495802</v>
          </cell>
          <cell r="F74">
            <v>1.8616392268080926</v>
          </cell>
          <cell r="G74">
            <v>1.9268643641285479</v>
          </cell>
          <cell r="H74">
            <v>2.300594025994223</v>
          </cell>
          <cell r="I74">
            <v>0.77783482981664154</v>
          </cell>
          <cell r="J74">
            <v>0.68224358717867872</v>
          </cell>
          <cell r="K74">
            <v>-3.7015180626662278</v>
          </cell>
        </row>
        <row r="75">
          <cell r="A75" t="str">
            <v xml:space="preserve">  Trade account</v>
          </cell>
          <cell r="D75">
            <v>0</v>
          </cell>
          <cell r="E75">
            <v>1.0181482193971547</v>
          </cell>
          <cell r="F75">
            <v>1.4278342840065505</v>
          </cell>
          <cell r="G75">
            <v>3.5842686984758174</v>
          </cell>
          <cell r="H75">
            <v>3.2914680387795485</v>
          </cell>
          <cell r="I75">
            <v>1.137816198276397</v>
          </cell>
          <cell r="J75">
            <v>0.19077907574747144</v>
          </cell>
          <cell r="K75">
            <v>-5.6966972617377323</v>
          </cell>
        </row>
        <row r="76">
          <cell r="A76" t="str">
            <v xml:space="preserve">  Capital account</v>
          </cell>
          <cell r="D76">
            <v>0</v>
          </cell>
          <cell r="E76">
            <v>-2.0516111321717156</v>
          </cell>
          <cell r="F76">
            <v>-3.1683843613189673</v>
          </cell>
          <cell r="G76">
            <v>-2.6637720328808179</v>
          </cell>
          <cell r="H76">
            <v>-2.5862073401987153</v>
          </cell>
          <cell r="I76">
            <v>-0.61794924250111904</v>
          </cell>
          <cell r="J76">
            <v>-1.0781536030194889</v>
          </cell>
          <cell r="K76">
            <v>-4.1758397640231788</v>
          </cell>
        </row>
        <row r="77">
          <cell r="A77" t="str">
            <v xml:space="preserve">  Gross international reserves  (US$ millions)</v>
          </cell>
          <cell r="D77">
            <v>0</v>
          </cell>
          <cell r="E77">
            <v>-3.7247975392305364</v>
          </cell>
          <cell r="F77">
            <v>-21.813481897250242</v>
          </cell>
          <cell r="G77">
            <v>-38.835421321542341</v>
          </cell>
          <cell r="H77">
            <v>-48.302083664028089</v>
          </cell>
          <cell r="I77">
            <v>-49.032982156352887</v>
          </cell>
          <cell r="J77">
            <v>-59.793949291096851</v>
          </cell>
          <cell r="K77">
            <v>-111.65656904069235</v>
          </cell>
        </row>
        <row r="78">
          <cell r="A78" t="str">
            <v xml:space="preserve">    (In months of import)</v>
          </cell>
          <cell r="D78">
            <v>0</v>
          </cell>
          <cell r="E78">
            <v>1.8283977948363894E-2</v>
          </cell>
          <cell r="F78">
            <v>0.26485337047972535</v>
          </cell>
          <cell r="G78">
            <v>0.31955525880323821</v>
          </cell>
          <cell r="H78">
            <v>0.28389365482742202</v>
          </cell>
          <cell r="I78">
            <v>0.26518028807993321</v>
          </cell>
          <cell r="J78">
            <v>0.14920544701510119</v>
          </cell>
          <cell r="K78">
            <v>-1.0572934927438449</v>
          </cell>
        </row>
        <row r="79">
          <cell r="A79" t="str">
            <v xml:space="preserve">  Change in NIR (US$ millions)</v>
          </cell>
          <cell r="D79">
            <v>-103.12</v>
          </cell>
          <cell r="E79">
            <v>-0.70199876668615957</v>
          </cell>
          <cell r="F79">
            <v>-18.106946946618862</v>
          </cell>
          <cell r="G79">
            <v>-17.021939381122486</v>
          </cell>
          <cell r="H79">
            <v>-9.4666623404767378</v>
          </cell>
          <cell r="I79">
            <v>-0.73089848050533845</v>
          </cell>
          <cell r="J79">
            <v>-10.76096713984241</v>
          </cell>
          <cell r="K79">
            <v>-141.59655384089677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Memorandum items: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 xml:space="preserve">  Nominal GDP (Lei billions)</v>
          </cell>
          <cell r="D83">
            <v>2.0089606674300597E-3</v>
          </cell>
          <cell r="E83">
            <v>0.17376229181084568</v>
          </cell>
          <cell r="F83">
            <v>1.1370579147690432</v>
          </cell>
          <cell r="G83">
            <v>1.9059113045962075</v>
          </cell>
          <cell r="H83">
            <v>1.3930560430356973</v>
          </cell>
          <cell r="I83">
            <v>1.1019462610562023</v>
          </cell>
          <cell r="J83">
            <v>0.57942771612843558</v>
          </cell>
          <cell r="K83">
            <v>7.9208198724770948</v>
          </cell>
        </row>
        <row r="84">
          <cell r="A84" t="str">
            <v xml:space="preserve">  Nominal GDP (US$ millions)</v>
          </cell>
          <cell r="D84">
            <v>2184.991033107874</v>
          </cell>
          <cell r="E84">
            <v>1851.3616261079337</v>
          </cell>
          <cell r="F84">
            <v>1916.2704555937476</v>
          </cell>
          <cell r="G84">
            <v>1882.1204694736477</v>
          </cell>
          <cell r="H84">
            <v>1943.1965190223502</v>
          </cell>
          <cell r="I84">
            <v>1976.7001699132179</v>
          </cell>
          <cell r="J84">
            <v>2057.0737625001061</v>
          </cell>
          <cell r="K84">
            <v>1926.9555004815588</v>
          </cell>
        </row>
        <row r="85">
          <cell r="A85" t="str">
            <v xml:space="preserve">  Average exchange rate (Lei/US$)</v>
          </cell>
          <cell r="D85">
            <v>4.63</v>
          </cell>
          <cell r="E85">
            <v>5.3730000000000002</v>
          </cell>
          <cell r="F85">
            <v>6.1723889598049588</v>
          </cell>
          <cell r="G85">
            <v>6.7389105472583486</v>
          </cell>
          <cell r="H85">
            <v>7.2969563808318432</v>
          </cell>
          <cell r="I85">
            <v>7.9178390176715148</v>
          </cell>
          <cell r="J85">
            <v>8.5551194986312371</v>
          </cell>
          <cell r="K85">
            <v>6.0854781310142014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5" refreshError="1">
        <row r="1">
          <cell r="A1" t="str">
            <v>Table 3. Tajikistan:  Simulation Output of Financial Programming Model</v>
          </cell>
        </row>
        <row r="2">
          <cell r="A2" t="str">
            <v>(In millions of TR,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16736.389883289456</v>
          </cell>
          <cell r="E10">
            <v>16851.67101707793</v>
          </cell>
          <cell r="F10">
            <v>19559.504768640159</v>
          </cell>
          <cell r="G10">
            <v>21637.328782293618</v>
          </cell>
          <cell r="H10">
            <v>24148.152111368472</v>
          </cell>
          <cell r="I10">
            <v>26500.515169154216</v>
          </cell>
          <cell r="J10">
            <v>29611.516945782765</v>
          </cell>
          <cell r="K10">
            <v>19347.154321906841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10116.508483289455</v>
          </cell>
          <cell r="E11">
            <v>9947.3660170779294</v>
          </cell>
          <cell r="F11">
            <v>11827.966604107265</v>
          </cell>
          <cell r="G11">
            <v>12683.441482946799</v>
          </cell>
          <cell r="H11">
            <v>14179.420238690363</v>
          </cell>
          <cell r="I11">
            <v>15651.19373157679</v>
          </cell>
          <cell r="J11">
            <v>17598.511855687382</v>
          </cell>
          <cell r="K11">
            <v>11726.445557618052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6619.8814000000002</v>
          </cell>
          <cell r="E12">
            <v>6904.3050000000003</v>
          </cell>
          <cell r="F12">
            <v>7731.5381645328935</v>
          </cell>
          <cell r="G12">
            <v>8953.8872993468194</v>
          </cell>
          <cell r="H12">
            <v>9968.7318726781086</v>
          </cell>
          <cell r="I12">
            <v>10849.321437577426</v>
          </cell>
          <cell r="J12">
            <v>12013.005090095381</v>
          </cell>
          <cell r="K12">
            <v>7620.7087642887882</v>
          </cell>
        </row>
        <row r="13">
          <cell r="A13" t="str">
            <v>Total expenditures</v>
          </cell>
          <cell r="C13" t="str">
            <v>END</v>
          </cell>
          <cell r="D13">
            <v>16366.29895760426</v>
          </cell>
          <cell r="E13">
            <v>16851.67101707793</v>
          </cell>
          <cell r="F13">
            <v>19559.504768890889</v>
          </cell>
          <cell r="G13">
            <v>21637.328782589106</v>
          </cell>
          <cell r="H13">
            <v>24148.152111368476</v>
          </cell>
          <cell r="I13">
            <v>26500.515169180646</v>
          </cell>
          <cell r="J13">
            <v>29611.516945715171</v>
          </cell>
          <cell r="K13">
            <v>23376.701210171504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6490.0608063506497</v>
          </cell>
          <cell r="E14">
            <v>7653.5251070779304</v>
          </cell>
          <cell r="F14">
            <v>8902.2737960391787</v>
          </cell>
          <cell r="G14">
            <v>8540.7490098793587</v>
          </cell>
          <cell r="H14">
            <v>9108.7085333461073</v>
          </cell>
          <cell r="I14">
            <v>9271.0085471441544</v>
          </cell>
          <cell r="J14">
            <v>10342.492053218608</v>
          </cell>
          <cell r="K14">
            <v>11769.382292335273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1875</v>
          </cell>
          <cell r="F15">
            <v>2229.4783709207345</v>
          </cell>
          <cell r="G15">
            <v>2390.728635067725</v>
          </cell>
          <cell r="H15">
            <v>2672.7088258238509</v>
          </cell>
          <cell r="I15">
            <v>2950.1265155343185</v>
          </cell>
          <cell r="J15">
            <v>3317.1806157291676</v>
          </cell>
          <cell r="K15">
            <v>2957.4103209882469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1979.7</v>
          </cell>
          <cell r="E16">
            <v>2397.9</v>
          </cell>
          <cell r="F16">
            <v>2411.8916457082646</v>
          </cell>
          <cell r="G16">
            <v>3399.5677114441683</v>
          </cell>
          <cell r="H16">
            <v>4180.5463051502393</v>
          </cell>
          <cell r="I16">
            <v>5122.7268510570866</v>
          </cell>
          <cell r="J16">
            <v>5768.4017259495704</v>
          </cell>
          <cell r="K16">
            <v>2393.7495959090484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</v>
          </cell>
          <cell r="E17">
            <v>162.5</v>
          </cell>
          <cell r="F17">
            <v>193.22145882244396</v>
          </cell>
          <cell r="G17">
            <v>207.19648171122989</v>
          </cell>
          <cell r="H17">
            <v>231.6347649047336</v>
          </cell>
          <cell r="I17">
            <v>255.67763134663502</v>
          </cell>
          <cell r="J17">
            <v>287.48898669632854</v>
          </cell>
          <cell r="K17">
            <v>191.56301222529495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419.94769948669068</v>
          </cell>
          <cell r="E18">
            <v>450</v>
          </cell>
          <cell r="F18">
            <v>517.63314745262664</v>
          </cell>
          <cell r="G18">
            <v>544.33814187612154</v>
          </cell>
          <cell r="H18">
            <v>570.75232686371953</v>
          </cell>
          <cell r="I18">
            <v>597.10892210478653</v>
          </cell>
          <cell r="J18">
            <v>637.87847213088457</v>
          </cell>
          <cell r="K18">
            <v>518.72009007627764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4578.3904517669171</v>
          </cell>
          <cell r="E19">
            <v>4312.7459100000005</v>
          </cell>
          <cell r="F19">
            <v>5305.0063499476382</v>
          </cell>
          <cell r="G19">
            <v>6554.7488026105011</v>
          </cell>
          <cell r="H19">
            <v>7383.8013552798247</v>
          </cell>
          <cell r="I19">
            <v>8303.8667019936638</v>
          </cell>
          <cell r="J19">
            <v>9258.0750919906113</v>
          </cell>
          <cell r="K19">
            <v>5545.8758986373641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10438.461469661877</v>
          </cell>
          <cell r="E22">
            <v>10828.53801707793</v>
          </cell>
          <cell r="F22">
            <v>12732.410468477028</v>
          </cell>
          <cell r="G22">
            <v>13698.800677065663</v>
          </cell>
          <cell r="H22">
            <v>15198.308418069977</v>
          </cell>
          <cell r="I22">
            <v>16640.236831856342</v>
          </cell>
          <cell r="J22">
            <v>18568.543813013534</v>
          </cell>
          <cell r="K22">
            <v>12644.667094684037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7705.0721464745429</v>
          </cell>
          <cell r="E23">
            <v>8705.5380170779299</v>
          </cell>
          <cell r="F23">
            <v>10037.019594828413</v>
          </cell>
          <cell r="G23">
            <v>9529.9270084708005</v>
          </cell>
          <cell r="H23">
            <v>10338.762856123081</v>
          </cell>
          <cell r="I23">
            <v>10473.436277328663</v>
          </cell>
          <cell r="J23">
            <v>11796.757977890535</v>
          </cell>
          <cell r="K23">
            <v>13251.95081335151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1.8465391480296811</v>
          </cell>
          <cell r="E24">
            <v>1.9717263142484485</v>
          </cell>
          <cell r="F24">
            <v>1.8837727249807386</v>
          </cell>
          <cell r="G24">
            <v>1.8852333635306158</v>
          </cell>
          <cell r="H24">
            <v>1.8450343536454341</v>
          </cell>
          <cell r="I24">
            <v>1.8418250660808793</v>
          </cell>
          <cell r="J24">
            <v>1.8342549814789424</v>
          </cell>
          <cell r="K24">
            <v>1.9037015328979101</v>
          </cell>
        </row>
        <row r="25">
          <cell r="A25" t="str">
            <v>Incremental capital-output ratio (ICOR)</v>
          </cell>
          <cell r="E25">
            <v>-2.7594067525678718</v>
          </cell>
          <cell r="F25">
            <v>21.3236262912272</v>
          </cell>
          <cell r="G25">
            <v>232.37988353070034</v>
          </cell>
          <cell r="H25">
            <v>6.8745380517796866</v>
          </cell>
          <cell r="I25">
            <v>7.4960799491818477</v>
          </cell>
          <cell r="J25">
            <v>7.1159627003729096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-1273.8479999999995</v>
          </cell>
          <cell r="E29">
            <v>-1710.3870899999999</v>
          </cell>
          <cell r="F29">
            <v>-1525.3630266999635</v>
          </cell>
          <cell r="G29">
            <v>-1277.7837819640672</v>
          </cell>
          <cell r="H29">
            <v>-1426.9035397602693</v>
          </cell>
          <cell r="I29">
            <v>-1342.7349888255844</v>
          </cell>
          <cell r="J29">
            <v>-1516.1486946361274</v>
          </cell>
          <cell r="K29">
            <v>-1495.7826958726819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4578.3904517669171</v>
          </cell>
          <cell r="E30">
            <v>4312.7459100000005</v>
          </cell>
          <cell r="F30">
            <v>5305.0063499476382</v>
          </cell>
          <cell r="G30">
            <v>6554.7488026105011</v>
          </cell>
          <cell r="H30">
            <v>7383.8013552798247</v>
          </cell>
          <cell r="I30">
            <v>8303.8667019936638</v>
          </cell>
          <cell r="J30">
            <v>9258.0750919906113</v>
          </cell>
          <cell r="K30">
            <v>5545.8758986373641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6619.8814000000002</v>
          </cell>
          <cell r="E31">
            <v>6904.3050000000003</v>
          </cell>
          <cell r="F31">
            <v>7731.5381645328935</v>
          </cell>
          <cell r="G31">
            <v>8953.8872993468194</v>
          </cell>
          <cell r="H31">
            <v>9968.7318726781086</v>
          </cell>
          <cell r="I31">
            <v>10849.321437577426</v>
          </cell>
          <cell r="J31">
            <v>12013.005090095381</v>
          </cell>
          <cell r="K31">
            <v>7620.7087642887882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-113.42509026614555</v>
          </cell>
          <cell r="E32">
            <v>-440.58600000000001</v>
          </cell>
          <cell r="F32">
            <v>-549.34261742264141</v>
          </cell>
          <cell r="G32">
            <v>-576.8507428453147</v>
          </cell>
          <cell r="H32">
            <v>-680.80603033161083</v>
          </cell>
          <cell r="I32">
            <v>-792.57568566891871</v>
          </cell>
          <cell r="J32">
            <v>-917.10881025326876</v>
          </cell>
          <cell r="K32">
            <v>-652.36325564472247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797.94900428066251</v>
          </cell>
          <cell r="E33">
            <v>1321.758</v>
          </cell>
          <cell r="F33">
            <v>1450.5114055541653</v>
          </cell>
          <cell r="G33">
            <v>1698.2054579091039</v>
          </cell>
          <cell r="H33">
            <v>1838.8330079696245</v>
          </cell>
          <cell r="I33">
            <v>1995.2954324532218</v>
          </cell>
          <cell r="J33">
            <v>2155.8901136550717</v>
          </cell>
          <cell r="K33">
            <v>1533.5404890155789</v>
          </cell>
        </row>
        <row r="34">
          <cell r="A34" t="str">
            <v>Capital account</v>
          </cell>
          <cell r="C34" t="str">
            <v>EXOG</v>
          </cell>
          <cell r="D34">
            <v>1509.9779999999996</v>
          </cell>
          <cell r="E34">
            <v>500.9081475372152</v>
          </cell>
          <cell r="F34">
            <v>1475.2009613933851</v>
          </cell>
          <cell r="G34">
            <v>1482.5603203968367</v>
          </cell>
          <cell r="H34">
            <v>1627.2212729255009</v>
          </cell>
          <cell r="I34">
            <v>1528.1429304106025</v>
          </cell>
          <cell r="J34">
            <v>1762.354616718035</v>
          </cell>
          <cell r="K34">
            <v>1454.4292733123925</v>
          </cell>
        </row>
        <row r="35">
          <cell r="A35" t="str">
            <v xml:space="preserve">   NFPS financing </v>
          </cell>
          <cell r="B35" t="str">
            <v>CFCG</v>
          </cell>
          <cell r="C35" t="str">
            <v>EXOG</v>
          </cell>
          <cell r="D35">
            <v>244.72734040573235</v>
          </cell>
          <cell r="E35">
            <v>-288</v>
          </cell>
          <cell r="F35">
            <v>407.37767134712726</v>
          </cell>
          <cell r="G35">
            <v>761.49689184019337</v>
          </cell>
          <cell r="H35">
            <v>715.10172532152058</v>
          </cell>
          <cell r="I35">
            <v>459.23466302494785</v>
          </cell>
          <cell r="J35">
            <v>521.8622894165054</v>
          </cell>
          <cell r="K35">
            <v>371.21416599186625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3.9897450214033126</v>
          </cell>
          <cell r="E36">
            <v>-343.87200000000001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1052.4550977107756</v>
          </cell>
          <cell r="E37">
            <v>1132.7801475372153</v>
          </cell>
          <cell r="F37">
            <v>1067.8232900462579</v>
          </cell>
          <cell r="G37">
            <v>721.06342855664332</v>
          </cell>
          <cell r="H37">
            <v>912.11954760398032</v>
          </cell>
          <cell r="I37">
            <v>1068.9082673856544</v>
          </cell>
          <cell r="J37">
            <v>1240.4923273015295</v>
          </cell>
          <cell r="K37">
            <v>882.39432899705923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236.13</v>
          </cell>
          <cell r="E38">
            <v>-1209.4789424627847</v>
          </cell>
          <cell r="F38">
            <v>-50.162065306578398</v>
          </cell>
          <cell r="G38">
            <v>204.77653843276957</v>
          </cell>
          <cell r="H38">
            <v>200.31773316523166</v>
          </cell>
          <cell r="I38">
            <v>185.40794158501802</v>
          </cell>
          <cell r="J38">
            <v>246.20592208190757</v>
          </cell>
          <cell r="K38">
            <v>-41.353422560289232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</v>
          </cell>
          <cell r="G40">
            <v>2.2737367544323206E-13</v>
          </cell>
          <cell r="H40">
            <v>-2.2737367544323206E-13</v>
          </cell>
          <cell r="I40">
            <v>0</v>
          </cell>
          <cell r="J40">
            <v>2.2737367544323206E-13</v>
          </cell>
          <cell r="K40">
            <v>200.82077832346704</v>
          </cell>
        </row>
        <row r="42">
          <cell r="A42" t="str">
            <v>General Government: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2123</v>
          </cell>
          <cell r="F44">
            <v>2692.1157974136054</v>
          </cell>
          <cell r="G44">
            <v>4274.8691895411448</v>
          </cell>
          <cell r="H44">
            <v>4998.6843602052986</v>
          </cell>
          <cell r="I44">
            <v>6380.4772010324923</v>
          </cell>
          <cell r="J44">
            <v>7040.5351811987139</v>
          </cell>
          <cell r="K44">
            <v>2710.5339168620467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554.08337986227434</v>
          </cell>
          <cell r="E45">
            <v>505</v>
          </cell>
          <cell r="F45">
            <v>580.13333793067272</v>
          </cell>
          <cell r="G45">
            <v>633.37982995821062</v>
          </cell>
          <cell r="H45">
            <v>685.82969892426593</v>
          </cell>
          <cell r="I45">
            <v>744.18550231232359</v>
          </cell>
          <cell r="J45">
            <v>804.08251383003437</v>
          </cell>
          <cell r="K45">
            <v>571.96472290381007</v>
          </cell>
        </row>
        <row r="46">
          <cell r="A46" t="str">
            <v>Total expenditures</v>
          </cell>
          <cell r="C46" t="str">
            <v>END</v>
          </cell>
          <cell r="D46">
            <v>3282.4522799181091</v>
          </cell>
          <cell r="E46">
            <v>2401.6999999999998</v>
          </cell>
          <cell r="F46">
            <v>2843.9350711921375</v>
          </cell>
          <cell r="G46">
            <v>3053.1281177887149</v>
          </cell>
          <cell r="H46">
            <v>3413.2501412096517</v>
          </cell>
          <cell r="I46">
            <v>3770.1371968528351</v>
          </cell>
          <cell r="J46">
            <v>4226.5180213217764</v>
          </cell>
          <cell r="K46">
            <v>3679.5158270593015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1875</v>
          </cell>
          <cell r="F47">
            <v>2229.4783709207345</v>
          </cell>
          <cell r="G47">
            <v>2390.728635067725</v>
          </cell>
          <cell r="H47">
            <v>2672.7088258238509</v>
          </cell>
          <cell r="I47">
            <v>2950.1265155343185</v>
          </cell>
          <cell r="J47">
            <v>3317.1806157291676</v>
          </cell>
          <cell r="K47">
            <v>2957.4103209882469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</v>
          </cell>
          <cell r="E48">
            <v>162.5</v>
          </cell>
          <cell r="F48">
            <v>193.22145882244396</v>
          </cell>
          <cell r="G48">
            <v>207.19648171122989</v>
          </cell>
          <cell r="H48">
            <v>231.6347649047336</v>
          </cell>
          <cell r="I48">
            <v>255.67763134663502</v>
          </cell>
          <cell r="J48">
            <v>287.48898669632854</v>
          </cell>
          <cell r="K48">
            <v>191.56301222529495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218.9</v>
          </cell>
          <cell r="F49">
            <v>236.41200000000003</v>
          </cell>
          <cell r="G49">
            <v>252.96084000000005</v>
          </cell>
          <cell r="H49">
            <v>265.60888200000005</v>
          </cell>
          <cell r="I49">
            <v>278.88932610000006</v>
          </cell>
          <cell r="J49">
            <v>292.83379240500005</v>
          </cell>
          <cell r="K49">
            <v>307.47548202525007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141.75227991810905</v>
          </cell>
          <cell r="E50">
            <v>183.3</v>
          </cell>
          <cell r="F50">
            <v>222.82324144895904</v>
          </cell>
          <cell r="G50">
            <v>240.24216100976014</v>
          </cell>
          <cell r="H50">
            <v>281.29766848106749</v>
          </cell>
          <cell r="I50">
            <v>323.44372387188139</v>
          </cell>
          <cell r="J50">
            <v>367.01462649128007</v>
          </cell>
          <cell r="K50">
            <v>261.06701182050926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-38</v>
          </cell>
          <cell r="F51">
            <v>-38</v>
          </cell>
          <cell r="G51">
            <v>-38</v>
          </cell>
          <cell r="H51">
            <v>-38</v>
          </cell>
          <cell r="I51">
            <v>-38</v>
          </cell>
          <cell r="J51">
            <v>-38</v>
          </cell>
          <cell r="K51">
            <v>-38</v>
          </cell>
        </row>
        <row r="52">
          <cell r="A52" t="str">
            <v>Balance of the rest of NFPS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-0.29999999999972715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-1222.3356597803836</v>
          </cell>
          <cell r="E54">
            <v>-784</v>
          </cell>
          <cell r="F54">
            <v>-731.9526117092048</v>
          </cell>
          <cell r="G54">
            <v>588.36124179421927</v>
          </cell>
          <cell r="H54">
            <v>899.60452007138099</v>
          </cell>
          <cell r="I54">
            <v>1866.1545018673337</v>
          </cell>
          <cell r="J54">
            <v>2009.9346460469033</v>
          </cell>
          <cell r="K54">
            <v>-1540.9466331010649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-668.25227991810925</v>
          </cell>
          <cell r="E55">
            <v>-279</v>
          </cell>
          <cell r="F55">
            <v>-151.81927377853208</v>
          </cell>
          <cell r="G55">
            <v>1221.7410717524299</v>
          </cell>
          <cell r="H55">
            <v>1585.4342189956469</v>
          </cell>
          <cell r="I55">
            <v>2610.3400041796572</v>
          </cell>
          <cell r="J55">
            <v>2814.0171598769375</v>
          </cell>
          <cell r="K55">
            <v>-968.98191019725482</v>
          </cell>
        </row>
        <row r="57">
          <cell r="A57" t="str">
            <v>Total financing</v>
          </cell>
          <cell r="C57" t="str">
            <v>END</v>
          </cell>
          <cell r="D57">
            <v>651.72734040573232</v>
          </cell>
          <cell r="E57">
            <v>279</v>
          </cell>
          <cell r="F57">
            <v>151.81927377207222</v>
          </cell>
          <cell r="G57">
            <v>-1221.7410717566027</v>
          </cell>
          <cell r="H57">
            <v>-1585.4342189956469</v>
          </cell>
          <cell r="I57">
            <v>-2610.3400041799287</v>
          </cell>
          <cell r="J57">
            <v>-2814.0171598764568</v>
          </cell>
          <cell r="K57">
            <v>79.041920317305937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244.72734040573235</v>
          </cell>
          <cell r="E58">
            <v>-288</v>
          </cell>
          <cell r="F58">
            <v>407.37767134712726</v>
          </cell>
          <cell r="G58">
            <v>761.49689184019337</v>
          </cell>
          <cell r="H58">
            <v>715.10172532152058</v>
          </cell>
          <cell r="I58">
            <v>459.23466302494785</v>
          </cell>
          <cell r="J58">
            <v>521.8622894165054</v>
          </cell>
          <cell r="K58">
            <v>371.21416599186625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789.2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-92.2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-130</v>
          </cell>
          <cell r="F62">
            <v>-255.55839757505504</v>
          </cell>
          <cell r="G62">
            <v>-1983.2379635967959</v>
          </cell>
          <cell r="H62">
            <v>-2300.5359443171674</v>
          </cell>
          <cell r="I62">
            <v>-3069.5746672048767</v>
          </cell>
          <cell r="J62">
            <v>-3335.8794492929624</v>
          </cell>
          <cell r="K62">
            <v>-292.17224567456032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</v>
          </cell>
          <cell r="G64">
            <v>2.2737367544323206E-13</v>
          </cell>
          <cell r="H64">
            <v>-2.2737367544323206E-13</v>
          </cell>
          <cell r="I64">
            <v>0</v>
          </cell>
          <cell r="J64">
            <v>2.2737367544323206E-13</v>
          </cell>
          <cell r="K64">
            <v>200.82077832346704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1060.9000000000001</v>
          </cell>
          <cell r="F68">
            <v>1275.5090029745618</v>
          </cell>
          <cell r="G68">
            <v>1419.4778894512674</v>
          </cell>
          <cell r="H68">
            <v>1596.8284070833909</v>
          </cell>
          <cell r="I68">
            <v>1782.0208320054965</v>
          </cell>
          <cell r="J68">
            <v>2020.6888550539625</v>
          </cell>
          <cell r="K68">
            <v>1267.4871761821025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542.58254234133619</v>
          </cell>
          <cell r="E69">
            <v>-292.89999999999998</v>
          </cell>
          <cell r="F69">
            <v>-174.24145874534511</v>
          </cell>
          <cell r="G69">
            <v>-122.28973124425711</v>
          </cell>
          <cell r="H69">
            <v>74.60377948586671</v>
          </cell>
          <cell r="I69">
            <v>405.81394330224055</v>
          </cell>
          <cell r="J69">
            <v>427.82882983962116</v>
          </cell>
          <cell r="K69">
            <v>-161.58769221900724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1705.6</v>
          </cell>
          <cell r="E70">
            <v>1172.7</v>
          </cell>
          <cell r="F70">
            <v>534.05930771949681</v>
          </cell>
          <cell r="G70">
            <v>1542.8378295112011</v>
          </cell>
          <cell r="H70">
            <v>979.44696627255894</v>
          </cell>
          <cell r="I70">
            <v>2289.6148976011145</v>
          </cell>
          <cell r="J70">
            <v>1557.1206920149116</v>
          </cell>
          <cell r="K70">
            <v>516.10328627676233</v>
          </cell>
        </row>
        <row r="71">
          <cell r="A71" t="str">
            <v xml:space="preserve">         Net Fund position</v>
          </cell>
          <cell r="B71" t="str">
            <v>NFP</v>
          </cell>
          <cell r="C71" t="str">
            <v>EXOG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 xml:space="preserve">         Gross official reserves</v>
          </cell>
          <cell r="B72" t="str">
            <v>GOR</v>
          </cell>
          <cell r="C72" t="str">
            <v>END</v>
          </cell>
          <cell r="D72">
            <v>1717</v>
          </cell>
          <cell r="E72">
            <v>1197</v>
          </cell>
          <cell r="F72">
            <v>545.80310503586009</v>
          </cell>
          <cell r="G72">
            <v>1570.4460449730664</v>
          </cell>
          <cell r="H72">
            <v>994.44948362990033</v>
          </cell>
          <cell r="I72">
            <v>2320.84876991692</v>
          </cell>
          <cell r="J72">
            <v>1575.8446221834076</v>
          </cell>
          <cell r="K72">
            <v>527.33956546443108</v>
          </cell>
        </row>
        <row r="73">
          <cell r="A73" t="str">
            <v xml:space="preserve">         Gross official liabilities</v>
          </cell>
          <cell r="B73" t="str">
            <v>GOL</v>
          </cell>
          <cell r="C73" t="str">
            <v>EXOG</v>
          </cell>
          <cell r="D73">
            <v>-11.400000000000091</v>
          </cell>
          <cell r="E73">
            <v>-24.3</v>
          </cell>
          <cell r="F73">
            <v>-11.743796823891669</v>
          </cell>
          <cell r="G73">
            <v>-27.608214878792005</v>
          </cell>
          <cell r="H73">
            <v>-15.002517357339389</v>
          </cell>
          <cell r="I73">
            <v>-31.233872263552509</v>
          </cell>
          <cell r="J73">
            <v>-18.723930302169425</v>
          </cell>
          <cell r="K73">
            <v>-11.236279187668426</v>
          </cell>
        </row>
        <row r="74">
          <cell r="A74" t="str">
            <v xml:space="preserve">      MLT foreign liabilities</v>
          </cell>
          <cell r="B74" t="str">
            <v>FCCB</v>
          </cell>
          <cell r="C74" t="str">
            <v>EXOG</v>
          </cell>
          <cell r="D74">
            <v>-1163.0174576586637</v>
          </cell>
          <cell r="E74">
            <v>-1465.6</v>
          </cell>
          <cell r="F74">
            <v>-708.3007664648419</v>
          </cell>
          <cell r="G74">
            <v>-1665.1275607554583</v>
          </cell>
          <cell r="H74">
            <v>-904.84318678669229</v>
          </cell>
          <cell r="I74">
            <v>-1883.8009542988739</v>
          </cell>
          <cell r="J74">
            <v>-1129.2918621752904</v>
          </cell>
          <cell r="K74">
            <v>-677.69097849576951</v>
          </cell>
        </row>
        <row r="75">
          <cell r="A75" t="str">
            <v xml:space="preserve">   Net domestic assets</v>
          </cell>
          <cell r="B75" t="str">
            <v>NDACB</v>
          </cell>
          <cell r="C75" t="str">
            <v>END</v>
          </cell>
          <cell r="D75">
            <v>497.03</v>
          </cell>
          <cell r="E75">
            <v>1353.8</v>
          </cell>
          <cell r="F75">
            <v>1449.750461719907</v>
          </cell>
          <cell r="G75">
            <v>1541.7676206955246</v>
          </cell>
          <cell r="H75">
            <v>1522.2246275975247</v>
          </cell>
          <cell r="I75">
            <v>1376.2068887032569</v>
          </cell>
          <cell r="J75">
            <v>1592.860025214341</v>
          </cell>
          <cell r="K75">
            <v>1429.0748684010991</v>
          </cell>
        </row>
        <row r="76">
          <cell r="A76" t="str">
            <v xml:space="preserve">      Net dom. credit to the public sector</v>
          </cell>
          <cell r="B76" t="str">
            <v>DCGCB</v>
          </cell>
          <cell r="C76" t="str">
            <v>EXOG</v>
          </cell>
          <cell r="D76">
            <v>514.79999999999995</v>
          </cell>
          <cell r="E76">
            <v>1304</v>
          </cell>
          <cell r="F76">
            <v>1304</v>
          </cell>
          <cell r="G76">
            <v>1304</v>
          </cell>
          <cell r="H76">
            <v>1304</v>
          </cell>
          <cell r="I76">
            <v>1304</v>
          </cell>
          <cell r="J76">
            <v>1304</v>
          </cell>
          <cell r="K76">
            <v>1304</v>
          </cell>
        </row>
        <row r="77">
          <cell r="A77" t="str">
            <v xml:space="preserve">      Counterpart funds (-)</v>
          </cell>
          <cell r="B77" t="str">
            <v>DCGCBCF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 xml:space="preserve">      Net dom. credit to the private sector</v>
          </cell>
          <cell r="B78" t="str">
            <v>DCPCB</v>
          </cell>
          <cell r="C78" t="str">
            <v>END</v>
          </cell>
          <cell r="D78">
            <v>273.3</v>
          </cell>
          <cell r="E78">
            <v>229.5</v>
          </cell>
          <cell r="F78">
            <v>511.74550671397105</v>
          </cell>
          <cell r="G78">
            <v>402.81398552925748</v>
          </cell>
          <cell r="H78">
            <v>351.69056378506752</v>
          </cell>
          <cell r="I78">
            <v>341.99696853334672</v>
          </cell>
          <cell r="J78">
            <v>341.15069739545947</v>
          </cell>
          <cell r="K78">
            <v>492.64279715236194</v>
          </cell>
        </row>
        <row r="79">
          <cell r="A79" t="str">
            <v xml:space="preserve">      Other assets, net</v>
          </cell>
          <cell r="B79" t="str">
            <v>OANCB</v>
          </cell>
          <cell r="C79" t="str">
            <v>END</v>
          </cell>
          <cell r="D79">
            <v>-291.07</v>
          </cell>
          <cell r="E79">
            <v>-179.7</v>
          </cell>
          <cell r="F79">
            <v>-365.99504499406407</v>
          </cell>
          <cell r="G79">
            <v>-165.04636483373292</v>
          </cell>
          <cell r="H79">
            <v>-133.46593618754287</v>
          </cell>
          <cell r="I79">
            <v>-269.79007983008978</v>
          </cell>
          <cell r="J79">
            <v>-52.290672181118452</v>
          </cell>
          <cell r="K79">
            <v>-367.5679287512628</v>
          </cell>
        </row>
        <row r="80">
          <cell r="A80" t="str">
            <v>Total liabilities/Reserve money</v>
          </cell>
          <cell r="B80" t="str">
            <v>HM</v>
          </cell>
          <cell r="C80" t="str">
            <v>END</v>
          </cell>
          <cell r="D80">
            <v>1122.6300000000001</v>
          </cell>
          <cell r="E80">
            <v>1060.9000000000001</v>
          </cell>
          <cell r="F80">
            <v>1275.5090029745618</v>
          </cell>
          <cell r="G80">
            <v>1419.4778894512674</v>
          </cell>
          <cell r="H80">
            <v>1596.8284070833909</v>
          </cell>
          <cell r="I80">
            <v>1782.0208320054965</v>
          </cell>
          <cell r="J80">
            <v>2020.6888550539625</v>
          </cell>
          <cell r="K80">
            <v>1267.4871761821025</v>
          </cell>
        </row>
        <row r="82">
          <cell r="A82" t="str">
            <v>Memorandum items:</v>
          </cell>
        </row>
        <row r="83">
          <cell r="A83" t="str">
            <v>Money demand (M1)</v>
          </cell>
          <cell r="B83" t="str">
            <v>M1</v>
          </cell>
          <cell r="C83" t="str">
            <v>END</v>
          </cell>
          <cell r="D83">
            <v>1739.7</v>
          </cell>
          <cell r="E83">
            <v>1357.9</v>
          </cell>
          <cell r="F83">
            <v>1632.5890047498895</v>
          </cell>
          <cell r="G83">
            <v>1816.8621228069337</v>
          </cell>
          <cell r="H83">
            <v>2043.8620925426887</v>
          </cell>
          <cell r="I83">
            <v>2280.8993192386315</v>
          </cell>
          <cell r="J83">
            <v>2586.382690430557</v>
          </cell>
          <cell r="K83">
            <v>1622.3214596452799</v>
          </cell>
        </row>
        <row r="84">
          <cell r="A84" t="str">
            <v>Velocity</v>
          </cell>
          <cell r="C84" t="str">
            <v>END</v>
          </cell>
          <cell r="D84">
            <v>5.815087936592203</v>
          </cell>
          <cell r="E84">
            <v>7.3255512313704463</v>
          </cell>
          <cell r="F84">
            <v>7.2449137962430994</v>
          </cell>
          <cell r="G84">
            <v>6.9809598228354872</v>
          </cell>
          <cell r="H84">
            <v>6.9375621234064289</v>
          </cell>
          <cell r="I84">
            <v>6.8618520771890923</v>
          </cell>
          <cell r="J84">
            <v>6.8042954048527697</v>
          </cell>
          <cell r="K84">
            <v>7.2281886477554425</v>
          </cell>
        </row>
        <row r="85">
          <cell r="A85" t="str">
            <v>Money multiplier</v>
          </cell>
          <cell r="B85" t="str">
            <v>MU</v>
          </cell>
          <cell r="C85" t="str">
            <v>EXOG</v>
          </cell>
          <cell r="D85">
            <v>1.549664626813821</v>
          </cell>
          <cell r="E85">
            <v>1.2799509850127253</v>
          </cell>
          <cell r="F85">
            <v>1.2799509850127253</v>
          </cell>
          <cell r="G85">
            <v>1.2799509850127251</v>
          </cell>
          <cell r="H85">
            <v>1.2799509850127262</v>
          </cell>
          <cell r="I85">
            <v>1.2799509850127253</v>
          </cell>
          <cell r="J85">
            <v>1.2799509850127262</v>
          </cell>
          <cell r="K85">
            <v>1.2799509850127253</v>
          </cell>
        </row>
        <row r="86">
          <cell r="A86" t="str">
            <v>Gross forex reserves in months of import 1/</v>
          </cell>
          <cell r="B86" t="str">
            <v>GOR_M</v>
          </cell>
          <cell r="C86" t="str">
            <v>EXOG</v>
          </cell>
          <cell r="D86">
            <v>4.7900339139379762</v>
          </cell>
          <cell r="E86">
            <v>1.3431151463162374</v>
          </cell>
          <cell r="F86">
            <v>1.3</v>
          </cell>
          <cell r="G86">
            <v>1.5</v>
          </cell>
          <cell r="H86">
            <v>1.7</v>
          </cell>
          <cell r="I86">
            <v>1.9</v>
          </cell>
          <cell r="J86">
            <v>2.1</v>
          </cell>
          <cell r="K86">
            <v>1.3130935686530099</v>
          </cell>
        </row>
        <row r="89">
          <cell r="A89" t="str">
            <v>1/   Variables are either endogenous (END) or exogenous (EXOG).</v>
          </cell>
        </row>
        <row r="90">
          <cell r="A90" t="str">
            <v>1/  In months of imports, excluding  electricity and alumina.</v>
          </cell>
        </row>
      </sheetData>
      <sheetData sheetId="16" refreshError="1">
        <row r="1">
          <cell r="A1" t="str">
            <v>Table 4. Tajikistan: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165.43642414707389</v>
          </cell>
          <cell r="E10">
            <v>169.40837391673824</v>
          </cell>
          <cell r="F10">
            <v>165.36658770957396</v>
          </cell>
          <cell r="G10">
            <v>170.59509291216855</v>
          </cell>
          <cell r="H10">
            <v>170.30422756973621</v>
          </cell>
          <cell r="I10">
            <v>169.31945015598757</v>
          </cell>
          <cell r="J10">
            <v>168.2614824969595</v>
          </cell>
          <cell r="K10">
            <v>164.987371721843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65.436424147073893</v>
          </cell>
          <cell r="E12">
            <v>69.408373916738228</v>
          </cell>
          <cell r="F12">
            <v>65.366587709573977</v>
          </cell>
          <cell r="G12">
            <v>70.595092912168539</v>
          </cell>
          <cell r="H12">
            <v>70.304227569736227</v>
          </cell>
          <cell r="I12">
            <v>69.319450155987582</v>
          </cell>
          <cell r="J12">
            <v>68.261482496959474</v>
          </cell>
          <cell r="K12">
            <v>64.987371721843004</v>
          </cell>
        </row>
        <row r="13">
          <cell r="A13" t="str">
            <v>Total expenditures</v>
          </cell>
          <cell r="C13" t="str">
            <v>END</v>
          </cell>
          <cell r="D13">
            <v>161.77813703846803</v>
          </cell>
          <cell r="E13">
            <v>169.40837391673824</v>
          </cell>
          <cell r="F13">
            <v>165.3665877116938</v>
          </cell>
          <cell r="G13">
            <v>170.59509291449825</v>
          </cell>
          <cell r="H13">
            <v>170.30422756973624</v>
          </cell>
          <cell r="I13">
            <v>169.31945015615645</v>
          </cell>
          <cell r="J13">
            <v>168.26148249657541</v>
          </cell>
          <cell r="K13">
            <v>199.35027281122623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64.153169219113423</v>
          </cell>
          <cell r="E14">
            <v>76.94021808324068</v>
          </cell>
          <cell r="F14">
            <v>75.264617275363804</v>
          </cell>
          <cell r="G14">
            <v>67.337788575463591</v>
          </cell>
          <cell r="H14">
            <v>64.238934878958105</v>
          </cell>
          <cell r="I14">
            <v>59.235152961141836</v>
          </cell>
          <cell r="J14">
            <v>58.769128537855217</v>
          </cell>
          <cell r="K14">
            <v>100.36615302144413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26.333195928223859</v>
          </cell>
          <cell r="E15">
            <v>18.849210904484114</v>
          </cell>
          <cell r="F15">
            <v>18.849210904489258</v>
          </cell>
          <cell r="G15">
            <v>18.849210904486128</v>
          </cell>
          <cell r="H15">
            <v>18.849210904484114</v>
          </cell>
          <cell r="I15">
            <v>18.849210904484192</v>
          </cell>
          <cell r="J15">
            <v>18.849210904484181</v>
          </cell>
          <cell r="K15">
            <v>25.220006407371869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19.569004496660952</v>
          </cell>
          <cell r="E16">
            <v>24.105878841526643</v>
          </cell>
          <cell r="F16">
            <v>20.391430974033479</v>
          </cell>
          <cell r="G16">
            <v>26.803196246184218</v>
          </cell>
          <cell r="H16">
            <v>29.483196313930264</v>
          </cell>
          <cell r="I16">
            <v>32.730582337127544</v>
          </cell>
          <cell r="J16">
            <v>32.777781287713672</v>
          </cell>
          <cell r="K16">
            <v>20.413258085302378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2.3150279603566171</v>
          </cell>
          <cell r="E17">
            <v>1.6335982783886229</v>
          </cell>
          <cell r="F17">
            <v>1.6335982784678116</v>
          </cell>
          <cell r="G17">
            <v>1.6335982784310605</v>
          </cell>
          <cell r="H17">
            <v>1.6335982783886218</v>
          </cell>
          <cell r="I17">
            <v>1.6335982783907219</v>
          </cell>
          <cell r="J17">
            <v>1.6335982783874963</v>
          </cell>
          <cell r="K17">
            <v>1.6335982739530699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4.15111300682804</v>
          </cell>
          <cell r="E18">
            <v>4.5238106170761867</v>
          </cell>
          <cell r="F18">
            <v>4.3763494164151453</v>
          </cell>
          <cell r="G18">
            <v>4.2917227363566717</v>
          </cell>
          <cell r="H18">
            <v>4.0252162447823414</v>
          </cell>
          <cell r="I18">
            <v>3.8151014698648829</v>
          </cell>
          <cell r="J18">
            <v>3.6246159752691751</v>
          </cell>
          <cell r="K18">
            <v>4.423506573475648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45.256626427285127</v>
          </cell>
          <cell r="E19">
            <v>43.355657192022008</v>
          </cell>
          <cell r="F19">
            <v>44.851380862924259</v>
          </cell>
          <cell r="G19">
            <v>51.679576173576571</v>
          </cell>
          <cell r="H19">
            <v>52.074070949192809</v>
          </cell>
          <cell r="I19">
            <v>53.055804205147261</v>
          </cell>
          <cell r="J19">
            <v>52.607147512865652</v>
          </cell>
          <cell r="K19">
            <v>47.293750449679116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103.18245160278595</v>
          </cell>
          <cell r="E22">
            <v>108.85834499793393</v>
          </cell>
          <cell r="F22">
            <v>107.6466555464884</v>
          </cell>
          <cell r="G22">
            <v>108.00539187636132</v>
          </cell>
          <cell r="H22">
            <v>107.18568292799058</v>
          </cell>
          <cell r="I22">
            <v>106.31928220455239</v>
          </cell>
          <cell r="J22">
            <v>105.5120112727751</v>
          </cell>
          <cell r="K22">
            <v>107.83034835708989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76.163353781612045</v>
          </cell>
          <cell r="E23">
            <v>87.516011797816702</v>
          </cell>
          <cell r="F23">
            <v>84.858369411890749</v>
          </cell>
          <cell r="G23">
            <v>75.136760170999523</v>
          </cell>
          <cell r="H23">
            <v>72.913861653612912</v>
          </cell>
          <cell r="I23">
            <v>66.91781123505082</v>
          </cell>
          <cell r="J23">
            <v>67.032701825172396</v>
          </cell>
          <cell r="K23">
            <v>113.00910193321469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-12.591775137678713</v>
          </cell>
          <cell r="E27">
            <v>-17.194371726782318</v>
          </cell>
          <cell r="F27">
            <v>-12.896240560657999</v>
          </cell>
          <cell r="G27">
            <v>-10.074424860808316</v>
          </cell>
          <cell r="H27">
            <v>-10.063200862520318</v>
          </cell>
          <cell r="I27">
            <v>-8.5791218986483635</v>
          </cell>
          <cell r="J27">
            <v>-8.6152096669818565</v>
          </cell>
          <cell r="K27">
            <v>-12.755635870418985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45.256626427285127</v>
          </cell>
          <cell r="E28">
            <v>43.355657192022008</v>
          </cell>
          <cell r="F28">
            <v>44.851380862924259</v>
          </cell>
          <cell r="G28">
            <v>51.679576173576571</v>
          </cell>
          <cell r="H28">
            <v>52.074070949192809</v>
          </cell>
          <cell r="I28">
            <v>53.055804205147261</v>
          </cell>
          <cell r="J28">
            <v>52.607147512865652</v>
          </cell>
          <cell r="K28">
            <v>47.293750449679116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65.436424147073893</v>
          </cell>
          <cell r="E29">
            <v>69.408373916738228</v>
          </cell>
          <cell r="F29">
            <v>65.366587709573977</v>
          </cell>
          <cell r="G29">
            <v>70.595092912168539</v>
          </cell>
          <cell r="H29">
            <v>70.304227569736227</v>
          </cell>
          <cell r="I29">
            <v>69.319450155987582</v>
          </cell>
          <cell r="J29">
            <v>68.261482496959474</v>
          </cell>
          <cell r="K29">
            <v>64.987371721843004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-1.1211881100431258</v>
          </cell>
          <cell r="E30">
            <v>-4.4291724989669534</v>
          </cell>
          <cell r="F30">
            <v>-4.6444383536886384</v>
          </cell>
          <cell r="G30">
            <v>-4.5480616883115266</v>
          </cell>
          <cell r="H30">
            <v>-4.801367184773496</v>
          </cell>
          <cell r="I30">
            <v>-5.0639951128447898</v>
          </cell>
          <cell r="J30">
            <v>-5.2112861460890114</v>
          </cell>
          <cell r="K30">
            <v>-5.5631798437073421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7.8875928943144977</v>
          </cell>
          <cell r="E31">
            <v>13.287517496900861</v>
          </cell>
          <cell r="F31">
            <v>12.263404641762135</v>
          </cell>
          <cell r="G31">
            <v>13.389153568393745</v>
          </cell>
          <cell r="H31">
            <v>12.968322942796584</v>
          </cell>
          <cell r="I31">
            <v>12.748519165203664</v>
          </cell>
          <cell r="J31">
            <v>12.250411462821182</v>
          </cell>
          <cell r="K31">
            <v>13.07762425946129</v>
          </cell>
        </row>
        <row r="32">
          <cell r="A32" t="str">
            <v>Capital account</v>
          </cell>
          <cell r="C32" t="str">
            <v>EXOG</v>
          </cell>
          <cell r="D32">
            <v>14.925880826316664</v>
          </cell>
          <cell r="E32">
            <v>5.0355857689084873</v>
          </cell>
          <cell r="F32">
            <v>12.472143444175106</v>
          </cell>
          <cell r="G32">
            <v>11.688943591454857</v>
          </cell>
          <cell r="H32">
            <v>11.475936572395389</v>
          </cell>
          <cell r="I32">
            <v>9.7637468209694731</v>
          </cell>
          <cell r="J32">
            <v>10.014225243417316</v>
          </cell>
          <cell r="K32">
            <v>12.402984912743033</v>
          </cell>
        </row>
        <row r="33">
          <cell r="A33" t="str">
            <v xml:space="preserve">   NFPS financing </v>
          </cell>
          <cell r="B33" t="str">
            <v>CFCG</v>
          </cell>
          <cell r="C33" t="str">
            <v>EXOG</v>
          </cell>
          <cell r="D33">
            <v>2.4190889654269085</v>
          </cell>
          <cell r="E33">
            <v>-2.8952387949287597</v>
          </cell>
          <cell r="F33">
            <v>3.4441902398140454</v>
          </cell>
          <cell r="G33">
            <v>6.0038664810654492</v>
          </cell>
          <cell r="H33">
            <v>5.0432366999764486</v>
          </cell>
          <cell r="I33">
            <v>2.9341829824675103</v>
          </cell>
          <cell r="J33">
            <v>2.9653773779051269</v>
          </cell>
          <cell r="K33">
            <v>3.165615396139438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3.9437964471572488E-2</v>
          </cell>
          <cell r="E34">
            <v>-3.4569151211449394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10.403343203331771</v>
          </cell>
          <cell r="E35">
            <v>11.387739684982186</v>
          </cell>
          <cell r="F35">
            <v>9.0279532043610597</v>
          </cell>
          <cell r="G35">
            <v>5.6850771103894076</v>
          </cell>
          <cell r="H35">
            <v>6.4326998724189401</v>
          </cell>
          <cell r="I35">
            <v>6.8295638385019632</v>
          </cell>
          <cell r="J35">
            <v>7.0488478655121884</v>
          </cell>
          <cell r="K35">
            <v>7.5248234826265348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2.3341056886379503</v>
          </cell>
          <cell r="E36">
            <v>-12.158785957873832</v>
          </cell>
          <cell r="F36">
            <v>-0.42409711648289233</v>
          </cell>
          <cell r="G36">
            <v>1.6145187306465418</v>
          </cell>
          <cell r="H36">
            <v>1.4127357098750701</v>
          </cell>
          <cell r="I36">
            <v>1.1846249223211103</v>
          </cell>
          <cell r="J36">
            <v>1.3990155764354599</v>
          </cell>
          <cell r="K36">
            <v>-0.35265095767595234</v>
          </cell>
        </row>
        <row r="38">
          <cell r="A38" t="str">
            <v>General Government: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25.838954262904341</v>
          </cell>
          <cell r="E40">
            <v>21.34233320011721</v>
          </cell>
          <cell r="F40">
            <v>22.760596876210045</v>
          </cell>
          <cell r="G40">
            <v>33.704331709093402</v>
          </cell>
          <cell r="H40">
            <v>35.253094104410195</v>
          </cell>
          <cell r="I40">
            <v>40.766712817308452</v>
          </cell>
          <cell r="J40">
            <v>40.006423491560142</v>
          </cell>
          <cell r="K40">
            <v>23.114710280654108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5.4770218477799384</v>
          </cell>
          <cell r="E41">
            <v>5.0767208036077216</v>
          </cell>
          <cell r="F41">
            <v>4.9047596881886806</v>
          </cell>
          <cell r="G41">
            <v>4.9937537127427563</v>
          </cell>
          <cell r="H41">
            <v>4.8367964795407632</v>
          </cell>
          <cell r="I41">
            <v>4.7548162464496571</v>
          </cell>
          <cell r="J41">
            <v>4.5690369755336775</v>
          </cell>
          <cell r="K41">
            <v>4.8775626006487087</v>
          </cell>
        </row>
        <row r="42">
          <cell r="A42" t="str">
            <v>Total expenditures</v>
          </cell>
          <cell r="C42" t="str">
            <v>END</v>
          </cell>
          <cell r="D42">
            <v>32.44649362317142</v>
          </cell>
          <cell r="E42">
            <v>24.144079908959732</v>
          </cell>
          <cell r="F42">
            <v>24.044158783848612</v>
          </cell>
          <cell r="G42">
            <v>24.071764133525758</v>
          </cell>
          <cell r="H42">
            <v>24.071859665292671</v>
          </cell>
          <cell r="I42">
            <v>24.088496133342606</v>
          </cell>
          <cell r="J42">
            <v>24.016337608431794</v>
          </cell>
          <cell r="K42">
            <v>31.377929560837082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26.333195928223859</v>
          </cell>
          <cell r="E43">
            <v>18.849210904484114</v>
          </cell>
          <cell r="F43">
            <v>18.849210904489258</v>
          </cell>
          <cell r="G43">
            <v>18.849210904486128</v>
          </cell>
          <cell r="H43">
            <v>18.849210904484114</v>
          </cell>
          <cell r="I43">
            <v>18.849210904484192</v>
          </cell>
          <cell r="J43">
            <v>18.849210904484181</v>
          </cell>
          <cell r="K43">
            <v>25.220006407371869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2.3150279603566171</v>
          </cell>
          <cell r="E44">
            <v>1.6335982783886229</v>
          </cell>
          <cell r="F44">
            <v>1.6335982784678116</v>
          </cell>
          <cell r="G44">
            <v>1.6335982784310605</v>
          </cell>
          <cell r="H44">
            <v>1.6335982783886218</v>
          </cell>
          <cell r="I44">
            <v>1.6335982783907219</v>
          </cell>
          <cell r="J44">
            <v>1.6335982783874963</v>
          </cell>
          <cell r="K44">
            <v>1.6335982739530699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2.1005270776079468</v>
          </cell>
          <cell r="E45">
            <v>2.2005825423955052</v>
          </cell>
          <cell r="F45">
            <v>1.9987543752271493</v>
          </cell>
          <cell r="G45">
            <v>1.9944180003519723</v>
          </cell>
          <cell r="H45">
            <v>1.8731998736820861</v>
          </cell>
          <cell r="I45">
            <v>1.7819045044297919</v>
          </cell>
          <cell r="J45">
            <v>1.6639690606019268</v>
          </cell>
          <cell r="K45">
            <v>2.6220688998594253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1.4011976577912904</v>
          </cell>
          <cell r="E46">
            <v>1.8426988580223669</v>
          </cell>
          <cell r="F46">
            <v>1.8838676917770767</v>
          </cell>
          <cell r="G46">
            <v>1.8941401774334805</v>
          </cell>
          <cell r="H46">
            <v>1.9838446406540005</v>
          </cell>
          <cell r="I46">
            <v>2.0665754281689273</v>
          </cell>
          <cell r="J46">
            <v>2.0854867133136059</v>
          </cell>
          <cell r="K46">
            <v>2.2263098441701956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0.29654499919171012</v>
          </cell>
          <cell r="E47">
            <v>-0.38201067433087804</v>
          </cell>
          <cell r="F47">
            <v>-0.32127246611268323</v>
          </cell>
          <cell r="G47">
            <v>-0.29960322717688209</v>
          </cell>
          <cell r="H47">
            <v>-0.26799403191614379</v>
          </cell>
          <cell r="I47">
            <v>-0.24279298213102921</v>
          </cell>
          <cell r="J47">
            <v>-0.21592734835542013</v>
          </cell>
          <cell r="K47">
            <v>-0.32405386451748297</v>
          </cell>
        </row>
        <row r="48">
          <cell r="A48" t="str">
            <v>Balance of the rest of NFPS</v>
          </cell>
          <cell r="B48" t="str">
            <v>REST</v>
          </cell>
          <cell r="C48" t="str">
            <v>EXOG</v>
          </cell>
          <cell r="D48">
            <v>1.9769666612762696E-3</v>
          </cell>
          <cell r="E48">
            <v>-3.0158737447147149E-3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-12.082584241385744</v>
          </cell>
          <cell r="E50">
            <v>-7.8814833861949571</v>
          </cell>
          <cell r="F50">
            <v>-6.1883215958272491</v>
          </cell>
          <cell r="G50">
            <v>4.6388138628248932</v>
          </cell>
          <cell r="H50">
            <v>6.3444379595767595</v>
          </cell>
          <cell r="I50">
            <v>11.923400437516191</v>
          </cell>
          <cell r="J50">
            <v>11.421048907594676</v>
          </cell>
          <cell r="K50">
            <v>-13.140781880831684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-6.6055623936058048</v>
          </cell>
          <cell r="E51">
            <v>-2.804762582587236</v>
          </cell>
          <cell r="F51">
            <v>-1.2835619076385691</v>
          </cell>
          <cell r="G51">
            <v>9.6325675755676485</v>
          </cell>
          <cell r="H51">
            <v>11.181234439117523</v>
          </cell>
          <cell r="I51">
            <v>16.67821668396585</v>
          </cell>
          <cell r="J51">
            <v>15.990085883128351</v>
          </cell>
          <cell r="K51">
            <v>-8.2632192801829749</v>
          </cell>
        </row>
        <row r="53">
          <cell r="A53" t="str">
            <v>Total financing</v>
          </cell>
          <cell r="C53" t="str">
            <v>END</v>
          </cell>
          <cell r="D53">
            <v>6.4422161211277746</v>
          </cell>
          <cell r="E53">
            <v>2.804762582587236</v>
          </cell>
          <cell r="F53">
            <v>1.2835619075839539</v>
          </cell>
          <cell r="G53">
            <v>-9.6325675756005484</v>
          </cell>
          <cell r="H53">
            <v>-11.181234439117523</v>
          </cell>
          <cell r="I53">
            <v>-16.678216683967584</v>
          </cell>
          <cell r="J53">
            <v>-15.990085883125621</v>
          </cell>
          <cell r="K53">
            <v>0.67404841415015637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2.4190889654269085</v>
          </cell>
          <cell r="E54">
            <v>-2.8952387949287597</v>
          </cell>
          <cell r="F54">
            <v>3.4441902398140454</v>
          </cell>
          <cell r="G54">
            <v>6.0038664810654492</v>
          </cell>
          <cell r="H54">
            <v>5.0432366999764486</v>
          </cell>
          <cell r="I54">
            <v>2.9341829824675103</v>
          </cell>
          <cell r="J54">
            <v>2.9653773779051269</v>
          </cell>
          <cell r="K54">
            <v>3.165615396139438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1.4036463295074277</v>
          </cell>
          <cell r="E55">
            <v>7.9337585311033934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1.8682334949077739</v>
          </cell>
          <cell r="E56">
            <v>-0.9268785308764993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0.75124733128566556</v>
          </cell>
          <cell r="E57">
            <v>-1.3068786227108986</v>
          </cell>
          <cell r="F57">
            <v>-2.1606283322300919</v>
          </cell>
          <cell r="G57">
            <v>-15.636434056665996</v>
          </cell>
          <cell r="H57">
            <v>-16.224471139093971</v>
          </cell>
          <cell r="I57">
            <v>-19.612399666435092</v>
          </cell>
          <cell r="J57">
            <v>-18.955463261030747</v>
          </cell>
          <cell r="K57">
            <v>-2.4915669819892816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11.097010414752985</v>
          </cell>
          <cell r="E61">
            <v>10.665134852569169</v>
          </cell>
          <cell r="F61">
            <v>10.783840077225454</v>
          </cell>
          <cell r="G61">
            <v>11.191583068048136</v>
          </cell>
          <cell r="H61">
            <v>11.261591660329243</v>
          </cell>
          <cell r="I61">
            <v>11.385846105848218</v>
          </cell>
          <cell r="J61">
            <v>11.482157534819788</v>
          </cell>
          <cell r="K61">
            <v>10.808792570214793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5.3633379860015848</v>
          </cell>
          <cell r="E62">
            <v>-2.9444980660924767</v>
          </cell>
          <cell r="F62">
            <v>-1.4731311355312731</v>
          </cell>
          <cell r="G62">
            <v>-0.96416837187823734</v>
          </cell>
          <cell r="H62">
            <v>0.52614125422632407</v>
          </cell>
          <cell r="I62">
            <v>2.5928625653869313</v>
          </cell>
          <cell r="J62">
            <v>2.4310511783492537</v>
          </cell>
          <cell r="K62">
            <v>-1.3779767400534448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4.9130586982751909</v>
          </cell>
          <cell r="E63">
            <v>13.609632918661646</v>
          </cell>
          <cell r="F63">
            <v>12.256971212756728</v>
          </cell>
          <cell r="G63">
            <v>12.155751439926373</v>
          </cell>
          <cell r="H63">
            <v>10.735450406102922</v>
          </cell>
          <cell r="I63">
            <v>8.792983540461293</v>
          </cell>
          <cell r="J63">
            <v>9.0511063564705321</v>
          </cell>
          <cell r="K63">
            <v>12.186769310268145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5.0887121861297446</v>
          </cell>
          <cell r="E64">
            <v>13.108997877038551</v>
          </cell>
          <cell r="F64">
            <v>11.024718310814182</v>
          </cell>
          <cell r="G64">
            <v>10.28112126943827</v>
          </cell>
          <cell r="H64">
            <v>9.1964267794381964</v>
          </cell>
          <cell r="I64">
            <v>8.3316328604963719</v>
          </cell>
          <cell r="J64">
            <v>7.409717427775468</v>
          </cell>
          <cell r="K64">
            <v>11.12016419291573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2.7015249426364791</v>
          </cell>
          <cell r="E65">
            <v>2.3071434147088556</v>
          </cell>
          <cell r="F65">
            <v>4.3265721306337417</v>
          </cell>
          <cell r="G65">
            <v>3.1759044741196689</v>
          </cell>
          <cell r="H65">
            <v>2.480288741463736</v>
          </cell>
          <cell r="I65">
            <v>2.1851174702627105</v>
          </cell>
          <cell r="J65">
            <v>1.9385201441632602</v>
          </cell>
          <cell r="K65">
            <v>4.2011263748401406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-2.8771784304910333</v>
          </cell>
          <cell r="E66">
            <v>-1.8065083730857598</v>
          </cell>
          <cell r="F66">
            <v>-3.0943192286911949</v>
          </cell>
          <cell r="G66">
            <v>-1.3012743036315644</v>
          </cell>
          <cell r="H66">
            <v>-0.94126511479900965</v>
          </cell>
          <cell r="I66">
            <v>-1.7237667902977878</v>
          </cell>
          <cell r="J66">
            <v>-0.29713121546819576</v>
          </cell>
          <cell r="K66">
            <v>-3.1345212574877248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11.097010414752985</v>
          </cell>
          <cell r="E68">
            <v>10.665134852569169</v>
          </cell>
          <cell r="F68">
            <v>10.783840077225454</v>
          </cell>
          <cell r="G68">
            <v>11.191583068048136</v>
          </cell>
          <cell r="H68">
            <v>11.261591660329243</v>
          </cell>
          <cell r="I68">
            <v>11.385846105848218</v>
          </cell>
          <cell r="J68">
            <v>11.482157534819788</v>
          </cell>
          <cell r="K68">
            <v>10.808792570214793</v>
          </cell>
        </row>
        <row r="71">
          <cell r="A71" t="str">
            <v>1/   Variables are either endogenous (END) or exogenous (EXOG).</v>
          </cell>
        </row>
      </sheetData>
      <sheetData sheetId="17" refreshError="1">
        <row r="1">
          <cell r="A1" t="str">
            <v>Table 5.  Tajikistan: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19811.833366400042</v>
          </cell>
          <cell r="E10">
            <v>16851.67101707793</v>
          </cell>
          <cell r="F10">
            <v>16788.372787146931</v>
          </cell>
          <cell r="G10">
            <v>17052.37338531304</v>
          </cell>
          <cell r="H10">
            <v>17894.198019324052</v>
          </cell>
          <cell r="I10">
            <v>18503.432184622448</v>
          </cell>
          <cell r="J10">
            <v>19250.588372349815</v>
          </cell>
          <cell r="K10">
            <v>16749.204255868994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10875.246619536165</v>
          </cell>
          <cell r="E11">
            <v>9947.3660170779294</v>
          </cell>
          <cell r="F11">
            <v>10053.699943308089</v>
          </cell>
          <cell r="G11">
            <v>10066.088593892329</v>
          </cell>
          <cell r="H11">
            <v>10551.602127689706</v>
          </cell>
          <cell r="I11">
            <v>11062.075602253055</v>
          </cell>
          <cell r="J11">
            <v>11624.851986158503</v>
          </cell>
          <cell r="K11">
            <v>9948.4533834871563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8936.5867468638771</v>
          </cell>
          <cell r="E12">
            <v>6904.3050000000003</v>
          </cell>
          <cell r="F12">
            <v>6734.6728438388427</v>
          </cell>
          <cell r="G12">
            <v>6986.2847914207114</v>
          </cell>
          <cell r="H12">
            <v>7342.5958916343443</v>
          </cell>
          <cell r="I12">
            <v>7441.3565823693916</v>
          </cell>
          <cell r="J12">
            <v>7625.7363861913127</v>
          </cell>
          <cell r="K12">
            <v>6800.7508723818364</v>
          </cell>
        </row>
        <row r="14">
          <cell r="A14" t="str">
            <v>Total expenditures</v>
          </cell>
          <cell r="C14" t="str">
            <v>END</v>
          </cell>
          <cell r="D14">
            <v>19223.297287071546</v>
          </cell>
          <cell r="E14">
            <v>16851.67101707793</v>
          </cell>
          <cell r="F14">
            <v>16788.372787146931</v>
          </cell>
          <cell r="G14">
            <v>17052.373385313043</v>
          </cell>
          <cell r="H14">
            <v>17894.198019324049</v>
          </cell>
          <cell r="I14">
            <v>18503.432184622445</v>
          </cell>
          <cell r="J14">
            <v>19250.588372349819</v>
          </cell>
          <cell r="K14">
            <v>16749.204255868637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6989.5206457332697</v>
          </cell>
          <cell r="E15">
            <v>7653.5251070779304</v>
          </cell>
          <cell r="F15">
            <v>7741.1076487297205</v>
          </cell>
          <cell r="G15">
            <v>7006.3568579814273</v>
          </cell>
          <cell r="H15">
            <v>7116.4565282597814</v>
          </cell>
          <cell r="I15">
            <v>6898.3413021298475</v>
          </cell>
          <cell r="J15">
            <v>7192.156258759208</v>
          </cell>
          <cell r="K15">
            <v>7648.9850250687432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2869.0151842665819</v>
          </cell>
          <cell r="E16">
            <v>1875</v>
          </cell>
          <cell r="F16">
            <v>1938.6768442788998</v>
          </cell>
          <cell r="G16">
            <v>1961.2211936568706</v>
          </cell>
          <cell r="H16">
            <v>2088.135337961523</v>
          </cell>
          <cell r="I16">
            <v>2195.1203566614904</v>
          </cell>
          <cell r="J16">
            <v>2306.7633220396519</v>
          </cell>
          <cell r="K16">
            <v>1922.0369171757413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2393.5515004364092</v>
          </cell>
          <cell r="E17">
            <v>2397.9</v>
          </cell>
          <cell r="F17">
            <v>2099.2498084461008</v>
          </cell>
          <cell r="G17">
            <v>2713.4915906605579</v>
          </cell>
          <cell r="H17">
            <v>3162.4565830794763</v>
          </cell>
          <cell r="I17">
            <v>3644.6441281186321</v>
          </cell>
          <cell r="J17">
            <v>3814.582364504216</v>
          </cell>
          <cell r="K17">
            <v>2099.4165093680381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283.15894398252613</v>
          </cell>
          <cell r="E18">
            <v>162.5</v>
          </cell>
          <cell r="F18">
            <v>168.17509656474604</v>
          </cell>
          <cell r="G18">
            <v>165.3815892077165</v>
          </cell>
          <cell r="H18">
            <v>175.22467966461525</v>
          </cell>
          <cell r="I18">
            <v>181.90584914487553</v>
          </cell>
          <cell r="J18">
            <v>190.1133920176955</v>
          </cell>
          <cell r="K18">
            <v>168.00861340608503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439</v>
          </cell>
          <cell r="E19">
            <v>450</v>
          </cell>
          <cell r="F19">
            <v>450</v>
          </cell>
          <cell r="G19">
            <v>450</v>
          </cell>
          <cell r="H19">
            <v>450</v>
          </cell>
          <cell r="I19">
            <v>450</v>
          </cell>
          <cell r="J19">
            <v>450</v>
          </cell>
          <cell r="K19">
            <v>450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6249.0510126527588</v>
          </cell>
          <cell r="E20">
            <v>4312.7459100000005</v>
          </cell>
          <cell r="F20">
            <v>4391.1633891274632</v>
          </cell>
          <cell r="G20">
            <v>4755.9221538064694</v>
          </cell>
          <cell r="H20">
            <v>4901.9248903586513</v>
          </cell>
          <cell r="I20">
            <v>5133.4205485676002</v>
          </cell>
          <cell r="J20">
            <v>5296.9730350290474</v>
          </cell>
          <cell r="K20">
            <v>4460.7571908500295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10912.036405444807</v>
          </cell>
          <cell r="E23">
            <v>10828.53801707793</v>
          </cell>
          <cell r="F23">
            <v>11068.813384558278</v>
          </cell>
          <cell r="G23">
            <v>11324.689251855574</v>
          </cell>
          <cell r="H23">
            <v>11982.848717784585</v>
          </cell>
          <cell r="I23">
            <v>12540.604062555387</v>
          </cell>
          <cell r="J23">
            <v>13099.430504281976</v>
          </cell>
          <cell r="K23">
            <v>10969.500317157734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8298.0364054448073</v>
          </cell>
          <cell r="E24">
            <v>8705.5380170779299</v>
          </cell>
          <cell r="F24">
            <v>8727.8431259377503</v>
          </cell>
          <cell r="G24">
            <v>7817.8236328718631</v>
          </cell>
          <cell r="H24">
            <v>8077.4740076745829</v>
          </cell>
          <cell r="I24">
            <v>7793.0397410082332</v>
          </cell>
          <cell r="J24">
            <v>8203.4509949030453</v>
          </cell>
          <cell r="K24">
            <v>8612.5143024953686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1.3252842981580804E-2</v>
          </cell>
          <cell r="E25">
            <v>-8.5320419381699542E-2</v>
          </cell>
          <cell r="F25">
            <v>1.0689656543008796E-2</v>
          </cell>
          <cell r="G25">
            <v>1.2322478942179416E-3</v>
          </cell>
          <cell r="H25">
            <v>4.8232590968051436E-2</v>
          </cell>
          <cell r="I25">
            <v>4.8378764512334582E-2</v>
          </cell>
          <cell r="J25">
            <v>5.0874393209790147E-2</v>
          </cell>
          <cell r="K25">
            <v>-0.14420816752483412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0</v>
          </cell>
          <cell r="G26">
            <v>0.02</v>
          </cell>
          <cell r="H26">
            <v>0.04</v>
          </cell>
          <cell r="I26">
            <v>4.8333333333333332E-2</v>
          </cell>
          <cell r="J26">
            <v>4.8333333333333332E-2</v>
          </cell>
          <cell r="K26">
            <v>4.8333333333333332E-2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3.9609311040687434E-2</v>
          </cell>
          <cell r="E27">
            <v>-0.3098558643115934</v>
          </cell>
          <cell r="F27">
            <v>1.818272644943808E-2</v>
          </cell>
          <cell r="G27">
            <v>8.3066543500100787E-2</v>
          </cell>
          <cell r="H27">
            <v>3.0699143474273827E-2</v>
          </cell>
          <cell r="I27">
            <v>4.7225460076768311E-2</v>
          </cell>
          <cell r="J27">
            <v>3.1860332679558789E-2</v>
          </cell>
          <cell r="K27">
            <v>8.4999999999999756E-2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-6.3799999999999968E-2</v>
          </cell>
          <cell r="E28">
            <v>-0.22741140487189548</v>
          </cell>
          <cell r="F28">
            <v>-2.4569041512673251E-2</v>
          </cell>
          <cell r="G28">
            <v>3.7360678598078234E-2</v>
          </cell>
          <cell r="H28">
            <v>5.1001513801897991E-2</v>
          </cell>
          <cell r="I28">
            <v>1.3450378066913515E-2</v>
          </cell>
          <cell r="J28">
            <v>2.4777713818844083E-2</v>
          </cell>
          <cell r="K28">
            <v>-0.10818437355156418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-1.1559682605962784</v>
          </cell>
          <cell r="E33">
            <v>4.5368269755013069E-2</v>
          </cell>
          <cell r="F33">
            <v>0.1502958832280592</v>
          </cell>
          <cell r="G33">
            <v>5.1590580230256533E-2</v>
          </cell>
          <cell r="H33">
            <v>4.8525324528166491E-2</v>
          </cell>
          <cell r="I33">
            <v>4.6178690827063829E-2</v>
          </cell>
          <cell r="J33">
            <v>6.8278246257629016E-2</v>
          </cell>
          <cell r="K33">
            <v>-0.18680420685236276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0.13100000000000001</v>
          </cell>
          <cell r="E34">
            <v>7.4999999999999997E-2</v>
          </cell>
          <cell r="F34">
            <v>0.17647897498474263</v>
          </cell>
          <cell r="G34">
            <v>7.1006707929520019E-2</v>
          </cell>
          <cell r="H34">
            <v>6.6506989607993061E-2</v>
          </cell>
          <cell r="I34">
            <v>5.286036688452822E-2</v>
          </cell>
          <cell r="J34">
            <v>6.9984947802870678E-2</v>
          </cell>
          <cell r="K34">
            <v>-0.2213858192324939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0.11772832449446669</v>
          </cell>
          <cell r="E35">
            <v>7.6957651751719869E-2</v>
          </cell>
          <cell r="F35">
            <v>0.15</v>
          </cell>
          <cell r="G35">
            <v>6.0000000000000053E-2</v>
          </cell>
          <cell r="H35">
            <v>0.05</v>
          </cell>
          <cell r="I35">
            <v>0.05</v>
          </cell>
          <cell r="J35">
            <v>7.0000000000000062E-2</v>
          </cell>
          <cell r="K35">
            <v>7.0000000000000062E-2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-1.4261924423212267</v>
          </cell>
          <cell r="E36">
            <v>0.20904758318755823</v>
          </cell>
          <cell r="F36">
            <v>0.14893026832932588</v>
          </cell>
          <cell r="G36">
            <v>9.0439424110854816E-2</v>
          </cell>
          <cell r="H36">
            <v>5.5147685425206205E-2</v>
          </cell>
          <cell r="I36">
            <v>6.325541695068182E-2</v>
          </cell>
          <cell r="J36">
            <v>7.5876524047788774E-2</v>
          </cell>
          <cell r="K36">
            <v>-0.24599954416941372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6.0981188698581157E-3</v>
          </cell>
          <cell r="E37">
            <v>0.16328363104212928</v>
          </cell>
          <cell r="F37">
            <v>-6.6072644891790322E-4</v>
          </cell>
          <cell r="G37">
            <v>2.2538177988414843E-2</v>
          </cell>
          <cell r="H37">
            <v>-2.1698113207547221E-2</v>
          </cell>
          <cell r="I37">
            <v>-1.0318949343339656E-2</v>
          </cell>
          <cell r="J37">
            <v>0</v>
          </cell>
          <cell r="K37">
            <v>0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1.9534905483811205E-3</v>
          </cell>
          <cell r="E38">
            <v>0.17615725877064992</v>
          </cell>
          <cell r="F38">
            <v>5.1646706217823191E-2</v>
          </cell>
          <cell r="G38">
            <v>4.4909309758021099E-2</v>
          </cell>
          <cell r="H38">
            <v>9.3457943925234765E-3</v>
          </cell>
          <cell r="I38">
            <v>-1.0318949343339545E-2</v>
          </cell>
          <cell r="J38">
            <v>0</v>
          </cell>
          <cell r="K38">
            <v>0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-0.98447871270533016</v>
          </cell>
          <cell r="E39">
            <v>0.16047516198704104</v>
          </cell>
          <cell r="F39">
            <v>0.14877888699143105</v>
          </cell>
          <cell r="G39">
            <v>9.1783196286335578E-2</v>
          </cell>
          <cell r="H39">
            <v>8.2809503058403067E-2</v>
          </cell>
          <cell r="I39">
            <v>8.5087892051904035E-2</v>
          </cell>
          <cell r="J39">
            <v>8.048666808423377E-2</v>
          </cell>
          <cell r="K39">
            <v>-0.28867409368298846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0.78596566523605116</v>
          </cell>
          <cell r="F40">
            <v>-0.51671618008676168</v>
          </cell>
          <cell r="G40">
            <v>1.3508764067363326</v>
          </cell>
          <cell r="H40">
            <v>-0.4565922706989658</v>
          </cell>
          <cell r="I40">
            <v>1.0819087570175396</v>
          </cell>
          <cell r="J40">
            <v>-0.40052484865865345</v>
          </cell>
          <cell r="K40">
            <v>-0.39989740367883397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4.63</v>
          </cell>
          <cell r="E44">
            <v>5.3730000000000002</v>
          </cell>
          <cell r="F44">
            <v>6.1723889598049588</v>
          </cell>
          <cell r="G44">
            <v>6.7389105472583486</v>
          </cell>
          <cell r="H44">
            <v>7.2969563808318432</v>
          </cell>
          <cell r="I44">
            <v>7.9178390176715148</v>
          </cell>
          <cell r="J44">
            <v>8.5551194986312371</v>
          </cell>
          <cell r="K44">
            <v>6.0854781310142014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4.0221779196099172</v>
          </cell>
          <cell r="G45">
            <v>9.4556431749067809</v>
          </cell>
          <cell r="H45">
            <v>5.1382695867569144</v>
          </cell>
          <cell r="I45">
            <v>10.697408448586115</v>
          </cell>
          <cell r="J45">
            <v>6.4128305486763599</v>
          </cell>
          <cell r="K45">
            <v>3.8483562620283709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0.86171598734412802</v>
          </cell>
          <cell r="E46">
            <v>1</v>
          </cell>
          <cell r="F46">
            <v>1.148778886991431</v>
          </cell>
          <cell r="G46">
            <v>1.2542174850657637</v>
          </cell>
          <cell r="H46">
            <v>1.3580786117312196</v>
          </cell>
          <cell r="I46">
            <v>1.4736346580442052</v>
          </cell>
          <cell r="J46">
            <v>1.5922426016436324</v>
          </cell>
          <cell r="K46">
            <v>1.1326034116907131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0.55992117847787959</v>
          </cell>
          <cell r="E47">
            <v>1</v>
          </cell>
          <cell r="F47">
            <v>0.48328381991323832</v>
          </cell>
          <cell r="G47">
            <v>1.1361405299914427</v>
          </cell>
          <cell r="H47">
            <v>0.61738754556952335</v>
          </cell>
          <cell r="I47">
            <v>1.2853445375947559</v>
          </cell>
          <cell r="J47">
            <v>0.77053211120038934</v>
          </cell>
          <cell r="K47">
            <v>0.46239832048018303</v>
          </cell>
        </row>
        <row r="50">
          <cell r="A50" t="str">
            <v>1/   Variables are either endogenous (END) or exogenous (EXOG).</v>
          </cell>
        </row>
      </sheetData>
      <sheetData sheetId="18" refreshError="1">
        <row r="1">
          <cell r="A1" t="str">
            <v>Table 6. Tajikistan: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-275.12915766738649</v>
          </cell>
          <cell r="E10">
            <v>-318.33</v>
          </cell>
          <cell r="F10">
            <v>-247.12684774618666</v>
          </cell>
          <cell r="G10">
            <v>-189.61281248701533</v>
          </cell>
          <cell r="H10">
            <v>-195.54776886272194</v>
          </cell>
          <cell r="I10">
            <v>-169.5835171476443</v>
          </cell>
          <cell r="J10">
            <v>-177.22121764385656</v>
          </cell>
          <cell r="K10">
            <v>-245.79542702643741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988.85322932330826</v>
          </cell>
          <cell r="E11">
            <v>802.67</v>
          </cell>
          <cell r="F11">
            <v>859.47376040204551</v>
          </cell>
          <cell r="G11">
            <v>972.67188170011082</v>
          </cell>
          <cell r="H11">
            <v>1011.9015339979436</v>
          </cell>
          <cell r="I11">
            <v>1048.7541718719701</v>
          </cell>
          <cell r="J11">
            <v>1082.1678286868867</v>
          </cell>
          <cell r="K11">
            <v>911.32952567411371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1429.78</v>
          </cell>
          <cell r="E12">
            <v>1285</v>
          </cell>
          <cell r="F12">
            <v>1252.6006081083397</v>
          </cell>
          <cell r="G12">
            <v>1328.6846941438641</v>
          </cell>
          <cell r="H12">
            <v>1366.1493028606658</v>
          </cell>
          <cell r="I12">
            <v>1370.237689016315</v>
          </cell>
          <cell r="J12">
            <v>1404.189046338556</v>
          </cell>
          <cell r="K12">
            <v>1252.2777340124508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-24.497859668713943</v>
          </cell>
          <cell r="E13">
            <v>-82</v>
          </cell>
          <cell r="F13">
            <v>-89</v>
          </cell>
          <cell r="G13">
            <v>-85.6</v>
          </cell>
          <cell r="H13">
            <v>-93.3</v>
          </cell>
          <cell r="I13">
            <v>-100.1</v>
          </cell>
          <cell r="J13">
            <v>-107.2</v>
          </cell>
          <cell r="K13">
            <v>-107.2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172.34319746882559</v>
          </cell>
          <cell r="E14">
            <v>246</v>
          </cell>
          <cell r="F14">
            <v>235</v>
          </cell>
          <cell r="G14">
            <v>252</v>
          </cell>
          <cell r="H14">
            <v>252</v>
          </cell>
          <cell r="I14">
            <v>252</v>
          </cell>
          <cell r="J14">
            <v>252</v>
          </cell>
          <cell r="K14">
            <v>252</v>
          </cell>
        </row>
        <row r="16">
          <cell r="A16" t="str">
            <v>Capital account</v>
          </cell>
          <cell r="C16" t="str">
            <v>EXOG</v>
          </cell>
          <cell r="D16">
            <v>326.12915766738655</v>
          </cell>
          <cell r="E16">
            <v>93.226902575323876</v>
          </cell>
          <cell r="F16">
            <v>239</v>
          </cell>
          <cell r="G16">
            <v>220</v>
          </cell>
          <cell r="H16">
            <v>223</v>
          </cell>
          <cell r="I16">
            <v>193</v>
          </cell>
          <cell r="J16">
            <v>206</v>
          </cell>
          <cell r="K16">
            <v>239</v>
          </cell>
        </row>
        <row r="17">
          <cell r="A17" t="str">
            <v xml:space="preserve">   NFPS financing </v>
          </cell>
          <cell r="B17" t="str">
            <v>CFCG</v>
          </cell>
          <cell r="C17" t="str">
            <v>EXOG</v>
          </cell>
          <cell r="D17">
            <v>52.856876977479992</v>
          </cell>
          <cell r="E17">
            <v>-53.601340033500833</v>
          </cell>
          <cell r="F17">
            <v>66</v>
          </cell>
          <cell r="G17">
            <v>113</v>
          </cell>
          <cell r="H17">
            <v>98</v>
          </cell>
          <cell r="I17">
            <v>58</v>
          </cell>
          <cell r="J17">
            <v>61</v>
          </cell>
          <cell r="K17">
            <v>61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0.86171598734412802</v>
          </cell>
          <cell r="E18">
            <v>-64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227.31211613623663</v>
          </cell>
          <cell r="E19">
            <v>210.82824260882472</v>
          </cell>
          <cell r="F19">
            <v>173</v>
          </cell>
          <cell r="G19">
            <v>107</v>
          </cell>
          <cell r="H19">
            <v>125</v>
          </cell>
          <cell r="I19">
            <v>135</v>
          </cell>
          <cell r="J19">
            <v>145</v>
          </cell>
          <cell r="K19">
            <v>145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0</v>
          </cell>
          <cell r="G23">
            <v>3.3740420480241653E-14</v>
          </cell>
          <cell r="H23">
            <v>-3.1160070524816781E-14</v>
          </cell>
          <cell r="I23">
            <v>0</v>
          </cell>
          <cell r="J23">
            <v>2.6577498476743703E-14</v>
          </cell>
          <cell r="K23">
            <v>32.999999999999737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370.84233261339097</v>
          </cell>
          <cell r="E26">
            <v>143.82524691803044</v>
          </cell>
          <cell r="F26">
            <v>135.69839921173693</v>
          </cell>
          <cell r="G26">
            <v>166.08558676798299</v>
          </cell>
          <cell r="H26">
            <v>193.53781790526099</v>
          </cell>
          <cell r="I26">
            <v>216.9543007609164</v>
          </cell>
          <cell r="J26">
            <v>245.73308310924725</v>
          </cell>
          <cell r="K26">
            <v>137.02981989159284</v>
          </cell>
        </row>
        <row r="27">
          <cell r="A27" t="str">
            <v>Gross international liabilities</v>
          </cell>
          <cell r="B27" t="str">
            <v>GOL</v>
          </cell>
          <cell r="E27">
            <v>2.9197606517194092</v>
          </cell>
          <cell r="F27">
            <v>2.9197606517194092</v>
          </cell>
          <cell r="G27">
            <v>2.9197606517194092</v>
          </cell>
          <cell r="H27">
            <v>2.9197606517194097</v>
          </cell>
        </row>
        <row r="28">
          <cell r="A28" t="str">
            <v>Gross forex reserves in months of import 1/</v>
          </cell>
          <cell r="B28" t="str">
            <v>GOR_M</v>
          </cell>
          <cell r="C28" t="str">
            <v>EXOG</v>
          </cell>
          <cell r="D28">
            <v>4.7900339139379762</v>
          </cell>
          <cell r="E28">
            <v>1.3431151463162374</v>
          </cell>
          <cell r="F28">
            <v>1.3</v>
          </cell>
          <cell r="G28">
            <v>1.5</v>
          </cell>
          <cell r="H28">
            <v>1.7</v>
          </cell>
          <cell r="I28">
            <v>1.9</v>
          </cell>
          <cell r="J28">
            <v>2.1</v>
          </cell>
          <cell r="K28">
            <v>1.3130935686530099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4.63</v>
          </cell>
          <cell r="E29">
            <v>5.3730000000000002</v>
          </cell>
          <cell r="F29">
            <v>6.1723889598049588</v>
          </cell>
          <cell r="G29">
            <v>6.7389105472583486</v>
          </cell>
          <cell r="H29">
            <v>7.2969563808318432</v>
          </cell>
          <cell r="I29">
            <v>7.9178390176715148</v>
          </cell>
          <cell r="J29">
            <v>8.5551194986312371</v>
          </cell>
          <cell r="K29">
            <v>6.0854781310142014</v>
          </cell>
        </row>
        <row r="32">
          <cell r="A32" t="str">
            <v>1/   Variables are either endogenous (END) or exogenous (EXOG).</v>
          </cell>
        </row>
      </sheetData>
      <sheetData sheetId="19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1.3252842981580804E-2</v>
          </cell>
          <cell r="E10">
            <v>-8.5320419381699542E-2</v>
          </cell>
          <cell r="F10">
            <v>1.0689656543008796E-2</v>
          </cell>
          <cell r="G10">
            <v>1.2322478942179416E-3</v>
          </cell>
          <cell r="H10">
            <v>4.8232590968051436E-2</v>
          </cell>
          <cell r="I10">
            <v>4.8378764512334582E-2</v>
          </cell>
          <cell r="J10">
            <v>5.0874393209790147E-2</v>
          </cell>
          <cell r="K10">
            <v>-0.14420816752483412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0</v>
          </cell>
          <cell r="G11">
            <v>0.02</v>
          </cell>
          <cell r="H11">
            <v>0.04</v>
          </cell>
          <cell r="I11">
            <v>4.8333333333333332E-2</v>
          </cell>
          <cell r="J11">
            <v>4.8333333333333332E-2</v>
          </cell>
          <cell r="K11">
            <v>4.8333333333333332E-2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0.22834295868502885</v>
          </cell>
          <cell r="F13">
            <v>0.22834295868502885</v>
          </cell>
          <cell r="G13">
            <v>0.22834295868502885</v>
          </cell>
          <cell r="H13">
            <v>0.22834295868502885</v>
          </cell>
          <cell r="I13">
            <v>0.22834295868502885</v>
          </cell>
          <cell r="J13">
            <v>0.22834295868502885</v>
          </cell>
          <cell r="K13">
            <v>0.22834295868502885</v>
          </cell>
        </row>
        <row r="14">
          <cell r="A14" t="str">
            <v>Gross international reserves in months of import</v>
          </cell>
          <cell r="D14">
            <v>4.7900339139379762</v>
          </cell>
          <cell r="E14">
            <v>1.3431151463162374</v>
          </cell>
          <cell r="F14">
            <v>1.3</v>
          </cell>
          <cell r="G14">
            <v>1.5</v>
          </cell>
          <cell r="H14">
            <v>1.7</v>
          </cell>
          <cell r="I14">
            <v>1.9</v>
          </cell>
          <cell r="J14">
            <v>2.1</v>
          </cell>
          <cell r="K14">
            <v>1.3130935686530099</v>
          </cell>
        </row>
        <row r="16">
          <cell r="A16" t="str">
            <v>Policy Targets:</v>
          </cell>
          <cell r="B16" t="str">
            <v>(In millions of TR)</v>
          </cell>
        </row>
        <row r="18">
          <cell r="A18" t="str">
            <v>Target for the NDA of the central bank  1/</v>
          </cell>
          <cell r="D18">
            <v>153.59620882188767</v>
          </cell>
          <cell r="E18">
            <v>1353.8</v>
          </cell>
          <cell r="F18">
            <v>1636.0455067139708</v>
          </cell>
          <cell r="G18">
            <v>1527.1139855292572</v>
          </cell>
          <cell r="H18">
            <v>1475.9905637850673</v>
          </cell>
          <cell r="I18">
            <v>1466.2969685333464</v>
          </cell>
          <cell r="J18">
            <v>1465.4506973954592</v>
          </cell>
          <cell r="K18">
            <v>1616.9427971523617</v>
          </cell>
        </row>
        <row r="19">
          <cell r="A19" t="str">
            <v>Target for the NFA of the centrak bank  2/</v>
          </cell>
          <cell r="D19">
            <v>969.03379117811244</v>
          </cell>
          <cell r="E19">
            <v>-292.89999999999998</v>
          </cell>
          <cell r="F19">
            <v>-360.536503739409</v>
          </cell>
          <cell r="G19">
            <v>-107.63609607798975</v>
          </cell>
          <cell r="H19">
            <v>120.83784329832365</v>
          </cell>
          <cell r="I19">
            <v>315.72386347215007</v>
          </cell>
          <cell r="J19">
            <v>555.23815765850327</v>
          </cell>
          <cell r="K19">
            <v>-349.45562097025908</v>
          </cell>
        </row>
        <row r="20">
          <cell r="A20" t="str">
            <v>Target for the NIR of the central bank  2/</v>
          </cell>
          <cell r="D20">
            <v>3046.1430386266088</v>
          </cell>
          <cell r="E20">
            <v>1172.7</v>
          </cell>
          <cell r="F20">
            <v>1105.0634962605907</v>
          </cell>
          <cell r="G20">
            <v>1357.9639039220101</v>
          </cell>
          <cell r="H20">
            <v>1586.4378432983217</v>
          </cell>
          <cell r="I20">
            <v>1781.3238634721499</v>
          </cell>
          <cell r="J20">
            <v>2020.838157658503</v>
          </cell>
          <cell r="K20">
            <v>1116.1443790297697</v>
          </cell>
        </row>
        <row r="21">
          <cell r="A21" t="str">
            <v xml:space="preserve">   Change in NIR (US$ millions)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567</v>
          </cell>
          <cell r="F22">
            <v>-255.55839757505504</v>
          </cell>
          <cell r="G22">
            <v>-1983.2379635967959</v>
          </cell>
          <cell r="H22">
            <v>-2300.5359443171674</v>
          </cell>
          <cell r="I22">
            <v>-3069.5746672048767</v>
          </cell>
          <cell r="J22">
            <v>-3335.8794492929624</v>
          </cell>
          <cell r="K22">
            <v>-292.17224567456032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 xml:space="preserve">   Overall balance, excl. grants</v>
          </cell>
          <cell r="D26">
            <v>-0.12082584241385744</v>
          </cell>
          <cell r="E26">
            <v>-7.8814833861949568E-2</v>
          </cell>
          <cell r="F26">
            <v>-6.1883215958272488E-2</v>
          </cell>
          <cell r="G26">
            <v>4.6388138628248934E-2</v>
          </cell>
          <cell r="H26">
            <v>6.3444379595767597E-2</v>
          </cell>
          <cell r="I26">
            <v>0.11923400437516191</v>
          </cell>
          <cell r="J26">
            <v>0.11421048907594676</v>
          </cell>
          <cell r="K26">
            <v>-0.13140781880831684</v>
          </cell>
        </row>
        <row r="27">
          <cell r="A27" t="str">
            <v xml:space="preserve">   Overall balance, incl. grants</v>
          </cell>
          <cell r="D27">
            <v>-6.6055623936058044E-2</v>
          </cell>
          <cell r="E27">
            <v>-2.804762582587236E-2</v>
          </cell>
          <cell r="F27">
            <v>-1.2835619076385691E-2</v>
          </cell>
          <cell r="G27">
            <v>9.6325675755676479E-2</v>
          </cell>
          <cell r="H27">
            <v>0.11181234439117523</v>
          </cell>
          <cell r="I27">
            <v>0.16678216683965849</v>
          </cell>
          <cell r="J27">
            <v>0.15990085883128352</v>
          </cell>
          <cell r="K27">
            <v>-8.2632192801829749E-2</v>
          </cell>
        </row>
        <row r="28">
          <cell r="A28" t="str">
            <v xml:space="preserve">   Total revenue, incl. grants</v>
          </cell>
          <cell r="D28">
            <v>0.2583895426290434</v>
          </cell>
          <cell r="E28">
            <v>0.21342333200117211</v>
          </cell>
          <cell r="F28">
            <v>0.22760596876210046</v>
          </cell>
          <cell r="G28">
            <v>0.33704331709093405</v>
          </cell>
          <cell r="H28">
            <v>0.35253094104410193</v>
          </cell>
          <cell r="I28">
            <v>0.40766712817308454</v>
          </cell>
          <cell r="J28">
            <v>0.40006423491560139</v>
          </cell>
          <cell r="K28">
            <v>0.23114710280654108</v>
          </cell>
        </row>
        <row r="29">
          <cell r="A29" t="str">
            <v xml:space="preserve">   Total expenditures</v>
          </cell>
          <cell r="D29">
            <v>0.32446493623171418</v>
          </cell>
          <cell r="E29">
            <v>0.24144079908959731</v>
          </cell>
          <cell r="F29">
            <v>0.24044158783848613</v>
          </cell>
          <cell r="G29">
            <v>0.24071764133525758</v>
          </cell>
          <cell r="H29">
            <v>0.24071859665292672</v>
          </cell>
          <cell r="I29">
            <v>0.24088496133342605</v>
          </cell>
          <cell r="J29">
            <v>0.24016337608431793</v>
          </cell>
          <cell r="K29">
            <v>0.31377929560837081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-0.12591775137678712</v>
          </cell>
          <cell r="E33">
            <v>-0.17194371726782318</v>
          </cell>
          <cell r="F33">
            <v>-0.12896240560657998</v>
          </cell>
          <cell r="G33">
            <v>-0.10074424860808316</v>
          </cell>
          <cell r="H33">
            <v>-0.10063200862520319</v>
          </cell>
          <cell r="I33">
            <v>-8.5791218986483633E-2</v>
          </cell>
          <cell r="J33">
            <v>-8.6152096669818559E-2</v>
          </cell>
          <cell r="K33">
            <v>-0.12755635870418985</v>
          </cell>
        </row>
        <row r="34">
          <cell r="A34" t="str">
            <v>External capital account</v>
          </cell>
          <cell r="D34">
            <v>0.14925880826316665</v>
          </cell>
          <cell r="E34">
            <v>5.0355857689084876E-2</v>
          </cell>
          <cell r="F34">
            <v>0.12472143444175106</v>
          </cell>
          <cell r="G34">
            <v>0.11688943591454856</v>
          </cell>
          <cell r="H34">
            <v>0.11475936572395389</v>
          </cell>
          <cell r="I34">
            <v>9.7637468209694725E-2</v>
          </cell>
          <cell r="J34">
            <v>0.10014225243417316</v>
          </cell>
          <cell r="K34">
            <v>0.12402984912743033</v>
          </cell>
        </row>
        <row r="35">
          <cell r="A35" t="str">
            <v>Total investments</v>
          </cell>
          <cell r="D35">
            <v>0.21884032457017569</v>
          </cell>
          <cell r="E35">
            <v>0.25739477119915266</v>
          </cell>
          <cell r="F35">
            <v>0.22025029252501291</v>
          </cell>
          <cell r="G35">
            <v>0.28436794524615278</v>
          </cell>
          <cell r="H35">
            <v>0.31116794592318886</v>
          </cell>
          <cell r="I35">
            <v>0.34364180615518264</v>
          </cell>
          <cell r="J35">
            <v>0.34411379566101169</v>
          </cell>
          <cell r="K35">
            <v>0.22046856359255446</v>
          </cell>
        </row>
        <row r="36">
          <cell r="A36" t="str">
            <v xml:space="preserve">   Private investments</v>
          </cell>
          <cell r="D36">
            <v>0.19569004496660952</v>
          </cell>
          <cell r="E36">
            <v>0.24105878841526643</v>
          </cell>
          <cell r="F36">
            <v>0.20391430974033478</v>
          </cell>
          <cell r="G36">
            <v>0.26803196246184219</v>
          </cell>
          <cell r="H36">
            <v>0.29483196313930266</v>
          </cell>
          <cell r="I36">
            <v>0.32730582337127545</v>
          </cell>
          <cell r="J36">
            <v>0.3277778128771367</v>
          </cell>
          <cell r="K36">
            <v>0.20413258085302377</v>
          </cell>
        </row>
        <row r="37">
          <cell r="A37" t="str">
            <v xml:space="preserve">   Public investments</v>
          </cell>
          <cell r="D37">
            <v>2.3150279603566172E-2</v>
          </cell>
          <cell r="E37">
            <v>1.6335982783886229E-2</v>
          </cell>
          <cell r="F37">
            <v>1.6335982784678117E-2</v>
          </cell>
          <cell r="G37">
            <v>1.6335982784310605E-2</v>
          </cell>
          <cell r="H37">
            <v>1.6335982783886219E-2</v>
          </cell>
          <cell r="I37">
            <v>1.6335982783907219E-2</v>
          </cell>
          <cell r="J37">
            <v>1.6335982783874964E-2</v>
          </cell>
          <cell r="K37">
            <v>1.6335982739530699E-2</v>
          </cell>
        </row>
        <row r="38">
          <cell r="A38" t="str">
            <v>Total consumption</v>
          </cell>
          <cell r="D38">
            <v>0.90486365147337278</v>
          </cell>
          <cell r="E38">
            <v>0.9578942898772479</v>
          </cell>
          <cell r="F38">
            <v>0.94113828179853054</v>
          </cell>
          <cell r="G38">
            <v>0.86186999479949722</v>
          </cell>
          <cell r="H38">
            <v>0.83088145783442213</v>
          </cell>
          <cell r="I38">
            <v>0.78084363865626027</v>
          </cell>
          <cell r="J38">
            <v>0.7761833944233939</v>
          </cell>
          <cell r="K38">
            <v>1.2558615942881601</v>
          </cell>
        </row>
        <row r="39">
          <cell r="A39" t="str">
            <v xml:space="preserve">   Private consumption</v>
          </cell>
          <cell r="D39">
            <v>0.64153169219113426</v>
          </cell>
          <cell r="E39">
            <v>0.76940218083240675</v>
          </cell>
          <cell r="F39">
            <v>0.75264617275363799</v>
          </cell>
          <cell r="G39">
            <v>0.67337788575463586</v>
          </cell>
          <cell r="H39">
            <v>0.64238934878958109</v>
          </cell>
          <cell r="I39">
            <v>0.59235152961141835</v>
          </cell>
          <cell r="J39">
            <v>0.5876912853785522</v>
          </cell>
          <cell r="K39">
            <v>1.0036615302144414</v>
          </cell>
        </row>
        <row r="40">
          <cell r="A40" t="str">
            <v xml:space="preserve">   Public consumption</v>
          </cell>
          <cell r="D40">
            <v>0.26333195928223857</v>
          </cell>
          <cell r="E40">
            <v>0.18849210904484115</v>
          </cell>
          <cell r="F40">
            <v>0.18849210904489258</v>
          </cell>
          <cell r="G40">
            <v>0.18849210904486127</v>
          </cell>
          <cell r="H40">
            <v>0.18849210904484115</v>
          </cell>
          <cell r="I40">
            <v>0.18849210904484193</v>
          </cell>
          <cell r="J40">
            <v>0.18849210904484182</v>
          </cell>
          <cell r="K40">
            <v>0.2522000640737187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-5.4986950286381342E-2</v>
          </cell>
          <cell r="F44">
            <v>0.20228956826709577</v>
          </cell>
          <cell r="G44">
            <v>0.11287171328541135</v>
          </cell>
          <cell r="H44">
            <v>0.12494066934757431</v>
          </cell>
          <cell r="I44">
            <v>0.11597515681748161</v>
          </cell>
          <cell r="J44">
            <v>0.1339311071800815</v>
          </cell>
          <cell r="K44">
            <v>-0.37274500573802871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0.20228956826709577</v>
          </cell>
          <cell r="G45">
            <v>0.11287171328541112</v>
          </cell>
          <cell r="H45">
            <v>0.12494066934757542</v>
          </cell>
          <cell r="I45">
            <v>0.11597515681748072</v>
          </cell>
          <cell r="J45">
            <v>0.13393110718008217</v>
          </cell>
          <cell r="K45">
            <v>-0.37274500573802904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-1.1007695200059509E-2</v>
          </cell>
          <cell r="G46">
            <v>-3.6433004012344172E-2</v>
          </cell>
          <cell r="H46">
            <v>-6.2165806035868743E-3</v>
          </cell>
          <cell r="I46">
            <v>-1.0913062091638892E-2</v>
          </cell>
          <cell r="J46">
            <v>-8.3879208832930985E-3</v>
          </cell>
          <cell r="K46">
            <v>6.2297889447944232E-2</v>
          </cell>
        </row>
        <row r="47">
          <cell r="A47" t="str">
            <v>Real private consumption</v>
          </cell>
          <cell r="D47">
            <v>0.16700000000000004</v>
          </cell>
          <cell r="E47">
            <v>9.5000000000000001E-2</v>
          </cell>
          <cell r="F47">
            <v>1.1443425144159303E-2</v>
          </cell>
          <cell r="G47">
            <v>-9.4915459658911017E-2</v>
          </cell>
          <cell r="H47">
            <v>1.5714253856900173E-2</v>
          </cell>
          <cell r="I47">
            <v>-3.0649414531486063E-2</v>
          </cell>
          <cell r="J47">
            <v>4.2592116533672453E-2</v>
          </cell>
          <cell r="K47">
            <v>6.3517636418587431E-2</v>
          </cell>
        </row>
        <row r="48">
          <cell r="A48" t="str">
            <v>Real private investments</v>
          </cell>
          <cell r="D48" t="e">
            <v>#N/A</v>
          </cell>
          <cell r="E48">
            <v>1.8167562146869098E-3</v>
          </cell>
          <cell r="F48">
            <v>-0.12454655805242054</v>
          </cell>
          <cell r="G48">
            <v>0.29260061367785895</v>
          </cell>
          <cell r="H48">
            <v>0.16545656303641798</v>
          </cell>
          <cell r="I48">
            <v>0.15247246321706664</v>
          </cell>
          <cell r="J48">
            <v>4.662683938728085E-2</v>
          </cell>
          <cell r="K48">
            <v>-0.44963398119183073</v>
          </cell>
        </row>
        <row r="49">
          <cell r="A49" t="str">
            <v>Real capital stock</v>
          </cell>
          <cell r="D49">
            <v>6.3335288746910328</v>
          </cell>
          <cell r="E49">
            <v>-2.3309199734416364E-2</v>
          </cell>
          <cell r="F49">
            <v>-3.4394583742433538E-2</v>
          </cell>
          <cell r="G49">
            <v>2.0085827456897132E-3</v>
          </cell>
          <cell r="H49">
            <v>2.5881027972487258E-2</v>
          </cell>
          <cell r="I49">
            <v>4.6555194709829051E-2</v>
          </cell>
          <cell r="J49">
            <v>4.6555194709829051E-2</v>
          </cell>
          <cell r="K49">
            <v>-0.11180711527309095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5.0000000000000001E-3</v>
          </cell>
          <cell r="G50">
            <v>0.01</v>
          </cell>
          <cell r="H50">
            <v>0.02</v>
          </cell>
          <cell r="I50">
            <v>0.02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0.13100000000000001</v>
          </cell>
          <cell r="E51">
            <v>7.4999999999999997E-2</v>
          </cell>
          <cell r="F51">
            <v>0.17647897498474263</v>
          </cell>
          <cell r="G51">
            <v>7.1006707929520019E-2</v>
          </cell>
          <cell r="H51">
            <v>6.6506989607993061E-2</v>
          </cell>
          <cell r="I51">
            <v>5.286036688452822E-2</v>
          </cell>
          <cell r="J51">
            <v>6.9984947802870678E-2</v>
          </cell>
          <cell r="K51">
            <v>-0.2213858192324939</v>
          </cell>
        </row>
        <row r="52">
          <cell r="A52" t="str">
            <v>Consumer prices</v>
          </cell>
          <cell r="D52">
            <v>0.11772832449446669</v>
          </cell>
          <cell r="E52">
            <v>7.6957651751719869E-2</v>
          </cell>
          <cell r="F52">
            <v>0.15</v>
          </cell>
          <cell r="G52">
            <v>6.0000000000000053E-2</v>
          </cell>
          <cell r="H52">
            <v>0.05</v>
          </cell>
          <cell r="I52">
            <v>0.05</v>
          </cell>
          <cell r="J52">
            <v>7.0000000000000062E-2</v>
          </cell>
          <cell r="K52">
            <v>7.0000000000000062E-2</v>
          </cell>
        </row>
        <row r="53">
          <cell r="A53" t="str">
            <v>Exchange rate (local currency/US$)</v>
          </cell>
          <cell r="D53">
            <v>-0.98447871270533016</v>
          </cell>
          <cell r="E53">
            <v>0.16047516198704104</v>
          </cell>
          <cell r="F53">
            <v>0.14877888699143105</v>
          </cell>
          <cell r="G53">
            <v>9.1783196286335578E-2</v>
          </cell>
          <cell r="H53">
            <v>8.2809503058403067E-2</v>
          </cell>
          <cell r="I53">
            <v>8.5087892051904035E-2</v>
          </cell>
          <cell r="J53">
            <v>8.048666808423377E-2</v>
          </cell>
          <cell r="K53">
            <v>-0.28867409368298846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0.78596566523605116</v>
          </cell>
          <cell r="F54">
            <v>-0.51671618008676168</v>
          </cell>
          <cell r="G54">
            <v>1.3508764067363326</v>
          </cell>
          <cell r="H54">
            <v>-0.4565922706989658</v>
          </cell>
          <cell r="I54">
            <v>1.0819087570175396</v>
          </cell>
          <cell r="J54">
            <v>-0.40052484865865345</v>
          </cell>
          <cell r="K54">
            <v>-0.39989740367883397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20" refreshError="1">
        <row r="1">
          <cell r="A1" t="str">
            <v>Table 8. Moldova: Summary of Medium-Term Program - Output From Simulation Model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1.3252842981580804</v>
          </cell>
          <cell r="E11">
            <v>-8.5320419381699537</v>
          </cell>
          <cell r="F11">
            <v>1.0689656543008796</v>
          </cell>
          <cell r="G11">
            <v>0.12322478942179416</v>
          </cell>
          <cell r="H11">
            <v>4.8232590968051436</v>
          </cell>
          <cell r="I11">
            <v>4.8378764512334582</v>
          </cell>
          <cell r="J11">
            <v>5.0874393209790147</v>
          </cell>
          <cell r="K11">
            <v>-14.420816752483411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9.5</v>
          </cell>
          <cell r="F13">
            <v>1.1443425144159303</v>
          </cell>
          <cell r="G13">
            <v>-9.4915459658911026</v>
          </cell>
          <cell r="H13">
            <v>1.5714253856900173</v>
          </cell>
          <cell r="I13">
            <v>-3.0649414531486063</v>
          </cell>
          <cell r="J13">
            <v>4.2592116533672453</v>
          </cell>
          <cell r="K13">
            <v>6.3517636418587431</v>
          </cell>
        </row>
        <row r="14">
          <cell r="A14" t="str">
            <v xml:space="preserve">      Public consumption</v>
          </cell>
          <cell r="E14">
            <v>-34.64656407946778</v>
          </cell>
          <cell r="F14">
            <v>3.3960983615413332</v>
          </cell>
          <cell r="G14">
            <v>1.1628729896114409</v>
          </cell>
          <cell r="H14">
            <v>6.4711795240194103</v>
          </cell>
          <cell r="I14">
            <v>5.1234714893723332</v>
          </cell>
          <cell r="J14">
            <v>5.0859610061635419</v>
          </cell>
        </row>
        <row r="15">
          <cell r="A15" t="str">
            <v xml:space="preserve">      Total investments (excluding stocks)</v>
          </cell>
          <cell r="E15">
            <v>-4.3452755475082423</v>
          </cell>
          <cell r="F15">
            <v>-11.442551749302964</v>
          </cell>
          <cell r="G15">
            <v>26.966638388163176</v>
          </cell>
          <cell r="H15">
            <v>15.937071701672201</v>
          </cell>
          <cell r="I15">
            <v>14.646956256017374</v>
          </cell>
          <cell r="J15">
            <v>4.6555194709831493</v>
          </cell>
        </row>
        <row r="16">
          <cell r="A16" t="str">
            <v xml:space="preserve">      Export of goods and services</v>
          </cell>
          <cell r="E16">
            <v>-30.985586431159341</v>
          </cell>
          <cell r="F16">
            <v>1.818272644943808</v>
          </cell>
          <cell r="G16">
            <v>8.3066543500100778</v>
          </cell>
          <cell r="H16">
            <v>3.0699143474273827</v>
          </cell>
          <cell r="I16">
            <v>4.7225460076768311</v>
          </cell>
          <cell r="J16">
            <v>3.1860332679558789</v>
          </cell>
        </row>
        <row r="17">
          <cell r="A17" t="str">
            <v xml:space="preserve">      Import of goods and services</v>
          </cell>
          <cell r="E17">
            <v>-22.741140487189547</v>
          </cell>
          <cell r="F17">
            <v>-2.4569041512673251</v>
          </cell>
          <cell r="G17">
            <v>3.7360678598078234</v>
          </cell>
          <cell r="H17">
            <v>5.1001513801897991</v>
          </cell>
          <cell r="I17">
            <v>1.3450378066913515</v>
          </cell>
          <cell r="J17">
            <v>2.4777713818844083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0</v>
          </cell>
          <cell r="G18">
            <v>2</v>
          </cell>
          <cell r="H18">
            <v>4</v>
          </cell>
          <cell r="I18">
            <v>4.833333333333333</v>
          </cell>
          <cell r="J18">
            <v>4.833333333333333</v>
          </cell>
          <cell r="K18">
            <v>4.833333333333333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0.5</v>
          </cell>
          <cell r="G19">
            <v>1</v>
          </cell>
          <cell r="H19">
            <v>2</v>
          </cell>
          <cell r="I19">
            <v>2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11.772832449446668</v>
          </cell>
          <cell r="E23">
            <v>7.6957651751719869</v>
          </cell>
          <cell r="F23">
            <v>15</v>
          </cell>
          <cell r="G23">
            <v>6.0000000000000053</v>
          </cell>
          <cell r="H23">
            <v>5</v>
          </cell>
          <cell r="I23">
            <v>5</v>
          </cell>
          <cell r="J23">
            <v>7.0000000000000062</v>
          </cell>
          <cell r="K23">
            <v>7.0000000000000062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16.892964946445943</v>
          </cell>
          <cell r="G24">
            <v>5.4854368932038877</v>
          </cell>
          <cell r="H24">
            <v>5</v>
          </cell>
          <cell r="I24">
            <v>6.0243902439024444</v>
          </cell>
          <cell r="J24">
            <v>7.0000000000000062</v>
          </cell>
        </row>
        <row r="25">
          <cell r="A25" t="str">
            <v xml:space="preserve">  GDP deflator</v>
          </cell>
          <cell r="D25">
            <v>13.1</v>
          </cell>
          <cell r="E25">
            <v>7.5</v>
          </cell>
          <cell r="F25">
            <v>17.647897498474265</v>
          </cell>
          <cell r="G25">
            <v>7.1006707929520019</v>
          </cell>
          <cell r="H25">
            <v>6.6506989607993061</v>
          </cell>
          <cell r="I25">
            <v>5.286036688452822</v>
          </cell>
          <cell r="J25">
            <v>6.9984947802870678</v>
          </cell>
          <cell r="K25">
            <v>-22.13858192324939</v>
          </cell>
        </row>
        <row r="26">
          <cell r="A26" t="str">
            <v xml:space="preserve">  Terms of trade</v>
          </cell>
          <cell r="E26">
            <v>1.1066628451556371</v>
          </cell>
          <cell r="F26">
            <v>5.2342016421380366</v>
          </cell>
          <cell r="G26">
            <v>2.1878040596602144</v>
          </cell>
          <cell r="H26">
            <v>3.1732441712705173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26.052716724716227</v>
          </cell>
          <cell r="F30">
            <v>20.515206846649711</v>
          </cell>
          <cell r="G30">
            <v>18.915516738591961</v>
          </cell>
          <cell r="H30">
            <v>18.230156620543411</v>
          </cell>
          <cell r="I30">
            <v>16.263645950840317</v>
          </cell>
          <cell r="J30">
            <v>15.654334984093831</v>
          </cell>
          <cell r="K30">
            <v>17.693621272163881</v>
          </cell>
        </row>
        <row r="32">
          <cell r="A32" t="str">
            <v xml:space="preserve">  Domestic saving</v>
          </cell>
          <cell r="E32">
            <v>4.2105710122752278</v>
          </cell>
          <cell r="F32">
            <v>5.8861718222667214</v>
          </cell>
          <cell r="G32">
            <v>13.813000522379987</v>
          </cell>
          <cell r="H32">
            <v>16.911854216557821</v>
          </cell>
          <cell r="I32">
            <v>21.91563613454284</v>
          </cell>
          <cell r="J32">
            <v>22.381660557276518</v>
          </cell>
          <cell r="K32">
            <v>-15.90887941003467</v>
          </cell>
        </row>
        <row r="33">
          <cell r="A33" t="str">
            <v xml:space="preserve">    Public</v>
          </cell>
          <cell r="E33">
            <v>-2.5835985079746222</v>
          </cell>
          <cell r="F33">
            <v>-0.99337371646789718</v>
          </cell>
          <cell r="G33">
            <v>9.8613670918645244</v>
          </cell>
          <cell r="H33">
            <v>11.567086720385319</v>
          </cell>
          <cell r="I33">
            <v>17.162685666374607</v>
          </cell>
          <cell r="J33">
            <v>16.588175611542287</v>
          </cell>
          <cell r="K33">
            <v>-6.9828587273664739</v>
          </cell>
        </row>
        <row r="34">
          <cell r="A34" t="str">
            <v xml:space="preserve">    Private</v>
          </cell>
          <cell r="E34">
            <v>6.7941695202498504</v>
          </cell>
          <cell r="F34">
            <v>6.8795455387346189</v>
          </cell>
          <cell r="G34">
            <v>3.9516334305154626</v>
          </cell>
          <cell r="H34">
            <v>5.3447674961725014</v>
          </cell>
          <cell r="I34">
            <v>4.7529504681682333</v>
          </cell>
          <cell r="J34">
            <v>5.7934849457342317</v>
          </cell>
          <cell r="K34">
            <v>-8.9260206826681951</v>
          </cell>
        </row>
        <row r="36">
          <cell r="A36" t="str">
            <v xml:space="preserve">  Investment</v>
          </cell>
          <cell r="E36">
            <v>30.263287736991455</v>
          </cell>
          <cell r="F36">
            <v>26.401378668916433</v>
          </cell>
          <cell r="G36">
            <v>32.728517260971948</v>
          </cell>
          <cell r="H36">
            <v>35.142010837101232</v>
          </cell>
          <cell r="I36">
            <v>38.179282085383157</v>
          </cell>
          <cell r="J36">
            <v>38.035995541370347</v>
          </cell>
          <cell r="K36">
            <v>1.7847418621292104</v>
          </cell>
        </row>
        <row r="37">
          <cell r="A37" t="str">
            <v xml:space="preserve">    Public</v>
          </cell>
          <cell r="E37">
            <v>1.6335982783886229</v>
          </cell>
          <cell r="F37">
            <v>1.6335982784678116</v>
          </cell>
          <cell r="G37">
            <v>1.6335982784310605</v>
          </cell>
          <cell r="H37">
            <v>1.633598278388622</v>
          </cell>
          <cell r="I37">
            <v>1.6335982783907219</v>
          </cell>
          <cell r="J37">
            <v>1.6335982783874967</v>
          </cell>
          <cell r="K37">
            <v>1.6335982739530703</v>
          </cell>
        </row>
        <row r="38">
          <cell r="A38" t="str">
            <v xml:space="preserve">    Private</v>
          </cell>
          <cell r="E38">
            <v>28.629689458602833</v>
          </cell>
          <cell r="F38">
            <v>24.767780390448621</v>
          </cell>
          <cell r="G38">
            <v>31.094918982540889</v>
          </cell>
          <cell r="H38">
            <v>33.508412558712607</v>
          </cell>
          <cell r="I38">
            <v>36.545683806992436</v>
          </cell>
          <cell r="J38">
            <v>36.402397262982852</v>
          </cell>
          <cell r="K38">
            <v>0.15114358817614007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17.194371726782318</v>
          </cell>
          <cell r="F42">
            <v>12.896240560657997</v>
          </cell>
          <cell r="G42">
            <v>10.074424860808316</v>
          </cell>
          <cell r="H42">
            <v>10.063200862520318</v>
          </cell>
          <cell r="I42">
            <v>8.5791218986483635</v>
          </cell>
          <cell r="J42">
            <v>8.6152096669818583</v>
          </cell>
        </row>
        <row r="44">
          <cell r="A44" t="str">
            <v xml:space="preserve">  National saving</v>
          </cell>
          <cell r="E44">
            <v>13.068916010209133</v>
          </cell>
          <cell r="F44">
            <v>13.505138108258436</v>
          </cell>
          <cell r="G44">
            <v>22.654092400163634</v>
          </cell>
          <cell r="H44">
            <v>25.078809974580913</v>
          </cell>
          <cell r="I44">
            <v>29.600160186734794</v>
          </cell>
          <cell r="J44">
            <v>29.420785874388482</v>
          </cell>
          <cell r="K44">
            <v>0</v>
          </cell>
        </row>
        <row r="45">
          <cell r="A45" t="str">
            <v xml:space="preserve">    Public</v>
          </cell>
          <cell r="E45">
            <v>-1.5501591047847736</v>
          </cell>
          <cell r="F45">
            <v>2.8763904716558718E-2</v>
          </cell>
          <cell r="G45">
            <v>10.966562626821826</v>
          </cell>
          <cell r="H45">
            <v>12.54683868559</v>
          </cell>
          <cell r="I45">
            <v>18.069021980225543</v>
          </cell>
          <cell r="J45">
            <v>17.407756813160429</v>
          </cell>
        </row>
        <row r="46">
          <cell r="A46" t="str">
            <v xml:space="preserve">    Private</v>
          </cell>
          <cell r="E46">
            <v>14.619075114993906</v>
          </cell>
          <cell r="F46">
            <v>13.476374203541877</v>
          </cell>
          <cell r="G46">
            <v>11.687529773341808</v>
          </cell>
          <cell r="H46">
            <v>12.531971288990913</v>
          </cell>
          <cell r="I46">
            <v>11.531138206509251</v>
          </cell>
          <cell r="J46">
            <v>12.013029061228053</v>
          </cell>
        </row>
        <row r="48">
          <cell r="A48" t="str">
            <v xml:space="preserve">  Fixed investment</v>
          </cell>
          <cell r="E48">
            <v>25.739477119915264</v>
          </cell>
          <cell r="F48">
            <v>22.025029252501287</v>
          </cell>
          <cell r="G48">
            <v>28.43679452461528</v>
          </cell>
          <cell r="H48">
            <v>31.11679459231889</v>
          </cell>
          <cell r="I48">
            <v>34.364180615518272</v>
          </cell>
          <cell r="J48">
            <v>34.411379566101168</v>
          </cell>
          <cell r="K48">
            <v>0</v>
          </cell>
        </row>
        <row r="49">
          <cell r="A49" t="str">
            <v xml:space="preserve">    Public</v>
          </cell>
          <cell r="E49">
            <v>1.6335982783886229</v>
          </cell>
          <cell r="F49">
            <v>1.6335982784678116</v>
          </cell>
          <cell r="G49">
            <v>1.6335982784310605</v>
          </cell>
          <cell r="H49">
            <v>1.633598278388622</v>
          </cell>
          <cell r="I49">
            <v>1.6335982783907219</v>
          </cell>
          <cell r="J49">
            <v>1.6335982783874967</v>
          </cell>
        </row>
        <row r="50">
          <cell r="A50" t="str">
            <v xml:space="preserve">    Private</v>
          </cell>
          <cell r="E50">
            <v>24.105878841526643</v>
          </cell>
          <cell r="F50">
            <v>20.391430974033476</v>
          </cell>
          <cell r="G50">
            <v>26.803196246184218</v>
          </cell>
          <cell r="H50">
            <v>29.483196313930268</v>
          </cell>
          <cell r="I50">
            <v>32.730582337127551</v>
          </cell>
          <cell r="J50">
            <v>32.777781287713672</v>
          </cell>
        </row>
        <row r="52">
          <cell r="A52" t="str">
            <v xml:space="preserve">  Changes in stocks</v>
          </cell>
          <cell r="E52">
            <v>4.5238106170761876</v>
          </cell>
          <cell r="F52">
            <v>4.3763494164151462</v>
          </cell>
          <cell r="G52">
            <v>4.2917227363566708</v>
          </cell>
          <cell r="H52">
            <v>4.0252162447823405</v>
          </cell>
          <cell r="I52">
            <v>3.8151014698648829</v>
          </cell>
          <cell r="J52">
            <v>3.6246159752691751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-5.4986950286381342</v>
          </cell>
          <cell r="F56">
            <v>20.228956826709577</v>
          </cell>
          <cell r="G56">
            <v>11.287171328541135</v>
          </cell>
          <cell r="H56">
            <v>12.494066934757431</v>
          </cell>
          <cell r="I56">
            <v>11.59751568174816</v>
          </cell>
          <cell r="J56">
            <v>13.393110718008149</v>
          </cell>
          <cell r="K56">
            <v>-37.274500573802868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-112.40870021094325</v>
          </cell>
          <cell r="F58">
            <v>-6.3753891732876937</v>
          </cell>
          <cell r="G58">
            <v>19.827410631492263</v>
          </cell>
          <cell r="H58">
            <v>16.095632138703859</v>
          </cell>
          <cell r="I58">
            <v>12.20456871316474</v>
          </cell>
          <cell r="J58">
            <v>13.440600125690025</v>
          </cell>
          <cell r="K58">
            <v>-29.169088580086616</v>
          </cell>
        </row>
        <row r="59">
          <cell r="A59" t="str">
            <v xml:space="preserve">      Net credit to government 4/</v>
          </cell>
          <cell r="E59">
            <v>70.299208109528507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-3.9015526041527493</v>
          </cell>
          <cell r="F60">
            <v>26.604345999997275</v>
          </cell>
          <cell r="G60">
            <v>-8.540239302951127</v>
          </cell>
          <cell r="H60">
            <v>-3.6015652039464254</v>
          </cell>
          <cell r="I60">
            <v>-0.60705303141657985</v>
          </cell>
          <cell r="J60">
            <v>-4.7489407681886885E-2</v>
          </cell>
          <cell r="K60">
            <v>7.49705227393145</v>
          </cell>
        </row>
        <row r="61">
          <cell r="A61" t="str">
            <v xml:space="preserve">      Other domestic assets</v>
          </cell>
          <cell r="E61">
            <v>40.512349676929361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-15.602464267648216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20.228956826709577</v>
          </cell>
          <cell r="G62">
            <v>11.287171328541113</v>
          </cell>
          <cell r="H62">
            <v>12.494066934757541</v>
          </cell>
          <cell r="I62">
            <v>11.597515681748071</v>
          </cell>
          <cell r="J62">
            <v>13.393110718008217</v>
          </cell>
          <cell r="K62">
            <v>-37.274500573802904</v>
          </cell>
        </row>
        <row r="63">
          <cell r="A63" t="str">
            <v xml:space="preserve">  Velocity (average)</v>
          </cell>
          <cell r="E63">
            <v>25.97490031532379</v>
          </cell>
          <cell r="F63">
            <v>-1.1007695200059509</v>
          </cell>
          <cell r="G63">
            <v>-3.6433004012344172</v>
          </cell>
          <cell r="H63">
            <v>-0.62165806035868743</v>
          </cell>
          <cell r="I63">
            <v>-1.0913062091638892</v>
          </cell>
          <cell r="J63">
            <v>-0.83879208832930985</v>
          </cell>
          <cell r="K63">
            <v>6.2297889447944232</v>
          </cell>
        </row>
        <row r="64">
          <cell r="A64" t="str">
            <v xml:space="preserve">  Money multiplier (end of period)</v>
          </cell>
          <cell r="E64">
            <v>1.2799509850127253</v>
          </cell>
          <cell r="F64">
            <v>1.2799509850127253</v>
          </cell>
          <cell r="G64">
            <v>1.2799509850127251</v>
          </cell>
          <cell r="H64">
            <v>1.2799509850127262</v>
          </cell>
          <cell r="I64">
            <v>1.2799509850127253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25.838954262904341</v>
          </cell>
          <cell r="E68">
            <v>29.987837934973925</v>
          </cell>
          <cell r="F68">
            <v>31.406101611066759</v>
          </cell>
          <cell r="G68">
            <v>42.349836443950117</v>
          </cell>
          <cell r="H68">
            <v>43.89859883926691</v>
          </cell>
          <cell r="I68">
            <v>49.412217552165167</v>
          </cell>
          <cell r="J68">
            <v>48.651928226416857</v>
          </cell>
          <cell r="K68">
            <v>23.114710280654108</v>
          </cell>
        </row>
        <row r="69">
          <cell r="A69" t="str">
            <v xml:space="preserve">   Total expenditures</v>
          </cell>
          <cell r="D69">
            <v>32.44649362317142</v>
          </cell>
          <cell r="E69">
            <v>32.789584643816447</v>
          </cell>
          <cell r="F69">
            <v>32.689663518705323</v>
          </cell>
          <cell r="G69">
            <v>32.717268868382469</v>
          </cell>
          <cell r="H69">
            <v>32.717364400149386</v>
          </cell>
          <cell r="I69">
            <v>32.734000868199317</v>
          </cell>
          <cell r="J69">
            <v>32.661842343288505</v>
          </cell>
          <cell r="K69">
            <v>31.377929560837082</v>
          </cell>
        </row>
        <row r="70">
          <cell r="A70" t="str">
            <v xml:space="preserve">   Overall balance, incl. grants</v>
          </cell>
          <cell r="D70">
            <v>-6.6055623936058048</v>
          </cell>
          <cell r="E70">
            <v>-2.804762582587236</v>
          </cell>
          <cell r="F70">
            <v>-1.2835619076385691</v>
          </cell>
          <cell r="G70">
            <v>9.6325675755676485</v>
          </cell>
          <cell r="H70">
            <v>11.181234439117523</v>
          </cell>
          <cell r="I70">
            <v>16.67821668396585</v>
          </cell>
          <cell r="J70">
            <v>15.990085883128351</v>
          </cell>
          <cell r="K70">
            <v>-8.2632192801829749</v>
          </cell>
        </row>
        <row r="71">
          <cell r="A71" t="str">
            <v xml:space="preserve">      Excluding PIP</v>
          </cell>
          <cell r="E71">
            <v>-2.804762582587236</v>
          </cell>
          <cell r="F71">
            <v>-1.2835619076385691</v>
          </cell>
          <cell r="G71">
            <v>10.132567575567649</v>
          </cell>
          <cell r="H71">
            <v>12.181234439117523</v>
          </cell>
          <cell r="I71">
            <v>18.17821668396585</v>
          </cell>
          <cell r="J71">
            <v>17.490085883128351</v>
          </cell>
        </row>
        <row r="73">
          <cell r="A73" t="str">
            <v>External sector</v>
          </cell>
        </row>
        <row r="75">
          <cell r="A75" t="str">
            <v xml:space="preserve">  Current account</v>
          </cell>
          <cell r="E75">
            <v>-17.194371726782318</v>
          </cell>
          <cell r="F75">
            <v>-12.896240560657999</v>
          </cell>
          <cell r="G75">
            <v>-10.074424860808316</v>
          </cell>
          <cell r="H75">
            <v>-10.063200862520318</v>
          </cell>
          <cell r="I75">
            <v>-8.5791218986483635</v>
          </cell>
          <cell r="J75">
            <v>-8.6152096669818565</v>
          </cell>
          <cell r="K75">
            <v>-12.755635870418985</v>
          </cell>
        </row>
        <row r="76">
          <cell r="A76" t="str">
            <v xml:space="preserve">  Trade account</v>
          </cell>
          <cell r="E76">
            <v>-26.05271672471622</v>
          </cell>
          <cell r="F76">
            <v>-20.515206846649718</v>
          </cell>
          <cell r="G76">
            <v>-18.915516738591968</v>
          </cell>
          <cell r="H76">
            <v>-18.230156620543418</v>
          </cell>
          <cell r="I76">
            <v>-16.263645950840321</v>
          </cell>
          <cell r="J76">
            <v>-15.654334984093822</v>
          </cell>
          <cell r="K76">
            <v>-17.693621272163888</v>
          </cell>
        </row>
        <row r="77">
          <cell r="A77" t="str">
            <v xml:space="preserve">  Capital account</v>
          </cell>
          <cell r="E77">
            <v>5.0355857689084873</v>
          </cell>
          <cell r="F77">
            <v>12.472143444175106</v>
          </cell>
          <cell r="G77">
            <v>11.688943591454857</v>
          </cell>
          <cell r="H77">
            <v>11.475936572395389</v>
          </cell>
          <cell r="I77">
            <v>9.7637468209694731</v>
          </cell>
          <cell r="J77">
            <v>10.014225243417316</v>
          </cell>
          <cell r="K77">
            <v>12.402984912743033</v>
          </cell>
        </row>
        <row r="78">
          <cell r="A78" t="str">
            <v xml:space="preserve">  Gross international reserves  (US$ millions)</v>
          </cell>
          <cell r="E78">
            <v>143.82524691803044</v>
          </cell>
          <cell r="F78">
            <v>135.69839921173693</v>
          </cell>
          <cell r="G78">
            <v>166.08558676798299</v>
          </cell>
          <cell r="H78">
            <v>193.53781790526099</v>
          </cell>
          <cell r="I78">
            <v>216.9543007609164</v>
          </cell>
          <cell r="J78">
            <v>245.73308310924725</v>
          </cell>
          <cell r="K78">
            <v>137.02981989159284</v>
          </cell>
        </row>
        <row r="79">
          <cell r="A79" t="str">
            <v xml:space="preserve">    (In months of import)</v>
          </cell>
          <cell r="E79">
            <v>1.3431151463162374</v>
          </cell>
          <cell r="F79">
            <v>1.3</v>
          </cell>
          <cell r="G79">
            <v>1.5</v>
          </cell>
          <cell r="H79">
            <v>1.7</v>
          </cell>
          <cell r="I79">
            <v>1.9</v>
          </cell>
          <cell r="J79">
            <v>2.1</v>
          </cell>
          <cell r="K79">
            <v>1.3130935686530099</v>
          </cell>
        </row>
        <row r="80">
          <cell r="A80" t="str">
            <v xml:space="preserve">  Change in NIR (US$ millions)</v>
          </cell>
          <cell r="D80">
            <v>51</v>
          </cell>
          <cell r="E80">
            <v>-225.10309742467609</v>
          </cell>
          <cell r="F80">
            <v>-8.1268477461866677</v>
          </cell>
          <cell r="G80">
            <v>30.387187512984667</v>
          </cell>
          <cell r="H80">
            <v>27.452231137278048</v>
          </cell>
          <cell r="I80">
            <v>23.416482852355713</v>
          </cell>
          <cell r="J80">
            <v>28.778782356143466</v>
          </cell>
          <cell r="K80">
            <v>-10.745736554674616</v>
          </cell>
        </row>
        <row r="82">
          <cell r="A82" t="str">
            <v>Memorandum items:</v>
          </cell>
        </row>
        <row r="84">
          <cell r="A84" t="str">
            <v xml:space="preserve">  Nominal GDP (Lei billions)</v>
          </cell>
          <cell r="D84">
            <v>10.116508483289456</v>
          </cell>
          <cell r="E84">
            <v>9.947366017077929</v>
          </cell>
          <cell r="F84">
            <v>11.827966604107266</v>
          </cell>
          <cell r="G84">
            <v>12.683441482946799</v>
          </cell>
          <cell r="H84">
            <v>14.179420238690364</v>
          </cell>
          <cell r="I84">
            <v>15.65119373157679</v>
          </cell>
          <cell r="J84">
            <v>17.598511855687381</v>
          </cell>
          <cell r="K84">
            <v>11.726445557618051</v>
          </cell>
        </row>
        <row r="85">
          <cell r="A85" t="str">
            <v xml:space="preserve">  Nominal GDP (US$ millions)</v>
          </cell>
          <cell r="D85">
            <v>2184.991033107874</v>
          </cell>
          <cell r="E85">
            <v>1851.3616261079337</v>
          </cell>
          <cell r="F85">
            <v>1916.2704555937476</v>
          </cell>
          <cell r="G85">
            <v>1882.1204694736477</v>
          </cell>
          <cell r="H85">
            <v>1943.1965190223502</v>
          </cell>
          <cell r="I85">
            <v>1976.7001699132179</v>
          </cell>
          <cell r="J85">
            <v>2057.0737625001061</v>
          </cell>
          <cell r="K85">
            <v>1926.9555004815588</v>
          </cell>
        </row>
        <row r="86">
          <cell r="A86" t="str">
            <v xml:space="preserve">  Average exchange rate (TR/US$)</v>
          </cell>
          <cell r="D86">
            <v>4.63</v>
          </cell>
          <cell r="E86">
            <v>5.3730000000000002</v>
          </cell>
          <cell r="F86">
            <v>6.1723889598049588</v>
          </cell>
          <cell r="G86">
            <v>6.7389105472583486</v>
          </cell>
          <cell r="H86">
            <v>7.2969563808318432</v>
          </cell>
          <cell r="I86">
            <v>7.9178390176715148</v>
          </cell>
          <cell r="J86">
            <v>8.5551194986312371</v>
          </cell>
          <cell r="K86">
            <v>6.0854781310142014</v>
          </cell>
        </row>
        <row r="89">
          <cell r="A89" t="str">
            <v>Sources: The Central Bank of Tajikistan, the Ministry of Finance, and Fund staff estimates.</v>
          </cell>
        </row>
        <row r="90">
          <cell r="A90" t="str">
            <v xml:space="preserve">  1/  Current account deficit, including grants.</v>
          </cell>
        </row>
        <row r="91">
          <cell r="A91" t="str">
            <v xml:space="preserve">  2/  Nominal changes in percent of reserve money in the beginning of the corresponding period.</v>
          </cell>
        </row>
        <row r="92">
          <cell r="A92" t="str">
            <v xml:space="preserve">  3/  Sources of monetary expansion have from 1999 been calculated for a constant exchange rate.</v>
          </cell>
        </row>
        <row r="93">
          <cell r="A93" t="str">
            <v xml:space="preserve">  4/  Include international organization counterpart funds.</v>
          </cell>
        </row>
      </sheetData>
      <sheetData sheetId="21" refreshError="1">
        <row r="1">
          <cell r="A1" t="str">
            <v>Tajikistan: Simulation Sheet - MODEL 1</v>
          </cell>
        </row>
        <row r="3">
          <cell r="R3" t="str">
            <v>User Specified Adjustments for Endogenous Variales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36508.396263194445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  <cell r="S5" t="str">
            <v>1999</v>
          </cell>
          <cell r="T5" t="str">
            <v>2000</v>
          </cell>
          <cell r="U5" t="str">
            <v>2001</v>
          </cell>
          <cell r="V5" t="str">
            <v>2002</v>
          </cell>
        </row>
        <row r="8">
          <cell r="A8" t="str">
            <v>Test of last simulation:</v>
          </cell>
          <cell r="E8">
            <v>3008.9117851981414</v>
          </cell>
          <cell r="F8">
            <v>669.5456190961105</v>
          </cell>
          <cell r="G8">
            <v>811.12460067050279</v>
          </cell>
          <cell r="H8">
            <v>1029.4838634245043</v>
          </cell>
          <cell r="I8">
            <v>920.44720415113693</v>
          </cell>
          <cell r="J8">
            <v>889.12121305235871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424.15053666051654</v>
          </cell>
          <cell r="F12">
            <v>211.16791885323141</v>
          </cell>
          <cell r="G12">
            <v>229.2969234994473</v>
          </cell>
          <cell r="H12">
            <v>536.8078068395605</v>
          </cell>
          <cell r="I12">
            <v>51.269220332526857</v>
          </cell>
          <cell r="J12">
            <v>51.017208028070854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12.681644063780936</v>
          </cell>
          <cell r="F13">
            <v>12.678567415036312</v>
          </cell>
          <cell r="G13">
            <v>12.674777903459614</v>
          </cell>
          <cell r="H13">
            <v>12.670699577599521</v>
          </cell>
          <cell r="I13">
            <v>12.666203563667636</v>
          </cell>
          <cell r="J13">
            <v>12.665647794081792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  <cell r="R13" t="str">
            <v>Short-term GDP growth (pct.)</v>
          </cell>
          <cell r="S13">
            <v>-3.5</v>
          </cell>
          <cell r="T13">
            <v>-1</v>
          </cell>
          <cell r="U13">
            <v>2</v>
          </cell>
          <cell r="V13">
            <v>5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6.3867870495512652E-2</v>
          </cell>
          <cell r="F14">
            <v>-5.9847959921199845E-17</v>
          </cell>
          <cell r="G14">
            <v>2.7755575615628914E-17</v>
          </cell>
          <cell r="H14">
            <v>-1.9081958235744878E-17</v>
          </cell>
          <cell r="I14">
            <v>0</v>
          </cell>
          <cell r="J14">
            <v>0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-1398.5890970884357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 t="str">
            <v>(4)</v>
          </cell>
          <cell r="O15" t="str">
            <v>K1-(delta*K1_-1)+I1)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 t="str">
            <v>(4a)</v>
          </cell>
          <cell r="O16" t="str">
            <v>K2-(delta*K2_-1)+I2)</v>
          </cell>
          <cell r="P16" t="str">
            <v>=0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-422.88592870612092</v>
          </cell>
          <cell r="F17">
            <v>-2.2116739905868599E-3</v>
          </cell>
          <cell r="G17">
            <v>-2.2689889196954027E-3</v>
          </cell>
          <cell r="H17">
            <v>-2.3478685668578692E-3</v>
          </cell>
          <cell r="I17">
            <v>-2.4476888677327224E-3</v>
          </cell>
          <cell r="J17">
            <v>-2.5784802694488462E-3</v>
          </cell>
          <cell r="N17" t="str">
            <v>(4b)</v>
          </cell>
          <cell r="O17" t="str">
            <v>KG-(delta*KG_-1)+IG)</v>
          </cell>
          <cell r="P17" t="str">
            <v>=0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 t="str">
            <v>(4c)</v>
          </cell>
          <cell r="O18" t="str">
            <v>K-(K1+beta01*K2+beta02*KG)</v>
          </cell>
          <cell r="P18" t="str">
            <v>=0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-2.5784802701309673E-3</v>
          </cell>
          <cell r="N19" t="str">
            <v>(4d)</v>
          </cell>
          <cell r="O19" t="str">
            <v>IT-(I1+I2+IG)</v>
          </cell>
          <cell r="P19" t="str">
            <v>=0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2.2197099279424037E-3</v>
          </cell>
          <cell r="F21">
            <v>2.2116739907858118E-3</v>
          </cell>
          <cell r="G21">
            <v>2.2689889194111856E-3</v>
          </cell>
          <cell r="H21">
            <v>2.3478685669999777E-3</v>
          </cell>
          <cell r="I21">
            <v>2.4476888676474573E-3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-174.66447535032967</v>
          </cell>
          <cell r="F22">
            <v>228.65648852378217</v>
          </cell>
          <cell r="G22">
            <v>485.42691825522161</v>
          </cell>
          <cell r="H22">
            <v>519.65111497774706</v>
          </cell>
          <cell r="I22">
            <v>561.88229637180666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-185.83204867035874</v>
          </cell>
          <cell r="F23">
            <v>112.10419427886882</v>
          </cell>
          <cell r="G23">
            <v>323.54283644166389</v>
          </cell>
          <cell r="H23">
            <v>364.19060649407766</v>
          </cell>
          <cell r="I23">
            <v>413.36367536929629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  <cell r="R23" t="str">
            <v>Real private consumption: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6.160444809314379E-2</v>
          </cell>
          <cell r="F24">
            <v>6.6949938210225136E-3</v>
          </cell>
          <cell r="G24">
            <v>1.2418080301309139E-2</v>
          </cell>
          <cell r="H24">
            <v>1.2418080342170134E-2</v>
          </cell>
          <cell r="I24">
            <v>1.2418080319094943E-2</v>
          </cell>
          <cell r="J24">
            <v>1.2418080265234145E-2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  <cell r="R24" t="str">
            <v>marginal propensity to consume</v>
          </cell>
          <cell r="S24">
            <v>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47.182423369110438</v>
          </cell>
          <cell r="F25">
            <v>131.60670899306433</v>
          </cell>
          <cell r="G25">
            <v>165.95369153931915</v>
          </cell>
          <cell r="H25">
            <v>161.97390787394124</v>
          </cell>
          <cell r="I25">
            <v>158.71907348652167</v>
          </cell>
          <cell r="J25">
            <v>154.11309941798254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3.7093697906396272E-2</v>
          </cell>
          <cell r="F26">
            <v>2.6854982135965599E-2</v>
          </cell>
          <cell r="G26">
            <v>4.2863949573503035E-2</v>
          </cell>
          <cell r="H26">
            <v>4.7565893852906882E-2</v>
          </cell>
          <cell r="I26">
            <v>5.1668862179706565E-2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1.3034532217459649E-4</v>
          </cell>
          <cell r="F27">
            <v>-5.1365162123673258E-15</v>
          </cell>
          <cell r="G27">
            <v>-1.7358232906605764E-12</v>
          </cell>
          <cell r="H27">
            <v>9.3680965762565904E-13</v>
          </cell>
          <cell r="I27">
            <v>-6.9274447289657815E-13</v>
          </cell>
          <cell r="J27">
            <v>-3.324059777431998E-13</v>
          </cell>
          <cell r="N27" t="str">
            <v>(12)</v>
          </cell>
          <cell r="O27" t="str">
            <v>LN(X-X_-1)-(beta80+beta81*(LN(PM*E/P)-LN(PM_-1*E_-1/P_-1))+beta82*ZQW</v>
          </cell>
          <cell r="P27" t="str">
            <v>=0</v>
          </cell>
          <cell r="R27" t="str">
            <v>Real export of G&amp;S (pct.)</v>
          </cell>
          <cell r="S27">
            <v>-40</v>
          </cell>
          <cell r="T27">
            <v>-5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377.44919710783915</v>
          </cell>
          <cell r="F28">
            <v>422.29115932187733</v>
          </cell>
          <cell r="G28">
            <v>387.56302514149911</v>
          </cell>
          <cell r="H28">
            <v>535.6887527676945</v>
          </cell>
          <cell r="I28">
            <v>538.30748620493705</v>
          </cell>
          <cell r="J28">
            <v>542.56130548947112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-0.15750000000207365</v>
          </cell>
          <cell r="F29">
            <v>-0.15750000000480213</v>
          </cell>
          <cell r="G29">
            <v>-0.15750000000025466</v>
          </cell>
          <cell r="H29">
            <v>-0.15750000000480213</v>
          </cell>
          <cell r="I29">
            <v>-0.15749999999934516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0</v>
          </cell>
          <cell r="F30">
            <v>0</v>
          </cell>
          <cell r="G30">
            <v>-3.4106051316484809E-12</v>
          </cell>
          <cell r="H30">
            <v>0</v>
          </cell>
          <cell r="I30">
            <v>0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-3.0818937677158376E-3</v>
          </cell>
          <cell r="F32">
            <v>-2.9569333340272508E-2</v>
          </cell>
          <cell r="G32">
            <v>-2.5286485531138769E-2</v>
          </cell>
          <cell r="H32">
            <v>-6.3708809848544434E-3</v>
          </cell>
          <cell r="I32">
            <v>-6.9415084958290851E-4</v>
          </cell>
          <cell r="J32">
            <v>-2.0988847598485405E-4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5.9999999999997833E-3</v>
          </cell>
          <cell r="F33">
            <v>6.8415000000000115E-2</v>
          </cell>
          <cell r="G33">
            <v>9.4493775000000335E-2</v>
          </cell>
          <cell r="H33">
            <v>8.9511569625000176E-2</v>
          </cell>
          <cell r="I33">
            <v>8.4106302436876668E-2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-5.7029649768698398E-3</v>
          </cell>
          <cell r="F35">
            <v>-6.3528358506082627E-2</v>
          </cell>
          <cell r="G35">
            <v>-8.6952464149820274E-2</v>
          </cell>
          <cell r="H35">
            <v>-8.2217895599630664E-2</v>
          </cell>
          <cell r="I35">
            <v>-7.7314562965117073E-2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-301.30255413647092</v>
          </cell>
          <cell r="F36">
            <v>-347.21067841191302</v>
          </cell>
          <cell r="G36">
            <v>-203.97136227341184</v>
          </cell>
          <cell r="H36">
            <v>-107.25905146635614</v>
          </cell>
          <cell r="I36">
            <v>6.6316731682211412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-7.2208194978884421E-8</v>
          </cell>
          <cell r="F37">
            <v>-5.2386894822120667E-9</v>
          </cell>
          <cell r="G37">
            <v>-1.728062670736108E-8</v>
          </cell>
          <cell r="H37">
            <v>-3.092281986027956E-9</v>
          </cell>
          <cell r="I37">
            <v>-1.5564069144602399E-8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-0.12353567113984809</v>
          </cell>
          <cell r="F38">
            <v>-0.13803350752527876</v>
          </cell>
          <cell r="G38">
            <v>-0.15754319646543991</v>
          </cell>
          <cell r="H38">
            <v>-0.18215118631678706</v>
          </cell>
          <cell r="I38">
            <v>-0.20169585427993297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-2.924812208979688E-2</v>
          </cell>
          <cell r="F39">
            <v>1.6688036387620286E-2</v>
          </cell>
          <cell r="G39">
            <v>2.2876852680667525E-2</v>
          </cell>
          <cell r="H39">
            <v>2.9358158861498396E-2</v>
          </cell>
          <cell r="I39">
            <v>2.3766155874881179E-2</v>
          </cell>
          <cell r="J39">
            <v>-0.21075109175126272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0.13014633077591498</v>
          </cell>
          <cell r="F40">
            <v>0.17172023332477693</v>
          </cell>
          <cell r="G40">
            <v>0.17281811084831133</v>
          </cell>
          <cell r="H40">
            <v>0.23414510940938271</v>
          </cell>
          <cell r="I40">
            <v>0.23058195567818984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-0.20202581174567058</v>
          </cell>
          <cell r="F41">
            <v>-0.23851066308509417</v>
          </cell>
          <cell r="G41">
            <v>-0.21026093528632828</v>
          </cell>
          <cell r="H41">
            <v>-0.2463341487556221</v>
          </cell>
          <cell r="I41">
            <v>-0.21904824384894539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2.0200023862204652E-4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N42" t="str">
            <v>(27)</v>
          </cell>
          <cell r="O42" t="str">
            <v>EEOP-(2*E-EEOP_-1)</v>
          </cell>
        </row>
        <row r="43">
          <cell r="A43" t="str">
            <v>BALG</v>
          </cell>
          <cell r="C43" t="e">
            <v>#N/A</v>
          </cell>
          <cell r="D43" t="e">
            <v>#N/A</v>
          </cell>
          <cell r="E43">
            <v>13.427068053011283</v>
          </cell>
          <cell r="F43">
            <v>149.94003711790413</v>
          </cell>
          <cell r="G43">
            <v>213.34465668468772</v>
          </cell>
          <cell r="H43">
            <v>210.09306365585184</v>
          </cell>
          <cell r="I43">
            <v>206.98306863273095</v>
          </cell>
          <cell r="J43">
            <v>201.15069527775313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9623.5064354433052</v>
          </cell>
          <cell r="F47">
            <v>9771.7515332019211</v>
          </cell>
          <cell r="G47">
            <v>10064.85602007227</v>
          </cell>
          <cell r="H47">
            <v>10461.122881069843</v>
          </cell>
          <cell r="I47">
            <v>10971.317953592556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19002.943275547426</v>
          </cell>
          <cell r="F48">
            <v>17894.046088730141</v>
          </cell>
          <cell r="G48">
            <v>17063.949756930971</v>
          </cell>
          <cell r="H48">
            <v>16474.996433478831</v>
          </cell>
          <cell r="I48">
            <v>16100.501686356532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1582.8784782797659</v>
          </cell>
          <cell r="F49">
            <v>1450.5431082514326</v>
          </cell>
          <cell r="G49">
            <v>1550.2724441864748</v>
          </cell>
          <cell r="H49">
            <v>1652.8301426865223</v>
          </cell>
          <cell r="I49">
            <v>1763.7394811119543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1407.7856284885954</v>
          </cell>
          <cell r="F50">
            <v>1276.0841407374514</v>
          </cell>
          <cell r="G50">
            <v>1371.29222707386</v>
          </cell>
          <cell r="H50">
            <v>1467.6280097409353</v>
          </cell>
          <cell r="I50">
            <v>1570.6633001005962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</v>
          </cell>
          <cell r="B51" t="e">
            <v>#N/A</v>
          </cell>
          <cell r="C51">
            <v>264.82477903357727</v>
          </cell>
          <cell r="D51">
            <v>206</v>
          </cell>
          <cell r="E51">
            <v>175.09284979117132</v>
          </cell>
          <cell r="F51">
            <v>174.4589675139818</v>
          </cell>
          <cell r="G51">
            <v>178.98021711261461</v>
          </cell>
          <cell r="H51">
            <v>185.20213294558752</v>
          </cell>
          <cell r="I51">
            <v>193.07618101135841</v>
          </cell>
          <cell r="J51">
            <v>203.39344155021524</v>
          </cell>
          <cell r="M51" t="str">
            <v>IG_1</v>
          </cell>
          <cell r="O51" t="str">
            <v>IG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10248.038246626977</v>
          </cell>
          <cell r="F52">
            <v>10352.230372954346</v>
          </cell>
          <cell r="G52">
            <v>10675.40625758947</v>
          </cell>
          <cell r="H52">
            <v>11111.78352278228</v>
          </cell>
          <cell r="I52">
            <v>11671.450740120139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8090.6538439568849</v>
          </cell>
          <cell r="D53">
            <v>8257.7790088887741</v>
          </cell>
          <cell r="E53">
            <v>7692.5252185605041</v>
          </cell>
          <cell r="F53">
            <v>7662.3196078004548</v>
          </cell>
          <cell r="G53">
            <v>7835.1428166539081</v>
          </cell>
          <cell r="H53">
            <v>8146.02482670669</v>
          </cell>
          <cell r="I53">
            <v>8565.5720163134993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5415.6678425331993</v>
          </cell>
          <cell r="C54">
            <v>6320.0843722362433</v>
          </cell>
          <cell r="D54">
            <v>6920.492387598686</v>
          </cell>
          <cell r="E54">
            <v>6968.1579141031771</v>
          </cell>
          <cell r="F54">
            <v>6887.011682498689</v>
          </cell>
          <cell r="G54">
            <v>7007.3503551526155</v>
          </cell>
          <cell r="H54">
            <v>7265.433513410514</v>
          </cell>
          <cell r="I54">
            <v>7628.6303452890306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</v>
          </cell>
          <cell r="B55" t="e">
            <v>#N/A</v>
          </cell>
          <cell r="C55">
            <v>2927.8245000000002</v>
          </cell>
          <cell r="D55">
            <v>2247.5</v>
          </cell>
          <cell r="E55">
            <v>2144.0624116940671</v>
          </cell>
          <cell r="F55">
            <v>2183.4227386618982</v>
          </cell>
          <cell r="G55">
            <v>2251.7446053314434</v>
          </cell>
          <cell r="H55">
            <v>2340.5467527893466</v>
          </cell>
          <cell r="I55">
            <v>2453.7222930589251</v>
          </cell>
          <cell r="J55">
            <v>2562.3739818513018</v>
          </cell>
          <cell r="M55" t="str">
            <v>CG_1</v>
          </cell>
          <cell r="O55" t="str">
            <v>CG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4593.2739780933798</v>
          </cell>
          <cell r="F56">
            <v>4310.4532508336233</v>
          </cell>
          <cell r="G56">
            <v>4402.1117572177263</v>
          </cell>
          <cell r="H56">
            <v>4549.8164180898557</v>
          </cell>
          <cell r="I56">
            <v>4731.5116500194845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3071.6816094596766</v>
          </cell>
          <cell r="F57">
            <v>3111.227254623529</v>
          </cell>
          <cell r="G57">
            <v>3207.6003726194626</v>
          </cell>
          <cell r="H57">
            <v>3302.1288902733204</v>
          </cell>
          <cell r="I57">
            <v>3406.7374841521296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RVN_V</v>
          </cell>
          <cell r="B58" t="e">
            <v>#N/A</v>
          </cell>
          <cell r="C58">
            <v>2668.7500000000005</v>
          </cell>
          <cell r="D58">
            <v>2604.9999999999991</v>
          </cell>
          <cell r="E58">
            <v>3493.386309366867</v>
          </cell>
          <cell r="F58">
            <v>4063.2043576417313</v>
          </cell>
          <cell r="G58">
            <v>4440.4784435399706</v>
          </cell>
          <cell r="H58">
            <v>4798.961929647071</v>
          </cell>
          <cell r="I58">
            <v>5201.5926162299647</v>
          </cell>
          <cell r="J58">
            <v>5552.2061320009816</v>
          </cell>
          <cell r="M58" t="str">
            <v>RVN_V_1</v>
          </cell>
          <cell r="O58" t="str">
            <v>RVN_V</v>
          </cell>
        </row>
        <row r="59">
          <cell r="A59" t="str">
            <v>CB_V</v>
          </cell>
          <cell r="B59" t="e">
            <v>#N/A</v>
          </cell>
          <cell r="C59">
            <v>76.3</v>
          </cell>
          <cell r="D59">
            <v>-127</v>
          </cell>
          <cell r="E59">
            <v>204.736970219353</v>
          </cell>
          <cell r="F59">
            <v>-2.3666155499814869</v>
          </cell>
          <cell r="G59">
            <v>116.34536616922801</v>
          </cell>
          <cell r="H59">
            <v>122.0890918306407</v>
          </cell>
          <cell r="I59">
            <v>59.431136695954557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HM_V</v>
          </cell>
          <cell r="B60" t="e">
            <v>#N/A</v>
          </cell>
          <cell r="C60">
            <v>1122.6300000000001</v>
          </cell>
          <cell r="D60">
            <v>1060.3</v>
          </cell>
          <cell r="E60">
            <v>1340.8543132478483</v>
          </cell>
          <cell r="F60">
            <v>1635.8524079596759</v>
          </cell>
          <cell r="G60">
            <v>1810.3346812985667</v>
          </cell>
          <cell r="H60">
            <v>1975.2794086706413</v>
          </cell>
          <cell r="I60">
            <v>2167.9656125883603</v>
          </cell>
          <cell r="J60">
            <v>2360.6321671677961</v>
          </cell>
          <cell r="M60" t="str">
            <v>HM_V_1</v>
          </cell>
          <cell r="O60" t="str">
            <v>HM_V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1717.1989738368891</v>
          </cell>
          <cell r="F61">
            <v>2094.9957415528097</v>
          </cell>
          <cell r="G61">
            <v>2318.4508759174973</v>
          </cell>
          <cell r="H61">
            <v>2529.6915109250835</v>
          </cell>
          <cell r="I61">
            <v>2776.4599691914882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1892.3444860271904</v>
          </cell>
          <cell r="F62">
            <v>2148.2971960677223</v>
          </cell>
          <cell r="G62">
            <v>2097.6123781218621</v>
          </cell>
          <cell r="H62">
            <v>2068.8002403291725</v>
          </cell>
          <cell r="I62">
            <v>2079.4744538348818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1.3282425466007499</v>
          </cell>
          <cell r="F63">
            <v>1.4575473620727795</v>
          </cell>
          <cell r="G63">
            <v>1.5060084257045463</v>
          </cell>
          <cell r="H63">
            <v>1.5564288011956113</v>
          </cell>
          <cell r="I63">
            <v>1.6079520074792093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1.5071231007511354</v>
          </cell>
          <cell r="F64">
            <v>1.7021056909676411</v>
          </cell>
          <cell r="G64">
            <v>1.7709098070681779</v>
          </cell>
          <cell r="H64">
            <v>1.8411705897158668</v>
          </cell>
          <cell r="I64">
            <v>1.9162834590203519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1.347224590729863</v>
          </cell>
          <cell r="F65">
            <v>1.4930130732419979</v>
          </cell>
          <cell r="G65">
            <v>1.5472130203025245</v>
          </cell>
          <cell r="H65">
            <v>1.6014667051611646</v>
          </cell>
          <cell r="I65">
            <v>1.6568601556081466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1.5929253707326734</v>
          </cell>
          <cell r="F66">
            <v>1.7839669450308653</v>
          </cell>
          <cell r="G66">
            <v>1.8173153486923854</v>
          </cell>
          <cell r="H66">
            <v>1.848996811246769</v>
          </cell>
          <cell r="I66">
            <v>1.8845813062863916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-1430.6387684938925</v>
          </cell>
          <cell r="F67">
            <v>-1188.6763444391024</v>
          </cell>
          <cell r="G67">
            <v>-1208.8301084616719</v>
          </cell>
          <cell r="H67">
            <v>-1306.9605438685533</v>
          </cell>
          <cell r="I67">
            <v>-1442.0497802392676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GOR_VE</v>
          </cell>
          <cell r="B68" t="e">
            <v>#N/A</v>
          </cell>
          <cell r="C68">
            <v>1704</v>
          </cell>
          <cell r="D68">
            <v>1166</v>
          </cell>
          <cell r="E68">
            <v>611.56200597879354</v>
          </cell>
          <cell r="F68">
            <v>683.33338844738637</v>
          </cell>
          <cell r="G68">
            <v>779.91589287542081</v>
          </cell>
          <cell r="H68">
            <v>901.73748090650588</v>
          </cell>
          <cell r="I68">
            <v>998.49314860346749</v>
          </cell>
          <cell r="J68">
            <v>136.25435706933561</v>
          </cell>
          <cell r="M68" t="str">
            <v>GOR_VE_1</v>
          </cell>
          <cell r="O68" t="str">
            <v>GOR_VE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945.6950771704071</v>
          </cell>
          <cell r="F69">
            <v>1056.9141934370218</v>
          </cell>
          <cell r="G69">
            <v>1206.5813785996197</v>
          </cell>
          <cell r="H69">
            <v>1395.3598150320231</v>
          </cell>
          <cell r="I69">
            <v>1545.2953392606582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-240.7944</v>
          </cell>
          <cell r="D70">
            <v>-1212.5733665476153</v>
          </cell>
          <cell r="E70">
            <v>-224.40412222441245</v>
          </cell>
          <cell r="F70">
            <v>128.037773922258</v>
          </cell>
          <cell r="G70">
            <v>175.52086773182356</v>
          </cell>
          <cell r="H70">
            <v>225.24772789508813</v>
          </cell>
          <cell r="I70">
            <v>182.3439226464198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998.53843742803258</v>
          </cell>
          <cell r="F71">
            <v>1317.5112379334037</v>
          </cell>
          <cell r="G71">
            <v>1325.9343105503376</v>
          </cell>
          <cell r="H71">
            <v>1796.4603293698535</v>
          </cell>
          <cell r="I71">
            <v>1769.1231633740456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-551.49017277934206</v>
          </cell>
          <cell r="F72">
            <v>-512.44478810804605</v>
          </cell>
          <cell r="G72">
            <v>-287.27769682329188</v>
          </cell>
          <cell r="H72">
            <v>-93.520831658531606</v>
          </cell>
          <cell r="I72">
            <v>88.491158753480633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C73">
            <v>0.86778398510242083</v>
          </cell>
          <cell r="D73">
            <v>1.5498324022346368</v>
          </cell>
          <cell r="E73">
            <v>1.636220339469332</v>
          </cell>
          <cell r="F73">
            <v>1.931713550592399</v>
          </cell>
          <cell r="G73">
            <v>1.7029171467923718</v>
          </cell>
          <cell r="H73">
            <v>1.9950764757011661</v>
          </cell>
          <cell r="I73">
            <v>1.774086136871617</v>
          </cell>
          <cell r="J73">
            <v>1.9765492706900105</v>
          </cell>
        </row>
        <row r="74">
          <cell r="A74" t="str">
            <v>I1</v>
          </cell>
          <cell r="C74">
            <v>2734.9776889397785</v>
          </cell>
          <cell r="D74">
            <v>2830.7592212900868</v>
          </cell>
          <cell r="E74">
            <v>1407.7856284885954</v>
          </cell>
          <cell r="F74">
            <v>1276.0841407374514</v>
          </cell>
          <cell r="G74">
            <v>1371.29222707386</v>
          </cell>
          <cell r="H74">
            <v>1467.6280097409353</v>
          </cell>
          <cell r="I74">
            <v>1570.6633001005962</v>
          </cell>
          <cell r="J74">
            <v>2679.6733151480903</v>
          </cell>
        </row>
        <row r="75">
          <cell r="A75" t="str">
            <v>K1</v>
          </cell>
          <cell r="C75">
            <v>8336.2017839335713</v>
          </cell>
          <cell r="D75">
            <v>10333.340826830301</v>
          </cell>
          <cell r="E75">
            <v>9309.2032755474302</v>
          </cell>
          <cell r="F75">
            <v>9654.3670887301359</v>
          </cell>
          <cell r="G75">
            <v>10060.222606930987</v>
          </cell>
          <cell r="H75">
            <v>10521.828355978827</v>
          </cell>
          <cell r="I75">
            <v>11040.30882048153</v>
          </cell>
          <cell r="J75">
            <v>12615.951253581468</v>
          </cell>
        </row>
        <row r="76">
          <cell r="A76" t="str">
            <v>K2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10599.797500000001</v>
          </cell>
          <cell r="H76">
            <v>9009.8278750000009</v>
          </cell>
          <cell r="I76">
            <v>7658.3536937500057</v>
          </cell>
          <cell r="J76">
            <v>6509.6006396875018</v>
          </cell>
        </row>
        <row r="77">
          <cell r="A77" t="str">
            <v>KG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1893.1426666666662</v>
          </cell>
          <cell r="H77">
            <v>1609.1712666666665</v>
          </cell>
          <cell r="I77">
            <v>1367.7955766666664</v>
          </cell>
          <cell r="J77">
            <v>1162.6262401666663</v>
          </cell>
        </row>
        <row r="78">
          <cell r="A78" t="str">
            <v>GOR_M</v>
          </cell>
          <cell r="B78" t="e">
            <v>#N/A</v>
          </cell>
          <cell r="C78">
            <v>3.0932913245976295</v>
          </cell>
          <cell r="D78">
            <v>1.3613991242646015</v>
          </cell>
          <cell r="E78">
            <v>1.5648533706644903</v>
          </cell>
          <cell r="F78">
            <v>1.8195552588171875</v>
          </cell>
          <cell r="G78">
            <v>1.9838936548713793</v>
          </cell>
          <cell r="H78">
            <v>2.1651802880873579</v>
          </cell>
          <cell r="I78">
            <v>2.2492054470501608</v>
          </cell>
          <cell r="J78">
            <v>0.25580007603548754</v>
          </cell>
          <cell r="M78" t="str">
            <v>GOR_M_1</v>
          </cell>
          <cell r="O78" t="str">
            <v>GOR_M</v>
          </cell>
        </row>
        <row r="80">
          <cell r="A80" t="str">
            <v>Endogenous wariables outside simultaneous bloc: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7470.3942501741922</v>
          </cell>
          <cell r="F82">
            <v>8039.6185047627459</v>
          </cell>
          <cell r="G82">
            <v>8573.1598729363759</v>
          </cell>
          <cell r="H82">
            <v>9240.6700871439152</v>
          </cell>
          <cell r="I82">
            <v>10039.500081117316</v>
          </cell>
          <cell r="J82">
            <v>11986.87093995077</v>
          </cell>
        </row>
        <row r="83">
          <cell r="A83" t="str">
            <v>MP_V</v>
          </cell>
          <cell r="B83" t="e">
            <v>#N/A</v>
          </cell>
          <cell r="C83">
            <v>115.34915384311155</v>
          </cell>
          <cell r="D83">
            <v>392.84235000000001</v>
          </cell>
          <cell r="E83">
            <v>604.98230355801695</v>
          </cell>
          <cell r="F83">
            <v>775.9721020800755</v>
          </cell>
          <cell r="G83">
            <v>695.32756885156539</v>
          </cell>
          <cell r="H83">
            <v>692.55562312856182</v>
          </cell>
          <cell r="I83">
            <v>690.70376020722824</v>
          </cell>
          <cell r="J83">
            <v>687.3086267299276</v>
          </cell>
        </row>
        <row r="84">
          <cell r="A84" t="str">
            <v>CP_V</v>
          </cell>
          <cell r="B84">
            <v>4497.7417248711463</v>
          </cell>
          <cell r="C84">
            <v>5868.2306148897342</v>
          </cell>
          <cell r="D84">
            <v>6920.492387598686</v>
          </cell>
          <cell r="E84">
            <v>9567.2808160636614</v>
          </cell>
          <cell r="F84">
            <v>10874.247096081304</v>
          </cell>
          <cell r="G84">
            <v>11617.468635431633</v>
          </cell>
          <cell r="H84">
            <v>12406.704380048493</v>
          </cell>
          <cell r="I84">
            <v>13417.719147011643</v>
          </cell>
          <cell r="J84">
            <v>14403.870188135679</v>
          </cell>
        </row>
        <row r="85">
          <cell r="A85" t="str">
            <v>CG_V</v>
          </cell>
          <cell r="B85" t="e">
            <v>#N/A</v>
          </cell>
          <cell r="C85">
            <v>2718.5</v>
          </cell>
          <cell r="D85">
            <v>2247.5</v>
          </cell>
          <cell r="E85">
            <v>2943.7976912559543</v>
          </cell>
          <cell r="F85">
            <v>3447.5153332102036</v>
          </cell>
          <cell r="G85">
            <v>3733.1617518174867</v>
          </cell>
          <cell r="H85">
            <v>3996.7982083850534</v>
          </cell>
          <cell r="I85">
            <v>4315.7624767278803</v>
          </cell>
          <cell r="J85">
            <v>4642.0719406206454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2121.7062416006179</v>
          </cell>
          <cell r="F86">
            <v>2172.0300781027681</v>
          </cell>
          <cell r="G86">
            <v>2428.4348532814615</v>
          </cell>
          <cell r="H86">
            <v>2702.1535281782417</v>
          </cell>
          <cell r="I86">
            <v>3009.8361016730914</v>
          </cell>
          <cell r="J86">
            <v>4868.6515241813113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263.88647869662293</v>
          </cell>
          <cell r="F87">
            <v>296.94760144588724</v>
          </cell>
          <cell r="G87">
            <v>316.95782175592092</v>
          </cell>
          <cell r="H87">
            <v>340.98872033206374</v>
          </cell>
          <cell r="I87">
            <v>369.9886920028855</v>
          </cell>
          <cell r="J87">
            <v>399.89493908584984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597.91834417142718</v>
          </cell>
          <cell r="F88">
            <v>656.12587664227738</v>
          </cell>
          <cell r="G88">
            <v>677.94098789409441</v>
          </cell>
          <cell r="H88">
            <v>700.63809807421353</v>
          </cell>
          <cell r="I88">
            <v>723.83165580682225</v>
          </cell>
          <cell r="J88">
            <v>751.31211671780068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4995.7117174182367</v>
          </cell>
          <cell r="F89">
            <v>5802.888641456927</v>
          </cell>
          <cell r="G89">
            <v>6246.8361367402786</v>
          </cell>
          <cell r="H89">
            <v>6706.6186536495497</v>
          </cell>
          <cell r="I89">
            <v>7228.5442324441628</v>
          </cell>
          <cell r="J89">
            <v>7391.3129726503785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12965.024518876309</v>
          </cell>
          <cell r="F90">
            <v>14589.352787543006</v>
          </cell>
          <cell r="G90">
            <v>15572.476281726062</v>
          </cell>
          <cell r="H90">
            <v>16753.13999263299</v>
          </cell>
          <cell r="I90">
            <v>18177.939571815816</v>
          </cell>
          <cell r="J90">
            <v>19647.265430095147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13611.880418361699</v>
          </cell>
          <cell r="F91">
            <v>15088.866071669312</v>
          </cell>
          <cell r="G91">
            <v>16077.251771748779</v>
          </cell>
          <cell r="H91">
            <v>17294.69990750917</v>
          </cell>
          <cell r="I91">
            <v>18767.132647770879</v>
          </cell>
          <cell r="J91">
            <v>20229.178329894683</v>
          </cell>
        </row>
        <row r="92">
          <cell r="A92" t="str">
            <v>YDP_V</v>
          </cell>
          <cell r="B92" t="e">
            <v>#N/A</v>
          </cell>
          <cell r="C92">
            <v>7512.2134112877302</v>
          </cell>
          <cell r="D92">
            <v>8257.7790088887741</v>
          </cell>
          <cell r="E92">
            <v>10561.837125083572</v>
          </cell>
          <cell r="F92">
            <v>12098.419544736527</v>
          </cell>
          <cell r="G92">
            <v>12989.863687873472</v>
          </cell>
          <cell r="H92">
            <v>13910.432420989004</v>
          </cell>
          <cell r="I92">
            <v>15065.671614219802</v>
          </cell>
          <cell r="J92">
            <v>16155.076250613729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1.9746381844313754</v>
          </cell>
          <cell r="F93">
            <v>1.8312015024052477</v>
          </cell>
          <cell r="G93">
            <v>1.6953992906506024</v>
          </cell>
          <cell r="H93">
            <v>1.5748783969731899</v>
          </cell>
          <cell r="I93">
            <v>1.4675084392285274</v>
          </cell>
          <cell r="J93">
            <v>1.4685788270075268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538.70324698784373</v>
          </cell>
          <cell r="F94">
            <v>360.63472783852984</v>
          </cell>
          <cell r="G94">
            <v>394.36156487241692</v>
          </cell>
          <cell r="H94">
            <v>410.94244358742031</v>
          </cell>
          <cell r="I94">
            <v>441.33604832269327</v>
          </cell>
          <cell r="J94">
            <v>439.16667430343153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806.64307141068934</v>
          </cell>
          <cell r="F95">
            <v>1034.6294694401006</v>
          </cell>
          <cell r="G95">
            <v>927.10342513542048</v>
          </cell>
          <cell r="H95">
            <v>923.40749750474902</v>
          </cell>
          <cell r="I95">
            <v>920.93834694297107</v>
          </cell>
          <cell r="J95">
            <v>916.41150230657013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CFCG_V</v>
          </cell>
          <cell r="B97" t="e">
            <v>#N/A</v>
          </cell>
          <cell r="C97">
            <v>230.6983076862231</v>
          </cell>
          <cell r="D97">
            <v>-404.64483176355873</v>
          </cell>
          <cell r="E97">
            <v>150.93949384726972</v>
          </cell>
          <cell r="F97">
            <v>515.18109501782169</v>
          </cell>
          <cell r="G97">
            <v>371.86130463096367</v>
          </cell>
          <cell r="H97">
            <v>450.83928782188462</v>
          </cell>
          <cell r="I97">
            <v>443.48827719935508</v>
          </cell>
          <cell r="J97">
            <v>441.3083239640373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CFCP_V</v>
          </cell>
          <cell r="B99" t="e">
            <v>#N/A</v>
          </cell>
          <cell r="C99">
            <v>473.28811396648024</v>
          </cell>
          <cell r="D99">
            <v>706.65673345238508</v>
          </cell>
          <cell r="E99">
            <v>631.14461576169379</v>
          </cell>
          <cell r="F99">
            <v>590.3651044903072</v>
          </cell>
          <cell r="G99">
            <v>783.19274806308454</v>
          </cell>
          <cell r="H99">
            <v>544.5611771021961</v>
          </cell>
          <cell r="I99">
            <v>1129.6362053538055</v>
          </cell>
          <cell r="J99">
            <v>1124.0835126960778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176.9</v>
          </cell>
          <cell r="E100">
            <v>401.26494303359021</v>
          </cell>
          <cell r="F100">
            <v>533.77452979211978</v>
          </cell>
          <cell r="G100">
            <v>602.04526478577191</v>
          </cell>
          <cell r="H100">
            <v>595.31698760030042</v>
          </cell>
          <cell r="I100">
            <v>562.50832613133787</v>
          </cell>
          <cell r="J100">
            <v>550.17723686850331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1000.6501930291672</v>
          </cell>
          <cell r="F101">
            <v>1320.0043660360357</v>
          </cell>
          <cell r="G101">
            <v>1328.1321470334367</v>
          </cell>
          <cell r="H101">
            <v>1799.0352354145994</v>
          </cell>
          <cell r="I101">
            <v>1771.4128526987031</v>
          </cell>
          <cell r="J101">
            <v>269.3134500937316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-2.1114803602120285</v>
          </cell>
          <cell r="F102">
            <v>-2.4928031544664369</v>
          </cell>
          <cell r="G102">
            <v>-2.1975500632674976</v>
          </cell>
          <cell r="H102">
            <v>-2.5745706088278331</v>
          </cell>
          <cell r="I102">
            <v>-2.28939094874212</v>
          </cell>
          <cell r="J102">
            <v>-2.5506619526603123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-1549.826584395629</v>
          </cell>
          <cell r="F103">
            <v>-1829.7175153783646</v>
          </cell>
          <cell r="G103">
            <v>-1613.0017464383432</v>
          </cell>
          <cell r="H103">
            <v>-1889.7348268796295</v>
          </cell>
          <cell r="I103">
            <v>-1680.412956376716</v>
          </cell>
          <cell r="J103">
            <v>-1872.1858732526691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728.42732051935627</v>
          </cell>
          <cell r="F104">
            <v>912.19180112827166</v>
          </cell>
          <cell r="G104">
            <v>936.98737957852677</v>
          </cell>
          <cell r="H104">
            <v>913.12906243260227</v>
          </cell>
          <cell r="I104">
            <v>955.86019753716414</v>
          </cell>
          <cell r="J104">
            <v>2484.8523699577754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-4.9166640147071061E-2</v>
          </cell>
          <cell r="F105">
            <v>1.5404478477057948E-2</v>
          </cell>
          <cell r="G105">
            <v>2.9995081830975101E-2</v>
          </cell>
          <cell r="H105">
            <v>3.9371339262807226E-2</v>
          </cell>
          <cell r="I105">
            <v>4.8770584030319197E-2</v>
          </cell>
          <cell r="J105">
            <v>4.9953927961158495E-2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1.0557401801060142</v>
          </cell>
          <cell r="F106">
            <v>1.2464015772332184</v>
          </cell>
          <cell r="G106">
            <v>1.0987750316337488</v>
          </cell>
          <cell r="H106">
            <v>1.2872853044139165</v>
          </cell>
          <cell r="I106">
            <v>1.14469547437106</v>
          </cell>
          <cell r="J106">
            <v>1.2753309763301561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-177.08283449216583</v>
          </cell>
          <cell r="F109">
            <v>-104.89460506054934</v>
          </cell>
          <cell r="G109">
            <v>-180.37500145666468</v>
          </cell>
          <cell r="H109">
            <v>-185.32882210342973</v>
          </cell>
          <cell r="I109">
            <v>-217.3857437022823</v>
          </cell>
          <cell r="J109">
            <v>140.44726165355678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1.475975</v>
          </cell>
          <cell r="F110">
            <v>1.6184237499999998</v>
          </cell>
          <cell r="G110">
            <v>1.6827659625</v>
          </cell>
          <cell r="H110">
            <v>1.7332489413750003</v>
          </cell>
          <cell r="I110">
            <v>1.7852464096162501</v>
          </cell>
          <cell r="J110">
            <v>0.90581468074125016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-0.25038627058758289</v>
          </cell>
          <cell r="F111">
            <v>1.2874265692793818E-2</v>
          </cell>
          <cell r="G111">
            <v>3.0975917253461827E-2</v>
          </cell>
          <cell r="H111">
            <v>2.9470166689331556E-2</v>
          </cell>
          <cell r="I111">
            <v>3.1679137112709865E-2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3">
          <cell r="A113" t="str">
            <v>Exogenous variable:</v>
          </cell>
        </row>
        <row r="115">
          <cell r="A115" t="str">
            <v>CDCGB_V</v>
          </cell>
          <cell r="B115" t="e">
            <v>#N/A</v>
          </cell>
          <cell r="C115">
            <v>0</v>
          </cell>
          <cell r="D115">
            <v>-93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M115" t="str">
            <v>CDCGB_V_1</v>
          </cell>
          <cell r="O115" t="str">
            <v>CDCGB_V</v>
          </cell>
        </row>
        <row r="116">
          <cell r="A116" t="str">
            <v>CDCGCB_V</v>
          </cell>
          <cell r="B116" t="e">
            <v>#N/A</v>
          </cell>
          <cell r="C116">
            <v>142.1</v>
          </cell>
          <cell r="D116">
            <v>824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CDCGCB_V_1</v>
          </cell>
          <cell r="O116" t="str">
            <v>CDCGCB_V</v>
          </cell>
        </row>
        <row r="117">
          <cell r="A117" t="str">
            <v>CFCCB_VE</v>
          </cell>
          <cell r="B117" t="e">
            <v>#N/A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CFCCB_VE_1</v>
          </cell>
          <cell r="O117" t="str">
            <v>CFCCB_VE</v>
          </cell>
        </row>
        <row r="118">
          <cell r="A118" t="str">
            <v>CFCG_VE</v>
          </cell>
          <cell r="B118" t="e">
            <v>#N/A</v>
          </cell>
          <cell r="C118">
            <v>268.14933166125934</v>
          </cell>
          <cell r="D118">
            <v>-404.64483176355873</v>
          </cell>
          <cell r="E118">
            <v>94.75616160086922</v>
          </cell>
          <cell r="F118">
            <v>288.78399145949885</v>
          </cell>
          <cell r="G118">
            <v>204.62123147671062</v>
          </cell>
          <cell r="H118">
            <v>243.82913214322204</v>
          </cell>
          <cell r="I118">
            <v>235.3245655785785</v>
          </cell>
          <cell r="J118">
            <v>235.3245655785785</v>
          </cell>
          <cell r="M118" t="str">
            <v>CFCG_VE_1</v>
          </cell>
          <cell r="O118" t="str">
            <v>CFCG_VE</v>
          </cell>
        </row>
        <row r="119">
          <cell r="A119" t="str">
            <v>CFCP_VE</v>
          </cell>
          <cell r="B119" t="e">
            <v>#N/A</v>
          </cell>
          <cell r="C119">
            <v>550.12059999999974</v>
          </cell>
          <cell r="D119">
            <v>706.65673345238508</v>
          </cell>
          <cell r="E119">
            <v>396.21731649072541</v>
          </cell>
          <cell r="F119">
            <v>330.92827540035671</v>
          </cell>
          <cell r="G119">
            <v>430.96138962707596</v>
          </cell>
          <cell r="H119">
            <v>294.51709910467684</v>
          </cell>
          <cell r="I119">
            <v>599.40964159290013</v>
          </cell>
          <cell r="J119">
            <v>599.40964159290013</v>
          </cell>
          <cell r="M119" t="str">
            <v>CFCP_VE_1</v>
          </cell>
          <cell r="O119" t="str">
            <v>CFCP_VE</v>
          </cell>
        </row>
        <row r="120">
          <cell r="A120" t="str">
            <v>CG_Q</v>
          </cell>
          <cell r="B120" t="e">
            <v>#N/A</v>
          </cell>
          <cell r="C120">
            <v>0.26866584112315567</v>
          </cell>
          <cell r="D120">
            <v>0.22206022208276491</v>
          </cell>
          <cell r="E120">
            <v>0.22206022208276491</v>
          </cell>
          <cell r="F120">
            <v>0.22206022208276491</v>
          </cell>
          <cell r="G120">
            <v>0.22206022208276491</v>
          </cell>
          <cell r="H120">
            <v>0.22206022208276491</v>
          </cell>
          <cell r="I120">
            <v>0.22206022208276491</v>
          </cell>
          <cell r="J120">
            <v>0.22206022208276491</v>
          </cell>
          <cell r="M120" t="str">
            <v>CG_Q_1</v>
          </cell>
          <cell r="O120" t="str">
            <v>CG_Q</v>
          </cell>
        </row>
        <row r="121">
          <cell r="A121" t="str">
            <v>DCGCB_V</v>
          </cell>
          <cell r="B121" t="e">
            <v>#N/A</v>
          </cell>
          <cell r="C121">
            <v>517</v>
          </cell>
          <cell r="D121">
            <v>1341</v>
          </cell>
          <cell r="E121">
            <v>1341</v>
          </cell>
          <cell r="F121">
            <v>1341</v>
          </cell>
          <cell r="G121">
            <v>1341</v>
          </cell>
          <cell r="H121">
            <v>1341</v>
          </cell>
          <cell r="I121">
            <v>1341</v>
          </cell>
          <cell r="J121">
            <v>1341</v>
          </cell>
          <cell r="M121" t="str">
            <v>DCGCB_V_1</v>
          </cell>
          <cell r="O121" t="str">
            <v>DCGCB_V</v>
          </cell>
        </row>
        <row r="122">
          <cell r="A122" t="str">
            <v>FCCB_VE</v>
          </cell>
          <cell r="B122" t="e">
            <v>#N/A</v>
          </cell>
          <cell r="C122">
            <v>-1086</v>
          </cell>
          <cell r="D122">
            <v>-1468</v>
          </cell>
          <cell r="E122">
            <v>-1468</v>
          </cell>
          <cell r="F122">
            <v>-1468</v>
          </cell>
          <cell r="G122">
            <v>-1468</v>
          </cell>
          <cell r="H122">
            <v>-1468</v>
          </cell>
          <cell r="I122">
            <v>-1468</v>
          </cell>
          <cell r="J122">
            <v>-1468</v>
          </cell>
          <cell r="M122" t="str">
            <v>FCCB_VE_1</v>
          </cell>
          <cell r="O122" t="str">
            <v>FCCB_VE</v>
          </cell>
        </row>
        <row r="123">
          <cell r="A123" t="str">
            <v>FS_VE</v>
          </cell>
          <cell r="B123" t="e">
            <v>#N/A</v>
          </cell>
          <cell r="C123">
            <v>287.73359999999997</v>
          </cell>
          <cell r="D123">
            <v>217.86090000000007</v>
          </cell>
          <cell r="E123">
            <v>338.18486219480872</v>
          </cell>
          <cell r="F123">
            <v>202.15325673104908</v>
          </cell>
          <cell r="G123">
            <v>217.00227489751421</v>
          </cell>
          <cell r="H123">
            <v>222.25156965539813</v>
          </cell>
          <cell r="I123">
            <v>234.18254593236708</v>
          </cell>
          <cell r="J123">
            <v>234.18254593236708</v>
          </cell>
          <cell r="M123" t="str">
            <v>FS_VE_1</v>
          </cell>
          <cell r="O123" t="str">
            <v>FS_VE</v>
          </cell>
        </row>
        <row r="124">
          <cell r="A124" t="str">
            <v>G_VE</v>
          </cell>
          <cell r="B124" t="e">
            <v>#N/A</v>
          </cell>
          <cell r="C124">
            <v>353.15280000000001</v>
          </cell>
          <cell r="D124">
            <v>523.78980000000001</v>
          </cell>
          <cell r="E124">
            <v>506.39100000000008</v>
          </cell>
          <cell r="F124">
            <v>579.96</v>
          </cell>
          <cell r="G124">
            <v>510.15000000000003</v>
          </cell>
          <cell r="H124">
            <v>499.41000000000008</v>
          </cell>
          <cell r="I124">
            <v>488.67</v>
          </cell>
          <cell r="J124">
            <v>488.67</v>
          </cell>
          <cell r="M124" t="str">
            <v>G_VE_1</v>
          </cell>
          <cell r="O124" t="str">
            <v>G_VE</v>
          </cell>
        </row>
        <row r="125">
          <cell r="A125" t="str">
            <v>GG_VE</v>
          </cell>
          <cell r="B125" t="e">
            <v>#N/A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M125" t="str">
            <v>GG_VE_1</v>
          </cell>
          <cell r="O125" t="str">
            <v>GG_VE</v>
          </cell>
        </row>
        <row r="126">
          <cell r="A126" t="str">
            <v>GOL_VE</v>
          </cell>
          <cell r="B126" t="e">
            <v>#N/A</v>
          </cell>
          <cell r="C126">
            <v>0</v>
          </cell>
          <cell r="D126">
            <v>-2</v>
          </cell>
          <cell r="E126">
            <v>-2</v>
          </cell>
          <cell r="F126">
            <v>-2</v>
          </cell>
          <cell r="G126">
            <v>-2</v>
          </cell>
          <cell r="H126">
            <v>-2</v>
          </cell>
          <cell r="I126">
            <v>-2</v>
          </cell>
          <cell r="J126">
            <v>-2</v>
          </cell>
          <cell r="M126" t="str">
            <v>GOL_VE_1</v>
          </cell>
          <cell r="O126" t="str">
            <v>GOL_VE</v>
          </cell>
        </row>
        <row r="127">
          <cell r="A127" t="str">
            <v>IG_Q</v>
          </cell>
          <cell r="B127" t="e">
            <v>#N/A</v>
          </cell>
          <cell r="C127">
            <v>2.3145683277926453E-2</v>
          </cell>
          <cell r="D127">
            <v>2.0353461957307931E-2</v>
          </cell>
          <cell r="E127">
            <v>2.0353461957307931E-2</v>
          </cell>
          <cell r="F127">
            <v>2.0353461957307931E-2</v>
          </cell>
          <cell r="G127">
            <v>2.0353461957307931E-2</v>
          </cell>
          <cell r="H127">
            <v>2.0353461957307931E-2</v>
          </cell>
          <cell r="I127">
            <v>2.0353461957307931E-2</v>
          </cell>
          <cell r="J127">
            <v>2.0353461957307931E-2</v>
          </cell>
          <cell r="M127" t="str">
            <v>IG_Q_1</v>
          </cell>
          <cell r="O127" t="str">
            <v>IG_Q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244.3</v>
          </cell>
          <cell r="E128">
            <v>256.51500000000004</v>
          </cell>
          <cell r="F128">
            <v>269.34075000000007</v>
          </cell>
          <cell r="G128">
            <v>282.80778750000007</v>
          </cell>
          <cell r="H128">
            <v>296.94817687500012</v>
          </cell>
          <cell r="I128">
            <v>311.79558571875015</v>
          </cell>
          <cell r="J128">
            <v>327.38536500468769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176.9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2" refreshError="1">
        <row r="1">
          <cell r="A1" t="str">
            <v>Tajikistan: Simulation Sheet - MODEL 2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36508.396263194445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</row>
        <row r="8">
          <cell r="A8" t="str">
            <v>Test of last simulation:</v>
          </cell>
          <cell r="E8">
            <v>3395.1155500469335</v>
          </cell>
          <cell r="F8">
            <v>695.30617356199537</v>
          </cell>
          <cell r="G8">
            <v>9949.0838578018011</v>
          </cell>
          <cell r="H8">
            <v>2962.4724838967354</v>
          </cell>
          <cell r="I8">
            <v>2464.3061072529554</v>
          </cell>
          <cell r="J8">
            <v>79232.269444211342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384.61067925923282</v>
          </cell>
          <cell r="F12">
            <v>164.39965359487701</v>
          </cell>
          <cell r="G12">
            <v>797.59200897785661</v>
          </cell>
          <cell r="H12">
            <v>784.37373969033683</v>
          </cell>
          <cell r="I12">
            <v>545.00110931430595</v>
          </cell>
          <cell r="J12">
            <v>51.017208028070854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4.01406402754656E-5</v>
          </cell>
          <cell r="F13">
            <v>-3.5323876601545123E-9</v>
          </cell>
          <cell r="G13">
            <v>-9069.8243749897592</v>
          </cell>
          <cell r="H13">
            <v>2101.8727551043671</v>
          </cell>
          <cell r="I13">
            <v>-1430.3494112409617</v>
          </cell>
          <cell r="J13">
            <v>-78990.931467466566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7.0960280015892954E-2</v>
          </cell>
          <cell r="F14">
            <v>4.9999999959255753E-3</v>
          </cell>
          <cell r="G14">
            <v>-7.8721941400057248E-3</v>
          </cell>
          <cell r="H14">
            <v>4.8594690948396413E-3</v>
          </cell>
          <cell r="I14">
            <v>1.3207346661449001E-4</v>
          </cell>
          <cell r="J14">
            <v>0.12142201698017187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-2139.6067441472751</v>
          </cell>
          <cell r="F15">
            <v>-434.71350484695358</v>
          </cell>
          <cell r="G15">
            <v>1556.8416456965824</v>
          </cell>
          <cell r="H15">
            <v>-649.91854089626395</v>
          </cell>
          <cell r="I15">
            <v>-747.95101241313387</v>
          </cell>
          <cell r="J15">
            <v>-5204.420946876151</v>
          </cell>
          <cell r="N15" t="str">
            <v>(4)</v>
          </cell>
          <cell r="O15" t="str">
            <v>IT-(K-(delta*K_-1))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-3112.1382671920983</v>
          </cell>
          <cell r="H16">
            <v>-4.170400006842101E-5</v>
          </cell>
          <cell r="I16">
            <v>0</v>
          </cell>
          <cell r="J16">
            <v>1911.2419434704889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-430.90844339765954</v>
          </cell>
          <cell r="F17">
            <v>-8.1016763532657023</v>
          </cell>
          <cell r="G17">
            <v>-5.9735479830999338</v>
          </cell>
          <cell r="H17">
            <v>-12.548137322548655</v>
          </cell>
          <cell r="I17">
            <v>-16.289976412696888</v>
          </cell>
          <cell r="J17">
            <v>28.37903931407277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1497.5007350382839</v>
          </cell>
          <cell r="H18">
            <v>1272.8577918535739</v>
          </cell>
          <cell r="I18">
            <v>1081.9241455235533</v>
          </cell>
          <cell r="J18">
            <v>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-8.0247344217468708</v>
          </cell>
          <cell r="F19">
            <v>-8.1016763530947173</v>
          </cell>
          <cell r="G19">
            <v>-4.0357788169690139</v>
          </cell>
          <cell r="H19">
            <v>-3.5282357360888454</v>
          </cell>
          <cell r="I19">
            <v>-3.3419684942764434</v>
          </cell>
          <cell r="J19">
            <v>-2.5784802701309673E-3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8.0247344217468708</v>
          </cell>
          <cell r="F20">
            <v>8.1016763530947173</v>
          </cell>
          <cell r="G20">
            <v>4.0277289784385175</v>
          </cell>
          <cell r="H20">
            <v>3.5199899005997395</v>
          </cell>
          <cell r="I20">
            <v>3.3473182786528923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8.0247344014663042</v>
          </cell>
          <cell r="F21">
            <v>8.1016763532656739</v>
          </cell>
          <cell r="G21">
            <v>-40.24112260166288</v>
          </cell>
          <cell r="H21">
            <v>12.548091341268673</v>
          </cell>
          <cell r="I21">
            <v>16.289976412696944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-185.51814261860272</v>
          </cell>
          <cell r="F22">
            <v>-186.22310378924885</v>
          </cell>
          <cell r="G22">
            <v>-116.90909303434091</v>
          </cell>
          <cell r="H22">
            <v>-60.047450240877879</v>
          </cell>
          <cell r="I22">
            <v>3.5907432834646897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-185.51814261870277</v>
          </cell>
          <cell r="F23">
            <v>-186.22310378924158</v>
          </cell>
          <cell r="G23">
            <v>-116.90909303434273</v>
          </cell>
          <cell r="H23">
            <v>-60.047450240878788</v>
          </cell>
          <cell r="I23">
            <v>3.5907432834583233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6.1604448145646501E-2</v>
          </cell>
          <cell r="F24">
            <v>6.6949938241301181E-3</v>
          </cell>
          <cell r="G24">
            <v>-7.672924643288526E-3</v>
          </cell>
          <cell r="H24">
            <v>1.4766730217720632E-2</v>
          </cell>
          <cell r="I24">
            <v>9.5749161905719499E-3</v>
          </cell>
          <cell r="J24">
            <v>3.4761740340681274E-2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10.555159323859698</v>
          </cell>
          <cell r="F25">
            <v>18.94090169761057</v>
          </cell>
          <cell r="G25">
            <v>-35.394125401814108</v>
          </cell>
          <cell r="H25">
            <v>75.561661608614031</v>
          </cell>
          <cell r="I25">
            <v>130.29155102264667</v>
          </cell>
          <cell r="J25">
            <v>154.11309941798254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3.5871817202680845E-2</v>
          </cell>
          <cell r="F26">
            <v>2.6787076182438696E-2</v>
          </cell>
          <cell r="G26">
            <v>0.17010592945358916</v>
          </cell>
          <cell r="H26">
            <v>0.16038630490906236</v>
          </cell>
          <cell r="I26">
            <v>0.15466612023297266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1.3034551934464067E-4</v>
          </cell>
          <cell r="F27">
            <v>2.5465740627339528E-12</v>
          </cell>
          <cell r="G27">
            <v>0</v>
          </cell>
          <cell r="H27">
            <v>0</v>
          </cell>
          <cell r="I27">
            <v>0</v>
          </cell>
          <cell r="J27">
            <v>-2528.928885911514</v>
          </cell>
          <cell r="N27" t="str">
            <v>(12)</v>
          </cell>
          <cell r="O27" t="str">
            <v>X-X_-1*(1+ZX)</v>
          </cell>
          <cell r="P27" t="str">
            <v>=0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182.05590185499659</v>
          </cell>
          <cell r="F28">
            <v>321.17635119154102</v>
          </cell>
          <cell r="G28">
            <v>-285.55774718195153</v>
          </cell>
          <cell r="H28">
            <v>118.05845025440067</v>
          </cell>
          <cell r="I28">
            <v>126.96257982216684</v>
          </cell>
          <cell r="J28">
            <v>503.02144808818775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-10.712659568835079</v>
          </cell>
          <cell r="F29">
            <v>-19.098401695133361</v>
          </cell>
          <cell r="G29">
            <v>-162.23929319279432</v>
          </cell>
          <cell r="H29">
            <v>-141.52822831319372</v>
          </cell>
          <cell r="I29">
            <v>-146.65356241309473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-0.86783182531803504</v>
          </cell>
          <cell r="F30">
            <v>4.0602687788082221</v>
          </cell>
          <cell r="G30">
            <v>199.99758513633583</v>
          </cell>
          <cell r="H30">
            <v>178.93596843646742</v>
          </cell>
          <cell r="I30">
            <v>143.18424332480026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1.1114107663856885</v>
          </cell>
          <cell r="F31">
            <v>-5.1998858575352642</v>
          </cell>
          <cell r="G31">
            <v>-257.30057313671068</v>
          </cell>
          <cell r="H31">
            <v>-230.46226719237211</v>
          </cell>
          <cell r="I31">
            <v>-184.84148447551388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-1.619554863130368E-5</v>
          </cell>
          <cell r="F32">
            <v>-7.2676094392265522E-6</v>
          </cell>
          <cell r="G32">
            <v>-5.9296015263730739E-2</v>
          </cell>
          <cell r="H32">
            <v>5.4406969737423538E-2</v>
          </cell>
          <cell r="I32">
            <v>-1.7018733169554268E-3</v>
          </cell>
          <cell r="J32">
            <v>-1.988144504346423E-3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-1.3690428422449534</v>
          </cell>
          <cell r="H34">
            <v>-1.4431307283939272</v>
          </cell>
          <cell r="I34">
            <v>-1.5544032923265108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-1.5921450735261189E-3</v>
          </cell>
          <cell r="F35">
            <v>-2.8248062751929925E-3</v>
          </cell>
          <cell r="G35">
            <v>0.55341613263398326</v>
          </cell>
          <cell r="H35">
            <v>0.61987443630036498</v>
          </cell>
          <cell r="I35">
            <v>0.65292436753172123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-273.21474333404694</v>
          </cell>
          <cell r="F36">
            <v>-270.31243933833184</v>
          </cell>
          <cell r="G36">
            <v>1095.0572402558084</v>
          </cell>
          <cell r="H36">
            <v>1179.0101096826643</v>
          </cell>
          <cell r="I36">
            <v>1269.876232146994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-10.000853963597365</v>
          </cell>
          <cell r="F37">
            <v>78.206101870440648</v>
          </cell>
          <cell r="G37">
            <v>71.7277174282857</v>
          </cell>
          <cell r="H37">
            <v>153.49284650570269</v>
          </cell>
          <cell r="I37">
            <v>209.19976339336426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15.374091700184408</v>
          </cell>
          <cell r="F38">
            <v>-121.32858658702798</v>
          </cell>
          <cell r="G38">
            <v>386.36192973985158</v>
          </cell>
          <cell r="H38">
            <v>393.00806824929577</v>
          </cell>
          <cell r="I38">
            <v>482.97185873355124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-2.4638787892797609E-2</v>
          </cell>
          <cell r="F39">
            <v>-2.9751698699129747E-3</v>
          </cell>
          <cell r="G39">
            <v>-369.88318145338928</v>
          </cell>
          <cell r="H39">
            <v>11.095241347096902</v>
          </cell>
          <cell r="I39">
            <v>20.46111318939046</v>
          </cell>
          <cell r="J39">
            <v>584.43564009918828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0.10826923212994188</v>
          </cell>
          <cell r="F40">
            <v>0.11321281379525772</v>
          </cell>
          <cell r="G40">
            <v>0.17944429230010428</v>
          </cell>
          <cell r="H40">
            <v>0.24361725507060328</v>
          </cell>
          <cell r="I40">
            <v>0.26986096786276903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-0.1653562620861635</v>
          </cell>
          <cell r="F41">
            <v>-0.17761270901280568</v>
          </cell>
          <cell r="G41">
            <v>1.9155457851762776</v>
          </cell>
          <cell r="H41">
            <v>2.3025692782380816</v>
          </cell>
          <cell r="I41">
            <v>2.249356187112312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2.0200023862138039E-4</v>
          </cell>
          <cell r="F42">
            <v>0</v>
          </cell>
          <cell r="G42">
            <v>9.1390631825825741E-2</v>
          </cell>
          <cell r="H42">
            <v>0.17606568378383924</v>
          </cell>
          <cell r="I42">
            <v>0.26414596810868152</v>
          </cell>
          <cell r="J42">
            <v>-0.19235485604034852</v>
          </cell>
          <cell r="N42" t="str">
            <v>(27)</v>
          </cell>
          <cell r="O42" t="str">
            <v>EEOP-(2*E-EEOP_-1)</v>
          </cell>
        </row>
        <row r="43">
          <cell r="A43" t="str">
            <v>RVN</v>
          </cell>
          <cell r="C43" t="e">
            <v>#N/A</v>
          </cell>
          <cell r="D43" t="e">
            <v>#N/A</v>
          </cell>
          <cell r="E43">
            <v>-230.3490794308359</v>
          </cell>
          <cell r="F43">
            <v>-221.46082486187333</v>
          </cell>
          <cell r="G43">
            <v>-1502.8574013809239</v>
          </cell>
          <cell r="H43">
            <v>-2276.2601863786517</v>
          </cell>
          <cell r="I43">
            <v>-2293.5504531009697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9909.0285437876555</v>
          </cell>
          <cell r="F47">
            <v>9813.8775905395742</v>
          </cell>
          <cell r="G47">
            <v>10636.056859160421</v>
          </cell>
          <cell r="H47">
            <v>11024.835170801722</v>
          </cell>
          <cell r="I47">
            <v>11603.157607784313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18388.010096939121</v>
          </cell>
          <cell r="F48">
            <v>17117.110373133553</v>
          </cell>
          <cell r="G48">
            <v>19901.936365841269</v>
          </cell>
          <cell r="H48">
            <v>20827.03306882707</v>
          </cell>
          <cell r="I48">
            <v>21810.804681382819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1700.9382123085484</v>
          </cell>
          <cell r="F49">
            <v>1653.659081896187</v>
          </cell>
          <cell r="G49">
            <v>3626.7853747041827</v>
          </cell>
          <cell r="H49">
            <v>4092.0789502356115</v>
          </cell>
          <cell r="I49">
            <v>4297.5657629488796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1533.8700969391239</v>
          </cell>
          <cell r="F50">
            <v>1487.3017907352998</v>
          </cell>
          <cell r="G50">
            <v>3451.8328865700064</v>
          </cell>
          <cell r="H50">
            <v>3910.3968071906238</v>
          </cell>
          <cell r="I50">
            <v>4107.8369002161744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IG_Q</v>
          </cell>
          <cell r="B51" t="e">
            <v>#N/A</v>
          </cell>
          <cell r="C51">
            <v>2.3145683277926453E-2</v>
          </cell>
          <cell r="D51">
            <v>2.0353461957307931E-2</v>
          </cell>
          <cell r="E51">
            <v>1.687444966439608E-2</v>
          </cell>
          <cell r="F51">
            <v>1.6954734459706938E-2</v>
          </cell>
          <cell r="G51">
            <v>2.1119195867494027E-5</v>
          </cell>
          <cell r="H51">
            <v>4.7450317002169477E-6</v>
          </cell>
          <cell r="I51">
            <v>4.8112129874006504E-6</v>
          </cell>
          <cell r="J51">
            <v>2.0353461957307931E-2</v>
          </cell>
          <cell r="M51" t="str">
            <v>IG_Q_1</v>
          </cell>
          <cell r="O51" t="str">
            <v>IG_Q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10550.947761605137</v>
          </cell>
          <cell r="F52">
            <v>10375.829817863036</v>
          </cell>
          <cell r="G52">
            <v>12088.401528229078</v>
          </cell>
          <cell r="H52">
            <v>12521.428919573229</v>
          </cell>
          <cell r="I52">
            <v>13102.053059333974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8090.6538439568849</v>
          </cell>
          <cell r="D53">
            <v>8257.7790088887741</v>
          </cell>
          <cell r="E53">
            <v>7776.2532274277573</v>
          </cell>
          <cell r="F53">
            <v>7581.0105220921905</v>
          </cell>
          <cell r="G53">
            <v>7907.1647677261499</v>
          </cell>
          <cell r="H53">
            <v>7434.8705456026555</v>
          </cell>
          <cell r="I53">
            <v>7851.1425034288695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5415.6678425331993</v>
          </cell>
          <cell r="C54">
            <v>6320.0843722362433</v>
          </cell>
          <cell r="D54">
            <v>6920.492387598686</v>
          </cell>
          <cell r="E54">
            <v>7036.380292278759</v>
          </cell>
          <cell r="F54">
            <v>6829.3305477310842</v>
          </cell>
          <cell r="G54">
            <v>6917.3152552093743</v>
          </cell>
          <cell r="H54">
            <v>6593.338516198135</v>
          </cell>
          <cell r="I54">
            <v>6879.5866820550473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CG_Q</v>
          </cell>
          <cell r="B55" t="e">
            <v>#N/A</v>
          </cell>
          <cell r="C55">
            <v>0.26866584112315567</v>
          </cell>
          <cell r="D55">
            <v>0.22206022208276491</v>
          </cell>
          <cell r="E55">
            <v>0.2254221593635313</v>
          </cell>
          <cell r="F55">
            <v>0.22055679494889913</v>
          </cell>
          <cell r="G55">
            <v>0.19978685203365992</v>
          </cell>
          <cell r="H55">
            <v>0.19138897510803829</v>
          </cell>
          <cell r="I55">
            <v>0.1879668470094466</v>
          </cell>
          <cell r="J55">
            <v>0.22206022208276491</v>
          </cell>
          <cell r="M55" t="str">
            <v>CG_Q_1</v>
          </cell>
          <cell r="N55" t="str">
            <v>END</v>
          </cell>
          <cell r="O55" t="str">
            <v>CG_Q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5699.5047562850104</v>
          </cell>
          <cell r="F56">
            <v>5550.7929812616167</v>
          </cell>
          <cell r="G56">
            <v>7391.0610649689197</v>
          </cell>
          <cell r="H56">
            <v>7463.1547450653425</v>
          </cell>
          <cell r="I56">
            <v>7653.1431615196643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4187.7075433601267</v>
          </cell>
          <cell r="F57">
            <v>4267.1991052071544</v>
          </cell>
          <cell r="G57">
            <v>4943.354482077134</v>
          </cell>
          <cell r="H57">
            <v>5153.3964249571645</v>
          </cell>
          <cell r="I57">
            <v>5321.9220936542197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GOR_M</v>
          </cell>
          <cell r="B58" t="e">
            <v>#N/A</v>
          </cell>
          <cell r="C58">
            <v>3.0932913245976295</v>
          </cell>
          <cell r="D58">
            <v>1.3613991242646015</v>
          </cell>
          <cell r="E58">
            <v>1.281750335663586</v>
          </cell>
          <cell r="F58">
            <v>1.2512591131848774</v>
          </cell>
          <cell r="G58">
            <v>1.0729353706888107</v>
          </cell>
          <cell r="H58">
            <v>1.0952896433503931</v>
          </cell>
          <cell r="I58">
            <v>1.0992148245811943</v>
          </cell>
          <cell r="J58">
            <v>0.25580007603548754</v>
          </cell>
          <cell r="M58" t="str">
            <v>GOR_M_1</v>
          </cell>
          <cell r="O58" t="str">
            <v>GOR_M</v>
          </cell>
        </row>
        <row r="59">
          <cell r="A59" t="str">
            <v>CB_V</v>
          </cell>
          <cell r="B59" t="e">
            <v>#N/A</v>
          </cell>
          <cell r="C59">
            <v>76.3</v>
          </cell>
          <cell r="D59">
            <v>-127</v>
          </cell>
          <cell r="E59">
            <v>-312.16273109680134</v>
          </cell>
          <cell r="F59">
            <v>-383.50735570781336</v>
          </cell>
          <cell r="G59">
            <v>-2674.7357807710473</v>
          </cell>
          <cell r="H59">
            <v>-3521.3482328721279</v>
          </cell>
          <cell r="I59">
            <v>-3848.2628522192058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PC</v>
          </cell>
          <cell r="B60">
            <v>0.83050546223442501</v>
          </cell>
          <cell r="C60">
            <v>0.92850510677808729</v>
          </cell>
          <cell r="D60">
            <v>1</v>
          </cell>
          <cell r="E60">
            <v>1.4727117269583214</v>
          </cell>
          <cell r="F60">
            <v>1.4515515736547597</v>
          </cell>
          <cell r="G60">
            <v>1.2894874402263223</v>
          </cell>
          <cell r="H60">
            <v>1.3440725381211172</v>
          </cell>
          <cell r="I60">
            <v>1.4391407296319398</v>
          </cell>
          <cell r="J60">
            <v>1.8116293614825003</v>
          </cell>
          <cell r="M60" t="str">
            <v>PC_1</v>
          </cell>
          <cell r="N60" t="str">
            <v>END</v>
          </cell>
          <cell r="O60" t="str">
            <v>PC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1846.3779126613715</v>
          </cell>
          <cell r="F61">
            <v>2089.7958556952744</v>
          </cell>
          <cell r="G61">
            <v>2061.150302780788</v>
          </cell>
          <cell r="H61">
            <v>2299.2292437327096</v>
          </cell>
          <cell r="I61">
            <v>2591.6184847159743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1879.7183047620426</v>
          </cell>
          <cell r="F62">
            <v>2125.8957352461543</v>
          </cell>
          <cell r="G62">
            <v>1500.1428038169161</v>
          </cell>
          <cell r="H62">
            <v>1458.8479917785858</v>
          </cell>
          <cell r="I62">
            <v>1450.2576050008893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1.4724050848155326</v>
          </cell>
          <cell r="F63">
            <v>1.4514751532068704</v>
          </cell>
          <cell r="G63">
            <v>1.2670894012908087</v>
          </cell>
          <cell r="H63">
            <v>1.3165525495438661</v>
          </cell>
          <cell r="I63">
            <v>1.4071256882189669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1.4738203562437893</v>
          </cell>
          <cell r="F64">
            <v>1.4518278629663595</v>
          </cell>
          <cell r="G64">
            <v>1.4221233636136617E-3</v>
          </cell>
          <cell r="H64">
            <v>4.3715304494107134E-4</v>
          </cell>
          <cell r="I64">
            <v>4.8412549079515448E-4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1.4725750128620738</v>
          </cell>
          <cell r="F65">
            <v>1.4515277331085825</v>
          </cell>
          <cell r="G65">
            <v>1.3879124466617048</v>
          </cell>
          <cell r="H65">
            <v>1.442776412257444</v>
          </cell>
          <cell r="I65">
            <v>1.5331178773844993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1.4444308232412273</v>
          </cell>
          <cell r="F66">
            <v>1.3888641294591113</v>
          </cell>
          <cell r="G66">
            <v>1.3431561526606217</v>
          </cell>
          <cell r="H66">
            <v>1.3912958462057987</v>
          </cell>
          <cell r="I66">
            <v>1.4685183831013688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-1282.8272446028282</v>
          </cell>
          <cell r="F67">
            <v>-1047.9225699371916</v>
          </cell>
          <cell r="G67">
            <v>-1451.4485252642373</v>
          </cell>
          <cell r="H67">
            <v>-1346.8212173009742</v>
          </cell>
          <cell r="I67">
            <v>-1523.0313271635569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QL</v>
          </cell>
          <cell r="B68" t="e">
            <v>#N/A</v>
          </cell>
          <cell r="C68" t="e">
            <v>#N/A</v>
          </cell>
          <cell r="D68">
            <v>10121.128308888774</v>
          </cell>
          <cell r="E68">
            <v>9909.0244505593055</v>
          </cell>
          <cell r="F68">
            <v>9813.8808787182716</v>
          </cell>
          <cell r="G68">
            <v>10540.457943777152</v>
          </cell>
          <cell r="H68">
            <v>11048.054737066121</v>
          </cell>
          <cell r="I68">
            <v>11586.584381838751</v>
          </cell>
          <cell r="J68">
            <v>10676.064779288325</v>
          </cell>
          <cell r="M68" t="str">
            <v>QL_1</v>
          </cell>
          <cell r="O68" t="str">
            <v>QL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961.19270454173136</v>
          </cell>
          <cell r="F69">
            <v>935.72364035751912</v>
          </cell>
          <cell r="G69">
            <v>1593.1008515359367</v>
          </cell>
          <cell r="H69">
            <v>1788.5500344676357</v>
          </cell>
          <cell r="I69">
            <v>2028.4688938484894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-240.7944</v>
          </cell>
          <cell r="D70">
            <v>-1212.5733665476153</v>
          </cell>
          <cell r="E70">
            <v>-189.03934019414459</v>
          </cell>
          <cell r="F70">
            <v>-22.826778314868854</v>
          </cell>
          <cell r="G70">
            <v>199.83019177333503</v>
          </cell>
          <cell r="H70">
            <v>186.55139774511082</v>
          </cell>
          <cell r="I70">
            <v>247.79231038561204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830.68795000191199</v>
          </cell>
          <cell r="F71">
            <v>868.61722721350736</v>
          </cell>
          <cell r="G71">
            <v>1376.7735152276498</v>
          </cell>
          <cell r="H71">
            <v>1869.1359883038958</v>
          </cell>
          <cell r="I71">
            <v>2070.4890001258577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-437.99615968887639</v>
          </cell>
          <cell r="F72">
            <v>-494.10359606528664</v>
          </cell>
          <cell r="G72">
            <v>110.19429234531469</v>
          </cell>
          <cell r="H72">
            <v>337.49544845558813</v>
          </cell>
          <cell r="I72">
            <v>574.52376426267085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B73">
            <v>0</v>
          </cell>
          <cell r="C73">
            <v>0.86778398510242083</v>
          </cell>
          <cell r="D73">
            <v>1.5498324022346368</v>
          </cell>
          <cell r="E73">
            <v>1.3392312444864392</v>
          </cell>
          <cell r="F73">
            <v>1.4384970144317837</v>
          </cell>
          <cell r="G73">
            <v>1.3392059227152855</v>
          </cell>
          <cell r="H73">
            <v>1.6194514534801512</v>
          </cell>
          <cell r="I73">
            <v>1.581731280831268</v>
          </cell>
          <cell r="J73">
            <v>1.9765492706900105</v>
          </cell>
        </row>
        <row r="74">
          <cell r="A74" t="str">
            <v>I1</v>
          </cell>
          <cell r="B74">
            <v>0</v>
          </cell>
          <cell r="C74">
            <v>2734.9776889397785</v>
          </cell>
          <cell r="D74">
            <v>2830.7592212900868</v>
          </cell>
          <cell r="E74">
            <v>1533.8700969391239</v>
          </cell>
          <cell r="F74">
            <v>1487.3017907352998</v>
          </cell>
          <cell r="G74">
            <v>3451.8409364085369</v>
          </cell>
          <cell r="H74">
            <v>3910.4050530261129</v>
          </cell>
          <cell r="I74">
            <v>4107.831550431798</v>
          </cell>
          <cell r="J74">
            <v>2679.6733151480903</v>
          </cell>
        </row>
        <row r="75">
          <cell r="A75" t="str">
            <v>K1</v>
          </cell>
          <cell r="B75">
            <v>0</v>
          </cell>
          <cell r="C75">
            <v>8336.2017839335713</v>
          </cell>
          <cell r="D75">
            <v>10333.340826830301</v>
          </cell>
          <cell r="E75">
            <v>8694.2700969391208</v>
          </cell>
          <cell r="F75">
            <v>8877.4313731335551</v>
          </cell>
          <cell r="G75">
            <v>12998.370817925319</v>
          </cell>
          <cell r="H75">
            <v>14959.020248262636</v>
          </cell>
          <cell r="I75">
            <v>16822.998761455034</v>
          </cell>
          <cell r="J75">
            <v>12615.951253581468</v>
          </cell>
        </row>
        <row r="76">
          <cell r="A76" t="str">
            <v>K2</v>
          </cell>
          <cell r="B76">
            <v>0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7487.6592328079023</v>
          </cell>
          <cell r="H76">
            <v>6364.5103061827167</v>
          </cell>
          <cell r="I76">
            <v>5409.8337602553092</v>
          </cell>
          <cell r="J76">
            <v>6509.6006396875018</v>
          </cell>
        </row>
        <row r="77">
          <cell r="A77" t="str">
            <v>KG</v>
          </cell>
          <cell r="B77">
            <v>0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1846.9279960819035</v>
          </cell>
          <cell r="H77">
            <v>1569.888750688338</v>
          </cell>
          <cell r="I77">
            <v>1334.4054380850873</v>
          </cell>
          <cell r="J77">
            <v>1162.6262401666663</v>
          </cell>
        </row>
        <row r="78">
          <cell r="A78" t="str">
            <v>RVN_V</v>
          </cell>
          <cell r="B78" t="e">
            <v>#N/A</v>
          </cell>
          <cell r="C78">
            <v>2668.7500000000005</v>
          </cell>
          <cell r="D78">
            <v>2604.9999999999991</v>
          </cell>
          <cell r="E78">
            <v>4086.3251792100364</v>
          </cell>
          <cell r="F78">
            <v>4056.8243468568676</v>
          </cell>
          <cell r="G78">
            <v>5391.6522872811192</v>
          </cell>
          <cell r="H78">
            <v>6836.7034240038492</v>
          </cell>
          <cell r="I78">
            <v>7556.7992486573175</v>
          </cell>
          <cell r="J78">
            <v>5552.2061320009816</v>
          </cell>
          <cell r="M78" t="str">
            <v>RVN_V_1</v>
          </cell>
          <cell r="O78" t="str">
            <v>RVN_V</v>
          </cell>
        </row>
        <row r="80">
          <cell r="A80" t="str">
            <v>Endogenous wariables outside simultaneous bloc:</v>
          </cell>
          <cell r="B80">
            <v>0</v>
          </cell>
        </row>
        <row r="81">
          <cell r="B81">
            <v>0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8405.4236944789955</v>
          </cell>
          <cell r="F82">
            <v>8060.1011243253151</v>
          </cell>
          <cell r="G82">
            <v>10638.560320545568</v>
          </cell>
          <cell r="H82">
            <v>11405.527202136567</v>
          </cell>
          <cell r="I82">
            <v>12653.67045554138</v>
          </cell>
          <cell r="J82">
            <v>11986.87093995077</v>
          </cell>
          <cell r="K82">
            <v>935.02944430480329</v>
          </cell>
        </row>
        <row r="83">
          <cell r="A83" t="str">
            <v>MP_V</v>
          </cell>
          <cell r="B83" t="e">
            <v>#N/A</v>
          </cell>
          <cell r="C83">
            <v>115.34915384311155</v>
          </cell>
          <cell r="D83">
            <v>392.84235000000001</v>
          </cell>
          <cell r="E83">
            <v>548.58507675896135</v>
          </cell>
          <cell r="F83">
            <v>604.11423039082968</v>
          </cell>
          <cell r="G83">
            <v>513.90833345986209</v>
          </cell>
          <cell r="H83">
            <v>521.12029391522856</v>
          </cell>
          <cell r="I83">
            <v>538.2156587026094</v>
          </cell>
          <cell r="J83">
            <v>687.3086267299276</v>
          </cell>
          <cell r="K83">
            <v>-56.397226799055602</v>
          </cell>
        </row>
        <row r="84">
          <cell r="A84" t="str">
            <v>CP_V</v>
          </cell>
          <cell r="B84">
            <v>4497.7417248711463</v>
          </cell>
          <cell r="C84">
            <v>5868.2306148897342</v>
          </cell>
          <cell r="D84">
            <v>6920.492387598686</v>
          </cell>
          <cell r="E84">
            <v>10362.559771777349</v>
          </cell>
          <cell r="F84">
            <v>9913.1255035675767</v>
          </cell>
          <cell r="G84">
            <v>8919.7911416784264</v>
          </cell>
          <cell r="H84">
            <v>8861.9252341581487</v>
          </cell>
          <cell r="I84">
            <v>9900.6933971788767</v>
          </cell>
          <cell r="J84">
            <v>14403.870188135679</v>
          </cell>
          <cell r="K84">
            <v>795.27895571368754</v>
          </cell>
        </row>
        <row r="85">
          <cell r="A85" t="str">
            <v>CG_V</v>
          </cell>
          <cell r="B85" t="e">
            <v>#N/A</v>
          </cell>
          <cell r="C85">
            <v>2718.5</v>
          </cell>
          <cell r="D85">
            <v>2247.5</v>
          </cell>
          <cell r="E85">
            <v>3304.8570297282254</v>
          </cell>
          <cell r="F85">
            <v>3169.3507122582637</v>
          </cell>
          <cell r="G85">
            <v>2903.5963871722734</v>
          </cell>
          <cell r="H85">
            <v>3145.8646146127162</v>
          </cell>
          <cell r="I85">
            <v>3531.2516911469779</v>
          </cell>
          <cell r="J85">
            <v>4642.0719406206454</v>
          </cell>
          <cell r="K85">
            <v>361.05933847227107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2260.648972702515</v>
          </cell>
          <cell r="F86">
            <v>2159.3061804292697</v>
          </cell>
          <cell r="G86">
            <v>4.9089321952811931</v>
          </cell>
          <cell r="H86">
            <v>1.7094418711912247</v>
          </cell>
          <cell r="I86">
            <v>1.9887085554236015</v>
          </cell>
          <cell r="J86">
            <v>4868.6515241813113</v>
          </cell>
          <cell r="K86">
            <v>138.94273110189715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258.0554062549644</v>
          </cell>
          <cell r="F87">
            <v>253.28438998114174</v>
          </cell>
          <cell r="G87">
            <v>0.25453194838049492</v>
          </cell>
          <cell r="H87">
            <v>8.0961676346744685E-2</v>
          </cell>
          <cell r="I87">
            <v>9.3473100892977973E-2</v>
          </cell>
          <cell r="J87">
            <v>399.89493908584984</v>
          </cell>
          <cell r="K87">
            <v>-5.8310724416585344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662.81419196784827</v>
          </cell>
          <cell r="F88">
            <v>653.39242627972192</v>
          </cell>
          <cell r="G88">
            <v>570.38979716156734</v>
          </cell>
          <cell r="H88">
            <v>592.65600432129304</v>
          </cell>
          <cell r="I88">
            <v>633.42818199442968</v>
          </cell>
          <cell r="J88">
            <v>751.31211671780068</v>
          </cell>
          <cell r="K88">
            <v>64.895847796421094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6175.8797852904972</v>
          </cell>
          <cell r="F89">
            <v>6196.2419462782564</v>
          </cell>
          <cell r="G89">
            <v>7115.3755030757593</v>
          </cell>
          <cell r="H89">
            <v>7875.6511309250182</v>
          </cell>
          <cell r="I89">
            <v>8799.2406442575193</v>
          </cell>
          <cell r="J89">
            <v>7391.3129726503785</v>
          </cell>
          <cell r="K89">
            <v>1180.1680678722605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14591.787835318763</v>
          </cell>
          <cell r="F90">
            <v>14245.115492001027</v>
          </cell>
          <cell r="G90">
            <v>14761.915698230347</v>
          </cell>
          <cell r="H90">
            <v>15906.372133458994</v>
          </cell>
          <cell r="I90">
            <v>17789.008362604091</v>
          </cell>
          <cell r="J90">
            <v>19647.265430095147</v>
          </cell>
          <cell r="K90">
            <v>1626.7633164424533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15535.269133810465</v>
          </cell>
          <cell r="F91">
            <v>15060.259174531164</v>
          </cell>
          <cell r="G91">
            <v>15317.08545496668</v>
          </cell>
          <cell r="H91">
            <v>16485.119167996432</v>
          </cell>
          <cell r="I91">
            <v>18436.235428196738</v>
          </cell>
          <cell r="J91">
            <v>20229.178329894683</v>
          </cell>
          <cell r="K91">
            <v>1923.3887154487657</v>
          </cell>
        </row>
        <row r="92">
          <cell r="A92" t="str">
            <v>YDP_V</v>
          </cell>
          <cell r="B92" t="e">
            <v>#N/A</v>
          </cell>
          <cell r="C92">
            <v>7512.2134112877302</v>
          </cell>
          <cell r="D92">
            <v>8257.7790088887741</v>
          </cell>
          <cell r="E92">
            <v>11452.179319830353</v>
          </cell>
          <cell r="F92">
            <v>11004.227753236211</v>
          </cell>
          <cell r="G92">
            <v>10196.189655782955</v>
          </cell>
          <cell r="H92">
            <v>9993.0053248300956</v>
          </cell>
          <cell r="I92">
            <v>11298.898950828958</v>
          </cell>
          <cell r="J92">
            <v>16155.076250613729</v>
          </cell>
          <cell r="K92">
            <v>890.34219474678139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1.8556824229219986</v>
          </cell>
          <cell r="F93">
            <v>1.7441740245093522</v>
          </cell>
          <cell r="G93">
            <v>1.8711761914567528</v>
          </cell>
          <cell r="H93">
            <v>1.8891015372262057</v>
          </cell>
          <cell r="I93">
            <v>1.8797301061178735</v>
          </cell>
          <cell r="J93">
            <v>1.4685788270075268</v>
          </cell>
          <cell r="K93">
            <v>-0.11895576150937681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488.48463890776856</v>
          </cell>
          <cell r="F94">
            <v>280.76340692709272</v>
          </cell>
          <cell r="G94">
            <v>291.46794066994778</v>
          </cell>
          <cell r="H94">
            <v>309.21768567427415</v>
          </cell>
          <cell r="I94">
            <v>343.90137370316177</v>
          </cell>
          <cell r="J94">
            <v>439.16667430343153</v>
          </cell>
          <cell r="K94">
            <v>-50.218608080075171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731.44676901194839</v>
          </cell>
          <cell r="F95">
            <v>805.48564052110623</v>
          </cell>
          <cell r="G95">
            <v>685.21111127981624</v>
          </cell>
          <cell r="H95">
            <v>694.82705855363804</v>
          </cell>
          <cell r="I95">
            <v>717.62087827014591</v>
          </cell>
          <cell r="J95">
            <v>916.41150230657013</v>
          </cell>
          <cell r="K95">
            <v>-75.196302398740954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CFCG_V</v>
          </cell>
          <cell r="B97" t="e">
            <v>#N/A</v>
          </cell>
          <cell r="C97">
            <v>230.6983076862231</v>
          </cell>
          <cell r="D97">
            <v>-404.64483176355873</v>
          </cell>
          <cell r="E97">
            <v>136.8687205083223</v>
          </cell>
          <cell r="F97">
            <v>401.08172690012429</v>
          </cell>
          <cell r="G97">
            <v>274.83826602293715</v>
          </cell>
          <cell r="H97">
            <v>339.23845873482963</v>
          </cell>
          <cell r="I97">
            <v>345.57845054748611</v>
          </cell>
          <cell r="J97">
            <v>441.3083239640373</v>
          </cell>
          <cell r="K97">
            <v>-14.070773338947419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CFCP_V</v>
          </cell>
          <cell r="B99" t="e">
            <v>#N/A</v>
          </cell>
          <cell r="C99">
            <v>473.28811396648024</v>
          </cell>
          <cell r="D99">
            <v>706.65673345238508</v>
          </cell>
          <cell r="E99">
            <v>572.30850464112837</v>
          </cell>
          <cell r="F99">
            <v>459.61441112732149</v>
          </cell>
          <cell r="G99">
            <v>578.84844203677847</v>
          </cell>
          <cell r="H99">
            <v>409.76041662091848</v>
          </cell>
          <cell r="I99">
            <v>880.24407768737672</v>
          </cell>
          <cell r="J99">
            <v>1124.0835126960778</v>
          </cell>
          <cell r="K99">
            <v>-58.83611112056542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176.9</v>
          </cell>
          <cell r="E100">
            <v>363.85851004260383</v>
          </cell>
          <cell r="F100">
            <v>415.55719387746433</v>
          </cell>
          <cell r="G100">
            <v>444.96449235353941</v>
          </cell>
          <cell r="H100">
            <v>447.95212570732025</v>
          </cell>
          <cell r="I100">
            <v>438.32219645604289</v>
          </cell>
          <cell r="J100">
            <v>550.17723686850331</v>
          </cell>
          <cell r="K100">
            <v>-37.406432990986389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819.02294634760278</v>
          </cell>
          <cell r="F101">
            <v>982.97303914311965</v>
          </cell>
          <cell r="G101">
            <v>1044.4679829585436</v>
          </cell>
          <cell r="H101">
            <v>1460.3200741115711</v>
          </cell>
          <cell r="I101">
            <v>1579.3478468418082</v>
          </cell>
          <cell r="J101">
            <v>269.3134500937316</v>
          </cell>
          <cell r="K101">
            <v>-181.62724668156443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-1.7282271845077688</v>
          </cell>
          <cell r="F102">
            <v>-1.8563258999588299</v>
          </cell>
          <cell r="G102">
            <v>-1.7281945077214051</v>
          </cell>
          <cell r="H102">
            <v>-2.0898407481288088</v>
          </cell>
          <cell r="I102">
            <v>-2.0411642943464567</v>
          </cell>
          <cell r="J102">
            <v>-2.5506619526603123</v>
          </cell>
          <cell r="K102">
            <v>0.38325317570425965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-1268.5187534287022</v>
          </cell>
          <cell r="F103">
            <v>-1362.5432105697812</v>
          </cell>
          <cell r="G103">
            <v>-1268.4947686675114</v>
          </cell>
          <cell r="H103">
            <v>-1533.9431091265458</v>
          </cell>
          <cell r="I103">
            <v>-1498.2145920502992</v>
          </cell>
          <cell r="J103">
            <v>-1872.1858732526691</v>
          </cell>
          <cell r="K103">
            <v>281.30783096692676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712.9276729718199</v>
          </cell>
          <cell r="F104">
            <v>933.39815185760358</v>
          </cell>
          <cell r="G104">
            <v>448.00934563411784</v>
          </cell>
          <cell r="H104">
            <v>417.49264639435478</v>
          </cell>
          <cell r="I104">
            <v>370.22830680267111</v>
          </cell>
          <cell r="J104">
            <v>2484.8523699577754</v>
          </cell>
          <cell r="K104">
            <v>-15.49964754753637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-2.0956138350192055E-2</v>
          </cell>
          <cell r="F105">
            <v>-9.6024502127138867E-3</v>
          </cell>
          <cell r="G105">
            <v>8.3777208451572216E-2</v>
          </cell>
          <cell r="H105">
            <v>3.6552861346022425E-2</v>
          </cell>
          <cell r="I105">
            <v>5.2456334087807921E-2</v>
          </cell>
          <cell r="J105">
            <v>4.9953927961158495E-2</v>
          </cell>
          <cell r="K105">
            <v>2.8210501796879006E-2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0.8641135922538844</v>
          </cell>
          <cell r="F106">
            <v>0.92816294997941495</v>
          </cell>
          <cell r="G106">
            <v>0.86409725386070257</v>
          </cell>
          <cell r="H106">
            <v>1.0449203740644044</v>
          </cell>
          <cell r="I106">
            <v>1.0205821471732284</v>
          </cell>
          <cell r="J106">
            <v>1.2753309763301561</v>
          </cell>
          <cell r="K106">
            <v>-0.19162658785212983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-274.20936820977727</v>
          </cell>
          <cell r="F109">
            <v>-248.50241661144923</v>
          </cell>
          <cell r="G109">
            <v>-388.86654181720178</v>
          </cell>
          <cell r="H109">
            <v>-399.64465461576901</v>
          </cell>
          <cell r="I109">
            <v>-360.97070180178184</v>
          </cell>
          <cell r="J109">
            <v>140.44726165355678</v>
          </cell>
          <cell r="K109">
            <v>-97.126533717611437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1.4621316503065405</v>
          </cell>
          <cell r="F110">
            <v>1.3705195069405409</v>
          </cell>
          <cell r="G110">
            <v>1.3167799891737197</v>
          </cell>
          <cell r="H110">
            <v>1.3916066338765285</v>
          </cell>
          <cell r="I110">
            <v>1.6253850455572201</v>
          </cell>
          <cell r="J110">
            <v>0.90581468074125016</v>
          </cell>
          <cell r="K110">
            <v>-1.3843349693459572E-2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2.1968897948016819E-2</v>
          </cell>
          <cell r="F111">
            <v>1.8982118742524534E-2</v>
          </cell>
          <cell r="G111">
            <v>0.158454142916576</v>
          </cell>
          <cell r="H111">
            <v>4.248975946223732E-2</v>
          </cell>
          <cell r="I111">
            <v>3.2701863935968412E-2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2">
          <cell r="A112" t="str">
            <v>ZQL</v>
          </cell>
          <cell r="B112" t="e">
            <v>#N/A</v>
          </cell>
          <cell r="C112">
            <v>0</v>
          </cell>
          <cell r="D112">
            <v>0</v>
          </cell>
          <cell r="E112">
            <v>-2.0956542774306142E-2</v>
          </cell>
          <cell r="F112">
            <v>-9.6017092616683675E-3</v>
          </cell>
          <cell r="G112">
            <v>7.4035651546829673E-2</v>
          </cell>
          <cell r="H112">
            <v>4.8156996213683634E-2</v>
          </cell>
          <cell r="I112">
            <v>4.8744295497185508E-2</v>
          </cell>
          <cell r="J112">
            <v>0.05</v>
          </cell>
          <cell r="M112" t="str">
            <v>ZQL_1</v>
          </cell>
          <cell r="O112" t="str">
            <v>ZQL</v>
          </cell>
        </row>
        <row r="113">
          <cell r="B113">
            <v>0</v>
          </cell>
        </row>
        <row r="114">
          <cell r="A114" t="str">
            <v>Exogenous variable:</v>
          </cell>
          <cell r="B114">
            <v>0</v>
          </cell>
        </row>
        <row r="115">
          <cell r="B115">
            <v>0</v>
          </cell>
        </row>
        <row r="116">
          <cell r="A116" t="str">
            <v>CDCGB_V</v>
          </cell>
          <cell r="B116" t="e">
            <v>#N/A</v>
          </cell>
          <cell r="C116">
            <v>0</v>
          </cell>
          <cell r="D116">
            <v>-93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CDCGB_V_1</v>
          </cell>
          <cell r="O116" t="str">
            <v>CDCGB_V</v>
          </cell>
        </row>
        <row r="117">
          <cell r="A117" t="str">
            <v>CDCGCB_V</v>
          </cell>
          <cell r="B117" t="e">
            <v>#N/A</v>
          </cell>
          <cell r="C117">
            <v>142.1</v>
          </cell>
          <cell r="D117">
            <v>824</v>
          </cell>
          <cell r="E117">
            <v>100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CDCGCB_V_1</v>
          </cell>
          <cell r="O117" t="str">
            <v>CDCGCB_V</v>
          </cell>
        </row>
        <row r="118">
          <cell r="A118" t="str">
            <v>CFCCB_VE</v>
          </cell>
          <cell r="B118" t="e">
            <v>#N/A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M118" t="str">
            <v>CFCCB_VE_1</v>
          </cell>
          <cell r="O118" t="str">
            <v>CFCCB_VE</v>
          </cell>
        </row>
        <row r="119">
          <cell r="A119" t="str">
            <v>CFCG_VE</v>
          </cell>
          <cell r="B119" t="e">
            <v>#N/A</v>
          </cell>
          <cell r="C119">
            <v>268.14933166125934</v>
          </cell>
          <cell r="D119">
            <v>-404.64483176355873</v>
          </cell>
          <cell r="E119">
            <v>94.75616160086922</v>
          </cell>
          <cell r="F119">
            <v>288.78399145949885</v>
          </cell>
          <cell r="G119">
            <v>204.62123147671062</v>
          </cell>
          <cell r="H119">
            <v>243.82913214322204</v>
          </cell>
          <cell r="I119">
            <v>235.3245655785785</v>
          </cell>
          <cell r="J119">
            <v>235.3245655785785</v>
          </cell>
          <cell r="M119" t="str">
            <v>CFCG_VE_1</v>
          </cell>
          <cell r="O119" t="str">
            <v>CFCG_VE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</row>
        <row r="121">
          <cell r="A121" t="str">
            <v>CFCP_VE</v>
          </cell>
          <cell r="B121" t="e">
            <v>#N/A</v>
          </cell>
          <cell r="C121">
            <v>550.12059999999974</v>
          </cell>
          <cell r="D121">
            <v>706.65673345238508</v>
          </cell>
          <cell r="E121">
            <v>396.21731649072541</v>
          </cell>
          <cell r="F121">
            <v>330.92827540035671</v>
          </cell>
          <cell r="G121">
            <v>430.96138962707596</v>
          </cell>
          <cell r="H121">
            <v>294.51709910467684</v>
          </cell>
          <cell r="I121">
            <v>599.40964159290013</v>
          </cell>
          <cell r="J121">
            <v>599.40964159290013</v>
          </cell>
          <cell r="M121" t="str">
            <v>CFCP_VE_1</v>
          </cell>
          <cell r="O121" t="str">
            <v>CFCP_VE</v>
          </cell>
        </row>
        <row r="122">
          <cell r="A122" t="str">
            <v>DCGCB_V</v>
          </cell>
          <cell r="B122" t="e">
            <v>#N/A</v>
          </cell>
          <cell r="C122">
            <v>517</v>
          </cell>
          <cell r="D122">
            <v>1341</v>
          </cell>
          <cell r="E122">
            <v>1441</v>
          </cell>
          <cell r="F122">
            <v>1441</v>
          </cell>
          <cell r="G122">
            <v>1441</v>
          </cell>
          <cell r="H122">
            <v>1441</v>
          </cell>
          <cell r="I122">
            <v>1441</v>
          </cell>
          <cell r="J122">
            <v>1341</v>
          </cell>
          <cell r="M122" t="str">
            <v>DCGCB_V_1</v>
          </cell>
          <cell r="O122" t="str">
            <v>DCGCB_V</v>
          </cell>
        </row>
        <row r="123">
          <cell r="A123" t="str">
            <v>FCCB_VE</v>
          </cell>
          <cell r="B123" t="e">
            <v>#N/A</v>
          </cell>
          <cell r="C123">
            <v>-1086</v>
          </cell>
          <cell r="D123">
            <v>-1468</v>
          </cell>
          <cell r="E123">
            <v>-1468</v>
          </cell>
          <cell r="F123">
            <v>-1468</v>
          </cell>
          <cell r="G123">
            <v>-1468</v>
          </cell>
          <cell r="H123">
            <v>-1468</v>
          </cell>
          <cell r="I123">
            <v>-1468</v>
          </cell>
          <cell r="J123">
            <v>-1468</v>
          </cell>
          <cell r="M123" t="str">
            <v>FCCB_VE_1</v>
          </cell>
          <cell r="O123" t="str">
            <v>FCCB_VE</v>
          </cell>
        </row>
        <row r="124">
          <cell r="A124" t="str">
            <v>FS_VE</v>
          </cell>
          <cell r="B124" t="e">
            <v>#N/A</v>
          </cell>
          <cell r="C124">
            <v>287.73359999999997</v>
          </cell>
          <cell r="D124">
            <v>217.86090000000007</v>
          </cell>
          <cell r="E124">
            <v>338.18486219480872</v>
          </cell>
          <cell r="F124">
            <v>202.15325673104908</v>
          </cell>
          <cell r="G124">
            <v>217.00227489751421</v>
          </cell>
          <cell r="H124">
            <v>222.25156965539813</v>
          </cell>
          <cell r="I124">
            <v>234.18254593236708</v>
          </cell>
          <cell r="J124">
            <v>234.18254593236708</v>
          </cell>
          <cell r="M124" t="str">
            <v>FS_VE_1</v>
          </cell>
          <cell r="O124" t="str">
            <v>FS_VE</v>
          </cell>
        </row>
        <row r="125">
          <cell r="A125" t="str">
            <v>G_VE</v>
          </cell>
          <cell r="B125" t="e">
            <v>#N/A</v>
          </cell>
          <cell r="C125">
            <v>353.15280000000001</v>
          </cell>
          <cell r="D125">
            <v>523.78980000000001</v>
          </cell>
          <cell r="E125">
            <v>506.39100000000008</v>
          </cell>
          <cell r="F125">
            <v>579.96</v>
          </cell>
          <cell r="G125">
            <v>510.15000000000003</v>
          </cell>
          <cell r="H125">
            <v>499.41000000000008</v>
          </cell>
          <cell r="I125">
            <v>488.67</v>
          </cell>
          <cell r="J125">
            <v>488.67</v>
          </cell>
          <cell r="M125" t="str">
            <v>G_VE_1</v>
          </cell>
          <cell r="O125" t="str">
            <v>G_VE</v>
          </cell>
        </row>
        <row r="126">
          <cell r="A126" t="str">
            <v>GG_VE</v>
          </cell>
          <cell r="B126" t="e">
            <v>#N/A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M126" t="str">
            <v>GG_VE_1</v>
          </cell>
          <cell r="O126" t="str">
            <v>GG_VE</v>
          </cell>
        </row>
        <row r="127">
          <cell r="A127" t="str">
            <v>GOL_VE</v>
          </cell>
          <cell r="B127" t="e">
            <v>#N/A</v>
          </cell>
          <cell r="C127">
            <v>0</v>
          </cell>
          <cell r="D127">
            <v>-2</v>
          </cell>
          <cell r="E127">
            <v>-2</v>
          </cell>
          <cell r="F127">
            <v>-2</v>
          </cell>
          <cell r="G127">
            <v>-2</v>
          </cell>
          <cell r="H127">
            <v>-2</v>
          </cell>
          <cell r="I127">
            <v>-2</v>
          </cell>
          <cell r="J127">
            <v>-2</v>
          </cell>
          <cell r="M127" t="str">
            <v>GOL_VE_1</v>
          </cell>
          <cell r="O127" t="str">
            <v>GOL_VE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244.3</v>
          </cell>
          <cell r="E128">
            <v>256.51500000000004</v>
          </cell>
          <cell r="F128">
            <v>269.34075000000007</v>
          </cell>
          <cell r="G128">
            <v>282.80778750000007</v>
          </cell>
          <cell r="H128">
            <v>296.94817687500012</v>
          </cell>
          <cell r="I128">
            <v>311.79558571875015</v>
          </cell>
          <cell r="J128">
            <v>327.38536500468769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176.9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3" refreshError="1">
        <row r="1">
          <cell r="A1" t="str">
            <v>Moldova: Financinal Programming Model - Policy Experiments</v>
          </cell>
        </row>
        <row r="3">
          <cell r="K3" t="str">
            <v>Total</v>
          </cell>
        </row>
        <row r="4">
          <cell r="E4" t="str">
            <v>1999</v>
          </cell>
          <cell r="F4" t="str">
            <v>2000</v>
          </cell>
          <cell r="G4" t="str">
            <v>2001</v>
          </cell>
          <cell r="H4" t="str">
            <v>2002</v>
          </cell>
          <cell r="I4" t="str">
            <v>2003</v>
          </cell>
          <cell r="J4">
            <v>2004</v>
          </cell>
          <cell r="K4" t="str">
            <v>for all</v>
          </cell>
        </row>
        <row r="5">
          <cell r="K5" t="str">
            <v>years</v>
          </cell>
        </row>
        <row r="7">
          <cell r="A7" t="str">
            <v>Exogenous shock compared to latest simulation:</v>
          </cell>
        </row>
        <row r="9">
          <cell r="A9" t="str">
            <v>Real government consumption</v>
          </cell>
          <cell r="E9">
            <v>100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str">
            <v>...</v>
          </cell>
        </row>
        <row r="10">
          <cell r="A10" t="str">
            <v xml:space="preserve">   In percent</v>
          </cell>
          <cell r="E10">
            <v>4.6640433344936065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str">
            <v>...</v>
          </cell>
        </row>
        <row r="11">
          <cell r="A11" t="str">
            <v xml:space="preserve">   In percent of GDP</v>
          </cell>
          <cell r="E11">
            <v>0.36721360354066979</v>
          </cell>
          <cell r="F11">
            <v>-9.591258389220203E-2</v>
          </cell>
          <cell r="G11">
            <v>-1.2014888663253593</v>
          </cell>
          <cell r="H11">
            <v>-1.1439957606934614</v>
          </cell>
          <cell r="I11">
            <v>-1.2178597986021082</v>
          </cell>
          <cell r="K11" t="str">
            <v>...</v>
          </cell>
        </row>
        <row r="12">
          <cell r="A12" t="str">
            <v>Reserve money</v>
          </cell>
          <cell r="E12">
            <v>100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str">
            <v>...</v>
          </cell>
        </row>
        <row r="13">
          <cell r="A13" t="str">
            <v xml:space="preserve">   In percent</v>
          </cell>
          <cell r="E13">
            <v>7.4579317836385739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str">
            <v>...</v>
          </cell>
        </row>
        <row r="14">
          <cell r="A14" t="str">
            <v xml:space="preserve">   Of which: Net credit to government</v>
          </cell>
          <cell r="E14">
            <v>100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...</v>
          </cell>
        </row>
        <row r="15">
          <cell r="A15" t="str">
            <v xml:space="preserve">                        In percent</v>
          </cell>
          <cell r="E15">
            <v>7.4571215510812827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...</v>
          </cell>
        </row>
        <row r="16">
          <cell r="A16" t="str">
            <v>Terms of Trade in percent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str">
            <v>...</v>
          </cell>
        </row>
        <row r="18">
          <cell r="A18" t="str">
            <v>Effects compared to latest simulation:</v>
          </cell>
        </row>
        <row r="20">
          <cell r="A20" t="str">
            <v>Real GDP</v>
          </cell>
          <cell r="E20">
            <v>285.52210834435027</v>
          </cell>
          <cell r="F20">
            <v>42.126057337653037</v>
          </cell>
          <cell r="G20">
            <v>571.20083908815104</v>
          </cell>
          <cell r="H20">
            <v>563.71228973187863</v>
          </cell>
          <cell r="I20">
            <v>631.83965419175729</v>
          </cell>
          <cell r="J20">
            <v>0</v>
          </cell>
          <cell r="K20">
            <v>2094.4009486937903</v>
          </cell>
        </row>
        <row r="21">
          <cell r="A21" t="str">
            <v xml:space="preserve">   In percent</v>
          </cell>
          <cell r="E21">
            <v>2.9669238573247521</v>
          </cell>
          <cell r="F21">
            <v>0.43110037330072742</v>
          </cell>
          <cell r="G21">
            <v>5.6752012939778709</v>
          </cell>
          <cell r="H21">
            <v>5.3886403605100242</v>
          </cell>
          <cell r="I21">
            <v>5.7590132458503902</v>
          </cell>
          <cell r="J21">
            <v>0</v>
          </cell>
          <cell r="K21">
            <v>4.1153385911992544</v>
          </cell>
        </row>
        <row r="22">
          <cell r="A22" t="str">
            <v>Real private consumption</v>
          </cell>
          <cell r="E22">
            <v>68.22237817558198</v>
          </cell>
          <cell r="F22">
            <v>-57.681134767604817</v>
          </cell>
          <cell r="G22">
            <v>-90.035099943241221</v>
          </cell>
          <cell r="H22">
            <v>-672.09499721237898</v>
          </cell>
          <cell r="I22">
            <v>-749.04366323398335</v>
          </cell>
          <cell r="J22">
            <v>0</v>
          </cell>
          <cell r="K22">
            <v>-1500.6325169816264</v>
          </cell>
        </row>
        <row r="23">
          <cell r="A23" t="str">
            <v xml:space="preserve">   In percent</v>
          </cell>
          <cell r="E23">
            <v>0.97905901411194418</v>
          </cell>
          <cell r="F23">
            <v>-0.83753502138212466</v>
          </cell>
          <cell r="G23">
            <v>-1.2848665384204314</v>
          </cell>
          <cell r="H23">
            <v>-9.2505835470358129</v>
          </cell>
          <cell r="I23">
            <v>-9.818848591825482</v>
          </cell>
          <cell r="J23">
            <v>0</v>
          </cell>
          <cell r="K23">
            <v>-4.1968005806608737</v>
          </cell>
        </row>
        <row r="24">
          <cell r="A24" t="str">
            <v>Real investments</v>
          </cell>
          <cell r="E24">
            <v>118.05973402878249</v>
          </cell>
          <cell r="F24">
            <v>203.11597364475438</v>
          </cell>
          <cell r="G24">
            <v>2076.5129305177079</v>
          </cell>
          <cell r="H24">
            <v>2439.2488075490892</v>
          </cell>
          <cell r="I24">
            <v>2533.8262818369253</v>
          </cell>
          <cell r="J24">
            <v>0</v>
          </cell>
          <cell r="K24">
            <v>7370.7637275772595</v>
          </cell>
        </row>
        <row r="25">
          <cell r="A25" t="str">
            <v xml:space="preserve">   In percent</v>
          </cell>
          <cell r="E25">
            <v>7.4585469225083498</v>
          </cell>
          <cell r="F25">
            <v>14.002753347303271</v>
          </cell>
          <cell r="G25">
            <v>133.94503258473284</v>
          </cell>
          <cell r="H25">
            <v>147.5801260245845</v>
          </cell>
          <cell r="I25">
            <v>143.66216263637006</v>
          </cell>
          <cell r="J25">
            <v>0</v>
          </cell>
          <cell r="K25">
            <v>92.131510233621654</v>
          </cell>
        </row>
        <row r="26">
          <cell r="A26" t="str">
            <v>Consumer price level</v>
          </cell>
          <cell r="E26">
            <v>9.9711726958321423E-2</v>
          </cell>
          <cell r="F26">
            <v>-0.12739842634524012</v>
          </cell>
          <cell r="G26">
            <v>-0.36841005977367769</v>
          </cell>
          <cell r="H26">
            <v>-0.36356188687888302</v>
          </cell>
          <cell r="I26">
            <v>-0.31972272811806035</v>
          </cell>
          <cell r="J26">
            <v>0</v>
          </cell>
          <cell r="K26">
            <v>-1.0793813741575398</v>
          </cell>
        </row>
        <row r="27">
          <cell r="A27" t="str">
            <v xml:space="preserve">   In percent</v>
          </cell>
          <cell r="E27">
            <v>7.2623253429221712</v>
          </cell>
          <cell r="F27">
            <v>-8.0685535542759528</v>
          </cell>
          <cell r="G27">
            <v>-22.22152212508178</v>
          </cell>
          <cell r="H27">
            <v>-21.29038168569851</v>
          </cell>
          <cell r="I27">
            <v>-18.177802643478696</v>
          </cell>
          <cell r="J27">
            <v>0</v>
          </cell>
          <cell r="K27">
            <v>-18.177802643478703</v>
          </cell>
        </row>
        <row r="28">
          <cell r="A28" t="str">
            <v>Exchange rate</v>
          </cell>
          <cell r="E28">
            <v>-0.14849454749144608</v>
          </cell>
          <cell r="F28">
            <v>-0.39510281557175397</v>
          </cell>
          <cell r="G28">
            <v>-0.47415919603176371</v>
          </cell>
          <cell r="H28">
            <v>-0.45770096504097024</v>
          </cell>
          <cell r="I28">
            <v>-0.4160629231850228</v>
          </cell>
          <cell r="J28">
            <v>0</v>
          </cell>
          <cell r="K28">
            <v>-1.8915204473209568</v>
          </cell>
        </row>
        <row r="29">
          <cell r="A29" t="str">
            <v xml:space="preserve">   In percent</v>
          </cell>
          <cell r="E29">
            <v>-9.3221283444776404</v>
          </cell>
          <cell r="F29">
            <v>-22.147429170270758</v>
          </cell>
          <cell r="G29">
            <v>-26.091189752672033</v>
          </cell>
          <cell r="H29">
            <v>-24.754015921333302</v>
          </cell>
          <cell r="I29">
            <v>-22.077207377424529</v>
          </cell>
          <cell r="J29">
            <v>0</v>
          </cell>
          <cell r="K29">
            <v>-22.077207377424525</v>
          </cell>
        </row>
        <row r="30">
          <cell r="A30" t="str">
            <v>Overall fiscal balance</v>
          </cell>
          <cell r="E30">
            <v>275.11703680354191</v>
          </cell>
          <cell r="F30">
            <v>433.66515754647702</v>
          </cell>
          <cell r="G30">
            <v>2254.5232706261349</v>
          </cell>
          <cell r="H30">
            <v>3376.9477086778124</v>
          </cell>
          <cell r="I30">
            <v>3633.7987665855426</v>
          </cell>
          <cell r="K30">
            <v>9974.0519402395075</v>
          </cell>
        </row>
        <row r="31">
          <cell r="A31" t="str">
            <v xml:space="preserve">   In percent of GDP</v>
          </cell>
          <cell r="E31">
            <v>2.2314241227734408</v>
          </cell>
          <cell r="F31">
            <v>2.9590590166362869</v>
          </cell>
          <cell r="G31">
            <v>15.087522069352932</v>
          </cell>
          <cell r="H31">
            <v>21.083545981233087</v>
          </cell>
          <cell r="I31">
            <v>20.380455257772994</v>
          </cell>
          <cell r="K31">
            <v>61.742006447768745</v>
          </cell>
        </row>
        <row r="32">
          <cell r="A32" t="str">
            <v>Real central bank credit to private sector</v>
          </cell>
          <cell r="E32">
            <v>-56.550625176133167</v>
          </cell>
          <cell r="F32">
            <v>32.07159163200231</v>
          </cell>
          <cell r="G32">
            <v>-282.80321595595819</v>
          </cell>
          <cell r="H32">
            <v>-280.81545281977805</v>
          </cell>
          <cell r="I32">
            <v>-335.42343059179274</v>
          </cell>
          <cell r="J32">
            <v>0</v>
          </cell>
          <cell r="K32">
            <v>-923.52113291165983</v>
          </cell>
        </row>
        <row r="33">
          <cell r="A33" t="str">
            <v xml:space="preserve">   In percent</v>
          </cell>
          <cell r="E33">
            <v>-10.45902462913037</v>
          </cell>
          <cell r="F33">
            <v>5.2492584922416778</v>
          </cell>
          <cell r="G33">
            <v>-46.698261625178539</v>
          </cell>
          <cell r="H33">
            <v>-49.250058561006952</v>
          </cell>
          <cell r="I33">
            <v>-58.141318033417576</v>
          </cell>
          <cell r="J33">
            <v>0</v>
          </cell>
          <cell r="K33" t="str">
            <v>...</v>
          </cell>
        </row>
        <row r="34">
          <cell r="A34" t="str">
            <v>External current account (in US$ millions)</v>
          </cell>
          <cell r="E34">
            <v>1.8623564206970684</v>
          </cell>
          <cell r="F34">
            <v>-16.425876321845664</v>
          </cell>
          <cell r="G34">
            <v>-77.365316579464249</v>
          </cell>
          <cell r="H34">
            <v>-48.637841282744972</v>
          </cell>
          <cell r="I34">
            <v>-50.640212726809438</v>
          </cell>
          <cell r="J34">
            <v>0</v>
          </cell>
          <cell r="K34">
            <v>-191.20689049016724</v>
          </cell>
        </row>
        <row r="36">
          <cell r="A36" t="str">
            <v>Memorandum items:</v>
          </cell>
        </row>
        <row r="38">
          <cell r="A38" t="str">
            <v>Check latest Model 1 simulation (must = 0)</v>
          </cell>
          <cell r="E38">
            <v>3008.9117851981414</v>
          </cell>
          <cell r="F38">
            <v>669.5456190961105</v>
          </cell>
          <cell r="G38">
            <v>811.12460067050279</v>
          </cell>
          <cell r="H38">
            <v>1029.4838634245043</v>
          </cell>
          <cell r="I38">
            <v>920.44720415113693</v>
          </cell>
          <cell r="J38">
            <v>889.12121305235871</v>
          </cell>
          <cell r="K38" t="str">
            <v>...</v>
          </cell>
        </row>
        <row r="39">
          <cell r="A39" t="str">
            <v>Check latest Model 2 simulation (must = 0)</v>
          </cell>
          <cell r="E39">
            <v>3395.1155500469335</v>
          </cell>
          <cell r="F39">
            <v>695.30617356199537</v>
          </cell>
          <cell r="G39">
            <v>9949.0838578018011</v>
          </cell>
          <cell r="H39">
            <v>2962.4724838967354</v>
          </cell>
          <cell r="I39">
            <v>2464.3061072529554</v>
          </cell>
          <cell r="J39">
            <v>79232.269444211342</v>
          </cell>
          <cell r="K39" t="str">
            <v>...</v>
          </cell>
        </row>
      </sheetData>
      <sheetData sheetId="24" refreshError="1">
        <row r="1">
          <cell r="A1" t="str">
            <v>Model Definitions</v>
          </cell>
        </row>
        <row r="3">
          <cell r="B3">
            <v>1996</v>
          </cell>
          <cell r="C3">
            <v>1997</v>
          </cell>
          <cell r="D3">
            <v>1998</v>
          </cell>
          <cell r="E3">
            <v>1999</v>
          </cell>
          <cell r="F3">
            <v>2000</v>
          </cell>
          <cell r="G3">
            <v>2001</v>
          </cell>
          <cell r="H3">
            <v>2002</v>
          </cell>
          <cell r="I3">
            <v>2003</v>
          </cell>
          <cell r="J3">
            <v>2004</v>
          </cell>
        </row>
        <row r="5">
          <cell r="A5" t="str">
            <v>Definitions:</v>
          </cell>
        </row>
        <row r="8">
          <cell r="A8" t="str">
            <v>Model 1</v>
          </cell>
          <cell r="B8" t="e">
            <v>#N/A</v>
          </cell>
          <cell r="C8" t="e">
            <v>#N/A</v>
          </cell>
          <cell r="D8" t="b">
            <v>1</v>
          </cell>
          <cell r="E8" t="b">
            <v>1</v>
          </cell>
          <cell r="F8" t="b">
            <v>1</v>
          </cell>
          <cell r="G8" t="b">
            <v>1</v>
          </cell>
          <cell r="H8" t="b">
            <v>1</v>
          </cell>
          <cell r="I8" t="b">
            <v>1</v>
          </cell>
          <cell r="J8" t="b">
            <v>1</v>
          </cell>
        </row>
        <row r="9">
          <cell r="B9" t="e">
            <v>#N/A</v>
          </cell>
          <cell r="C9" t="e">
            <v>#N/A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 t="e">
            <v>#N/A</v>
          </cell>
          <cell r="C10" t="e">
            <v>#N/A</v>
          </cell>
          <cell r="D10" t="b">
            <v>1</v>
          </cell>
          <cell r="E10" t="b">
            <v>1</v>
          </cell>
          <cell r="F10" t="b">
            <v>1</v>
          </cell>
          <cell r="G10" t="b">
            <v>1</v>
          </cell>
          <cell r="H10" t="b">
            <v>1</v>
          </cell>
          <cell r="I10" t="b">
            <v>1</v>
          </cell>
          <cell r="J10" t="b">
            <v>1</v>
          </cell>
        </row>
        <row r="11">
          <cell r="B11" t="e">
            <v>#N/A</v>
          </cell>
          <cell r="C11" t="e">
            <v>#N/A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</row>
        <row r="15">
          <cell r="A15" t="str">
            <v>Model 2</v>
          </cell>
          <cell r="E15" t="b">
            <v>1</v>
          </cell>
          <cell r="F15" t="b">
            <v>1</v>
          </cell>
        </row>
        <row r="16">
          <cell r="E16">
            <v>0</v>
          </cell>
          <cell r="F16">
            <v>0</v>
          </cell>
        </row>
        <row r="17">
          <cell r="E17" t="b">
            <v>1</v>
          </cell>
          <cell r="F17" t="b">
            <v>1</v>
          </cell>
        </row>
        <row r="18">
          <cell r="E18">
            <v>100</v>
          </cell>
          <cell r="F18">
            <v>100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  <sheetName val="Current"/>
      <sheetName val="ოქტომბრის დანამატი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over"/>
      <sheetName val="RC"/>
      <sheetName val="Info"/>
      <sheetName val="Assets"/>
      <sheetName val="Liabilities"/>
      <sheetName val="Chart1"/>
      <sheetName val="Chart2"/>
      <sheetName val="Chart3"/>
      <sheetName val="RC_D_Magic"/>
      <sheetName val="Deposits"/>
      <sheetName val="Deposits-Charts"/>
      <sheetName val="Capital"/>
      <sheetName val="Income"/>
      <sheetName val="GAP_Magic (2)"/>
      <sheetName val="Income (M)"/>
      <sheetName val="GAP_Magic"/>
      <sheetName val="Magic (2)"/>
      <sheetName val="GAP"/>
      <sheetName val="Gap-Liquidity"/>
      <sheetName val="Info_Magic"/>
      <sheetName val="RC_Magic"/>
      <sheetName val="RC-Data"/>
      <sheetName val="RI-Magic"/>
      <sheetName val="Loans(RI-AC)"/>
      <sheetName val="Loans(RI-AC) (GEL)"/>
      <sheetName val="Loans(RI-AC) (FC)"/>
      <sheetName val="Loans(A-CP RC-L)"/>
      <sheetName val="Dollarization"/>
      <sheetName val="BalanceMatrix"/>
      <sheetName val="Info-A"/>
      <sheetName val="RI-Data"/>
      <sheetName val="Ratios"/>
      <sheetName val="Ratios_Data"/>
      <sheetName val="Ratios_Magic"/>
      <sheetName val="Loans-Data"/>
      <sheetName val="RC-D-Data"/>
      <sheetName val="A-Can-Data"/>
      <sheetName val="Title"/>
      <sheetName val="RC-L-Data"/>
      <sheetName val="RC-O-Data"/>
      <sheetName val="Various"/>
      <sheetName val="Rates"/>
      <sheetName val="Gap-Interest"/>
      <sheetName val="145"/>
      <sheetName val="By Banks"/>
      <sheetName val="Sector-Data"/>
      <sheetName val="Panel"/>
      <sheetName val="Trash"/>
      <sheetName val="Magic (1)"/>
      <sheetName val="Sheet1"/>
      <sheetName val="NPV_base"/>
    </sheetNames>
    <sheetDataSet>
      <sheetData sheetId="0"/>
      <sheetData sheetId="1">
        <row r="1">
          <cell r="A1">
            <v>1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uarterly Raw Data"/>
      <sheetName val="Quarterly MacroFlow"/>
      <sheetName val="Cover"/>
      <sheetName val="Eqty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rint"/>
      <sheetName val="List of series"/>
      <sheetName val="GEO Files Location"/>
      <sheetName val="TJK Files Location"/>
      <sheetName val="UZB Files Location"/>
      <sheetName val="GEO"/>
      <sheetName val="TJK"/>
      <sheetName val="UZB"/>
      <sheetName val="EDSSM"/>
      <sheetName val="EDSSQ"/>
      <sheetName val="EDSSA"/>
      <sheetName val="EDSSBATCH"/>
      <sheetName val="AZE"/>
      <sheetName val="Main"/>
      <sheetName val="Links"/>
      <sheetName val="ErrCheck"/>
      <sheetName val="Income Stat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GEO Files Loc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-Valuation"/>
      <sheetName val="Test-Cash"/>
      <sheetName val="Test-Interbank"/>
      <sheetName val="CMA-NOSTRO"/>
      <sheetName val="CMA-Deposits"/>
      <sheetName val="Mandatory Reserves"/>
      <sheetName val="1990-PBC"/>
      <sheetName val="1993-PBC"/>
      <sheetName val="1220-PBC"/>
      <sheetName val="1202-PBC"/>
      <sheetName val="1201-PBC"/>
      <sheetName val="XREF"/>
      <sheetName val="Tickmarks"/>
      <sheetName val="Test_Valuation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mixed"/>
      <sheetName val="ALL items"/>
      <sheetName val="Sheet1"/>
      <sheetName val="Sheet2"/>
      <sheetName val="graph"/>
      <sheetName val="cvlileba"/>
      <sheetName val="J(Priv.Cap)"/>
    </sheetNames>
    <sheetDataSet>
      <sheetData sheetId="0" refreshError="1"/>
      <sheetData sheetId="1">
        <row r="115">
          <cell r="E115">
            <v>0.571666758761461</v>
          </cell>
        </row>
      </sheetData>
      <sheetData sheetId="2">
        <row r="26">
          <cell r="E26">
            <v>7.0835028434867706E-2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omestic"/>
      <sheetName val="mixe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imInp1"/>
      <sheetName val="ModD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3">
          <cell r="E63">
            <v>1.00000004749745E-3</v>
          </cell>
        </row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M"/>
      <sheetName val="INTRODUC"/>
    </sheetNames>
    <sheetDataSet>
      <sheetData sheetId="0" refreshError="1"/>
      <sheetData sheetId="1" refreshError="1"/>
      <sheetData sheetId="2" refreshError="1"/>
      <sheetData sheetId="3" refreshError="1">
        <row r="50">
          <cell r="E50">
            <v>7721.0618609641997</v>
          </cell>
          <cell r="F50">
            <v>7890.9246115538399</v>
          </cell>
          <cell r="G50">
            <v>8198.6705512414792</v>
          </cell>
          <cell r="H50">
            <v>8469.2260528684092</v>
          </cell>
          <cell r="I50">
            <v>8807.9950186891892</v>
          </cell>
          <cell r="J50">
            <v>9186.7381979559505</v>
          </cell>
          <cell r="K50">
            <v>9462.3405441662399</v>
          </cell>
          <cell r="L50">
            <v>9623.2006090289506</v>
          </cell>
          <cell r="M50">
            <v>9969.6371165069995</v>
          </cell>
          <cell r="N50">
            <v>12314.001329654</v>
          </cell>
          <cell r="O50">
            <v>13031.002305297799</v>
          </cell>
          <cell r="P50">
            <v>12403.0001259897</v>
          </cell>
          <cell r="Q50">
            <v>10542.5501070912</v>
          </cell>
          <cell r="R50">
            <v>8318.0720344949896</v>
          </cell>
          <cell r="S50">
            <v>4583.2576910067401</v>
          </cell>
          <cell r="T50">
            <v>3240.36318754177</v>
          </cell>
          <cell r="U50">
            <v>2903.3654160374199</v>
          </cell>
          <cell r="V50">
            <v>2978.8529168543901</v>
          </cell>
          <cell r="W50">
            <v>3291.6324731241102</v>
          </cell>
          <cell r="X50">
            <v>3640.5455152752702</v>
          </cell>
          <cell r="Y50">
            <v>3746.1213352182499</v>
          </cell>
          <cell r="Z50">
            <v>3858.50497527479</v>
          </cell>
          <cell r="AA50">
            <v>3931.8165698050102</v>
          </cell>
          <cell r="AB50">
            <v>4108.7483154462398</v>
          </cell>
          <cell r="AC50">
            <v>4252.5545064868502</v>
          </cell>
          <cell r="AD50">
            <v>4422.6566867463398</v>
          </cell>
          <cell r="AE50">
            <v>4599.5629542161896</v>
          </cell>
          <cell r="AF50">
            <v>4783.5454723848297</v>
          </cell>
          <cell r="AG50">
            <v>4974.8872912802199</v>
          </cell>
          <cell r="AH50">
            <v>5173.8827829314296</v>
          </cell>
        </row>
      </sheetData>
      <sheetData sheetId="4" refreshError="1">
        <row r="47">
          <cell r="E47">
            <v>7.5828819535672699E-3</v>
          </cell>
          <cell r="F47">
            <v>7.7497065067291303E-3</v>
          </cell>
          <cell r="G47">
            <v>8.0519989132881199E-3</v>
          </cell>
          <cell r="H47">
            <v>8.39999970048666E-3</v>
          </cell>
          <cell r="I47">
            <v>8.7999999523162807E-3</v>
          </cell>
          <cell r="J47">
            <v>9.2000002041459101E-3</v>
          </cell>
          <cell r="K47">
            <v>9.6000004559755308E-3</v>
          </cell>
          <cell r="L47">
            <v>1.00899999961257E-2</v>
          </cell>
          <cell r="M47">
            <v>9.8999999463558197E-3</v>
          </cell>
          <cell r="N47">
            <v>9.6899997442960704E-3</v>
          </cell>
          <cell r="O47">
            <v>9.8999999463558197E-3</v>
          </cell>
          <cell r="P47">
            <v>9.9889999255538004E-3</v>
          </cell>
          <cell r="Q47">
            <v>1.13191465433117E-2</v>
          </cell>
          <cell r="R47">
            <v>1.4351332510668899E-2</v>
          </cell>
          <cell r="S47">
            <v>0.127826054731315</v>
          </cell>
          <cell r="T47">
            <v>10.7025285743546</v>
          </cell>
          <cell r="U47">
            <v>906.42211513843495</v>
          </cell>
          <cell r="V47">
            <v>2443.2452669425102</v>
          </cell>
          <cell r="W47">
            <v>3846.5</v>
          </cell>
          <cell r="X47">
            <v>4638.7</v>
          </cell>
          <cell r="Y47">
            <v>5040.6000000000004</v>
          </cell>
          <cell r="Z47">
            <v>5666</v>
          </cell>
          <cell r="AA47">
            <v>5970.6</v>
          </cell>
          <cell r="AB47">
            <v>6505.9</v>
          </cell>
          <cell r="AC47">
            <v>7100.1</v>
          </cell>
          <cell r="AD47">
            <v>7753.3</v>
          </cell>
          <cell r="AE47">
            <v>8466.6</v>
          </cell>
          <cell r="AF47">
            <v>9245.6</v>
          </cell>
          <cell r="AG47">
            <v>10096.200000000001</v>
          </cell>
          <cell r="AH47">
            <v>11025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  <sheetName val="GEO Files Location"/>
      <sheetName val="Q2"/>
      <sheetName val="Q1"/>
      <sheetName val="Pro For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Quarterly Raw Data"/>
      <sheetName val="Quarterly MacroFlow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/>
      <sheetData sheetId="4"/>
      <sheetData sheetId="5" refreshError="1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IMATA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2520.1170000000002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 xml:space="preserve"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 xml:space="preserve"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9300.7170000000006</v>
          </cell>
        </row>
        <row r="20">
          <cell r="A20" t="str">
            <v xml:space="preserve"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6.2524423602969907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93.747557639703004</v>
          </cell>
          <cell r="E26">
            <v>95.554251338859956</v>
          </cell>
          <cell r="F26">
            <v>94.297073137295214</v>
          </cell>
          <cell r="G26">
            <v>88.840246878139808</v>
          </cell>
          <cell r="H26">
            <v>86.578929330317365</v>
          </cell>
          <cell r="I26">
            <v>83.418253812637602</v>
          </cell>
        </row>
        <row r="27">
          <cell r="A27" t="str">
            <v xml:space="preserve">   Nonfinancial public sector</v>
          </cell>
          <cell r="D27">
            <v>82.930832356389217</v>
          </cell>
          <cell r="E27">
            <v>90.947105861638917</v>
          </cell>
          <cell r="F27">
            <v>89.012269518130097</v>
          </cell>
          <cell r="G27">
            <v>83.228075211712365</v>
          </cell>
          <cell r="H27">
            <v>79.984920145314959</v>
          </cell>
          <cell r="I27">
            <v>78.172217126569436</v>
          </cell>
        </row>
        <row r="28">
          <cell r="A28" t="str">
            <v xml:space="preserve">   Financial public sector</v>
          </cell>
          <cell r="D28">
            <v>10.816725283313794</v>
          </cell>
          <cell r="E28">
            <v>4.6071454772210405</v>
          </cell>
          <cell r="F28">
            <v>5.2848036191651246</v>
          </cell>
          <cell r="G28">
            <v>5.6121716664274439</v>
          </cell>
          <cell r="H28">
            <v>6.594009185002399</v>
          </cell>
          <cell r="I28">
            <v>5.2460366860681642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25.570546863786419</v>
          </cell>
          <cell r="H31">
            <v>24.429364589759409</v>
          </cell>
          <cell r="I31">
            <v>22.891288012875261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61.703790543180922</v>
          </cell>
          <cell r="E33">
            <v>63.238207028097712</v>
          </cell>
          <cell r="F33">
            <v>62.999520186441835</v>
          </cell>
          <cell r="G33">
            <v>56.767618774221326</v>
          </cell>
          <cell r="H33">
            <v>58.770306395229277</v>
          </cell>
          <cell r="I33">
            <v>61.196416140396138</v>
          </cell>
        </row>
        <row r="34">
          <cell r="A34" t="str">
            <v xml:space="preserve">Suppliers </v>
          </cell>
          <cell r="D34">
            <v>2.4462680734661979</v>
          </cell>
          <cell r="E34">
            <v>1.7533563201525932</v>
          </cell>
          <cell r="F34">
            <v>1.3229145246418534</v>
          </cell>
          <cell r="G34">
            <v>0.94732309458877562</v>
          </cell>
          <cell r="H34">
            <v>0.72657481664267598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95.294350296892645</v>
          </cell>
          <cell r="F38">
            <v>87.854751631120109</v>
          </cell>
          <cell r="G38">
            <v>77.658463210520594</v>
          </cell>
          <cell r="H38">
            <v>76.15493031267944</v>
          </cell>
          <cell r="I38">
            <v>76.913663967611328</v>
          </cell>
        </row>
        <row r="39">
          <cell r="A39" t="str">
            <v>Private sector</v>
          </cell>
          <cell r="D39">
            <v>6.6025791324736218</v>
          </cell>
          <cell r="E39">
            <v>4.2365473024662128</v>
          </cell>
          <cell r="F39">
            <v>5.0102922309337128</v>
          </cell>
          <cell r="G39">
            <v>8.6664927725247249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98.997420867526372</v>
          </cell>
          <cell r="E40">
            <v>91.057802994426424</v>
          </cell>
          <cell r="F40">
            <v>82.844459400186395</v>
          </cell>
          <cell r="G40">
            <v>68.991970437995874</v>
          </cell>
          <cell r="H40">
            <v>65.934123296967158</v>
          </cell>
          <cell r="I40">
            <v>64.160035425101199</v>
          </cell>
        </row>
        <row r="41">
          <cell r="A41" t="str">
            <v xml:space="preserve">   Nonfinancial public sector</v>
          </cell>
          <cell r="D41">
            <v>87.574958968347005</v>
          </cell>
          <cell r="E41">
            <v>86.667453644675959</v>
          </cell>
          <cell r="F41">
            <v>78.201508306376425</v>
          </cell>
          <cell r="G41">
            <v>64.63364416911206</v>
          </cell>
          <cell r="H41">
            <v>60.912460197316896</v>
          </cell>
          <cell r="I41">
            <v>58.415385234165257</v>
          </cell>
        </row>
        <row r="42">
          <cell r="A42" t="str">
            <v xml:space="preserve">   Financial public sector</v>
          </cell>
          <cell r="D42">
            <v>11.422461899179366</v>
          </cell>
          <cell r="E42">
            <v>4.3903493497504646</v>
          </cell>
          <cell r="F42">
            <v>4.642951093809967</v>
          </cell>
          <cell r="G42">
            <v>4.3583262688838174</v>
          </cell>
          <cell r="H42">
            <v>5.0216630996502589</v>
          </cell>
          <cell r="I42">
            <v>5.7446501909359462</v>
          </cell>
        </row>
        <row r="44">
          <cell r="A44" t="str">
            <v>Total debt</v>
          </cell>
          <cell r="D44">
            <v>105.6</v>
          </cell>
          <cell r="E44">
            <v>95.294350296892645</v>
          </cell>
          <cell r="F44">
            <v>87.854751631120109</v>
          </cell>
          <cell r="G44">
            <v>77.658463210520594</v>
          </cell>
          <cell r="H44">
            <v>76.15493031267944</v>
          </cell>
          <cell r="I44">
            <v>76.913663967611328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65.159202813599052</v>
          </cell>
          <cell r="E47">
            <v>60.262438526829627</v>
          </cell>
          <cell r="F47">
            <v>55.348071988595862</v>
          </cell>
          <cell r="G47">
            <v>44.084860341267259</v>
          </cell>
          <cell r="H47">
            <v>44.756485879835054</v>
          </cell>
          <cell r="I47">
            <v>47.068405870445339</v>
          </cell>
        </row>
        <row r="48">
          <cell r="A48" t="str">
            <v xml:space="preserve"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0.73567655689598965</v>
          </cell>
          <cell r="H48">
            <v>0.55332254528370828</v>
          </cell>
          <cell r="I48">
            <v>0.3289473684210526</v>
          </cell>
        </row>
        <row r="51">
          <cell r="A51" t="str">
            <v xml:space="preserve">   Sources: Central Bank of Ecuador; and Fund staff estimates.</v>
          </cell>
        </row>
        <row r="53">
          <cell r="A53" t="str">
            <v xml:space="preserve">   1/ Including unpaid late interest and outstanding obligations to the Fund.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FX table 2001"/>
      <sheetName val="FX table"/>
      <sheetName val="Tangible assets"/>
      <sheetName val="Depreciation"/>
      <sheetName val="XREF"/>
      <sheetName val="Tickmarks"/>
      <sheetName val="Тest сч 4320"/>
      <sheetName val="Test-Valuation"/>
      <sheetName val="#ССЫЛКА"/>
      <sheetName val="summary"/>
      <sheetName val="G2TempSheet"/>
      <sheetName val="RSA_FS"/>
      <sheetName val="Types"/>
      <sheetName val="Изменения"/>
      <sheetName val="6440-1 Tax balances"/>
      <sheetName val="6451-1a Stat. Inst. Acc. Rec."/>
      <sheetName val="Auditors"/>
      <sheetName val="Sections"/>
      <sheetName val="Entities"/>
      <sheetName val="Довідник"/>
      <sheetName val="Справочник"/>
      <sheetName val="Depreciation analytical test"/>
      <sheetName val="Movement (Stat)"/>
      <sheetName val="FA Test"/>
      <sheetName val="Основные средства"/>
      <sheetName val="Дата"/>
      <sheetName val="WP Fixed Assets"/>
      <sheetName val="FA brdwn&amp;test"/>
      <sheetName val="AdmData"/>
    </sheetNames>
    <sheetDataSet>
      <sheetData sheetId="0">
        <row r="32">
          <cell r="C32">
            <v>3542962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32">
          <cell r="C32">
            <v>3542962</v>
          </cell>
        </row>
        <row r="50">
          <cell r="J50">
            <v>3542962</v>
          </cell>
        </row>
      </sheetData>
      <sheetData sheetId="6">
        <row r="32">
          <cell r="C32">
            <v>3542962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AJE and RJE"/>
      <sheetName val="Per branches"/>
      <sheetName val="For disclosure"/>
      <sheetName val="Test"/>
      <sheetName val="Fair Value"/>
      <sheetName val="Restatement as per IAS 29"/>
      <sheetName val="IAS 29 indices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qmianobebi"/>
      <sheetName val="90-dan"/>
      <sheetName val="ea_agregat"/>
      <sheetName val="Sem_form"/>
      <sheetName val="mSp_gamoyen"/>
      <sheetName val="2000 fas"/>
      <sheetName val="zrda"/>
      <sheetName val="Inga dargebi"/>
      <sheetName val="zrda (2)_new_defl"/>
      <sheetName val="wonebi"/>
      <sheetName val="dR_wina"/>
      <sheetName val="gamoS_defl"/>
      <sheetName val="gamoS_Ind"/>
      <sheetName val="Sualed defl"/>
      <sheetName val="Sualed_Ind"/>
      <sheetName val="Sualed_fasebi"/>
      <sheetName val="Sual_str"/>
      <sheetName val="dR_mimd_agr"/>
      <sheetName val="dR_mimd"/>
      <sheetName val="Sual_agr"/>
      <sheetName val="Sual"/>
      <sheetName val="dR_norma"/>
      <sheetName val="gamoS_Agr"/>
      <sheetName val="mTlianiGamoSv"/>
      <sheetName val="RED47"/>
      <sheetName val="Tar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Cities"/>
      <sheetName val="Imputed Short Terms"/>
      <sheetName val="Long Terms"/>
      <sheetName val="GRP Short Terms"/>
      <sheetName val="GRP Long Terms"/>
      <sheetName val="GRP Percent Changes"/>
      <sheetName val="National  Str"/>
      <sheetName val="National Ltr"/>
      <sheetName val="GRP National Ltr"/>
      <sheetName val="GRP National Str"/>
      <sheetName val="Draft (WoLTRt)"/>
      <sheetName val="Groups"/>
      <sheetName val="Detail"/>
      <sheetName val="Work"/>
      <sheetName val="wonebi"/>
      <sheetName val="RED47"/>
      <sheetName val="Model"/>
    </sheetNames>
    <sheetDataSet>
      <sheetData sheetId="0"/>
      <sheetData sheetId="1">
        <row r="2">
          <cell r="C2">
            <v>0.60389682894149177</v>
          </cell>
        </row>
        <row r="3">
          <cell r="C3">
            <v>0.1807726663689147</v>
          </cell>
        </row>
        <row r="4">
          <cell r="C4">
            <v>9.2898615453327379E-2</v>
          </cell>
        </row>
        <row r="5">
          <cell r="C5">
            <v>8.3016971862438574E-2</v>
          </cell>
        </row>
        <row r="6">
          <cell r="C6">
            <v>3.9414917373827595E-2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_Macros"/>
      <sheetName val="Annual_Raw_Data"/>
      <sheetName val="Quarterly_Raw_Data"/>
      <sheetName val="WEO_Raw_Data"/>
      <sheetName val="Annual_Assumptions"/>
      <sheetName val="Quarterly_Assumptions"/>
      <sheetName val="Annual_MacroFlow"/>
      <sheetName val="Quarterly_MacroFlow"/>
      <sheetName val="Annual_Tables"/>
      <sheetName val="SEI_Table"/>
      <sheetName val="Basic_Data"/>
      <sheetName val="Program_MFlows97"/>
      <sheetName val="WEO_Submission_Sheet"/>
      <sheetName val="SEI_Chart"/>
      <sheetName val="Fiscal_Chart"/>
      <sheetName val="Money_Chart"/>
      <sheetName val="Macros_Import"/>
      <sheetName val="Macros_Print"/>
      <sheetName val="EFF_Arrangements"/>
      <sheetName val="PRGF_Arrangements"/>
      <sheetName val="STBY_Arrangements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  <sheetName val="EFF Arrangements"/>
      <sheetName val="PRGF Arrangements"/>
      <sheetName val="STBY Arrangements"/>
      <sheetName val="PERUMF97"/>
      <sheetName val="Q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IC&amp;RP"/>
      <sheetName val="Ad_USD"/>
      <sheetName val="Ad_UAH"/>
      <sheetName val="MP"/>
      <sheetName val="OreEnrich"/>
      <sheetName val="Mining"/>
      <sheetName val="Chemical"/>
      <sheetName val="Aging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Test"/>
      <sheetName val="Links"/>
      <sheetName val="XREF"/>
      <sheetName val="Tickmarks"/>
    </sheetNames>
    <sheetDataSet>
      <sheetData sheetId="0"/>
      <sheetData sheetId="1" refreshError="1"/>
      <sheetData sheetId="2"/>
      <sheetData sheetId="3"/>
      <sheetData sheetId="4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თავფურცელი"/>
      <sheetName val="მიზნები და მონაცემები"/>
      <sheetName val="მოკლე რეზიუმე"/>
      <sheetName val="ბიზნეს ინფო"/>
      <sheetName val="ბალანსი"/>
      <sheetName val="ბალანსის აღწერა"/>
      <sheetName val="გრძელვადიანი აქტ. აღწერა"/>
      <sheetName val="მ-ზ ანგარიშგება (წლიური)"/>
      <sheetName val="მ-ზ ანგარიშგება (ყოველთვიური)"/>
      <sheetName val="კალკულაცია (მ-ზ)"/>
      <sheetName val="წლიური Cash Flow (პირდ.)"/>
      <sheetName val="ყოველთვიური Cash Flow (პირდ.)"/>
      <sheetName val="წლიური Cash Flow (არაპირდ.)"/>
      <sheetName val="გრაფიკები"/>
      <sheetName val="შედარებითი ანალიზი"/>
    </sheetNames>
    <sheetDataSet>
      <sheetData sheetId="0" refreshError="1"/>
      <sheetData sheetId="1" refreshError="1"/>
      <sheetData sheetId="2" refreshError="1"/>
      <sheetData sheetId="3">
        <row r="1">
          <cell r="R1" t="str">
            <v>sawarmo: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  <sheetName val="in_out"/>
      <sheetName val="RED47"/>
      <sheetName val="Input from HUB"/>
      <sheetName val="MSRV"/>
      <sheetName val="Annual Tables"/>
      <sheetName val="Index"/>
      <sheetName val="Annual Raw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7">
          <cell r="I87">
            <v>2948.3534720937819</v>
          </cell>
          <cell r="O87">
            <v>2968.3</v>
          </cell>
          <cell r="P87">
            <v>3280.75</v>
          </cell>
          <cell r="Q87">
            <v>3493.6381402405464</v>
          </cell>
          <cell r="R87">
            <v>3766.1175633561566</v>
          </cell>
        </row>
        <row r="88">
          <cell r="I88">
            <v>-5.7008965887577849</v>
          </cell>
          <cell r="O88">
            <v>-4.2680477584313845</v>
          </cell>
          <cell r="P88">
            <v>0.39067187697440986</v>
          </cell>
          <cell r="Q88">
            <v>-2.5220995475796579</v>
          </cell>
          <cell r="R88">
            <v>-4.3170827584920195</v>
          </cell>
        </row>
        <row r="89">
          <cell r="I89">
            <v>-5.7494286526163032</v>
          </cell>
          <cell r="O89">
            <v>-3.4907537552819932</v>
          </cell>
          <cell r="P89">
            <v>0.39067187697440986</v>
          </cell>
          <cell r="Q89">
            <v>-2.5220995475796579</v>
          </cell>
          <cell r="R89">
            <v>-4.3170827584920195</v>
          </cell>
        </row>
        <row r="90">
          <cell r="I90">
            <v>8860.1218619826504</v>
          </cell>
          <cell r="O90">
            <v>11396.111481670061</v>
          </cell>
          <cell r="P90">
            <v>11761.719316283372</v>
          </cell>
          <cell r="Q90">
            <v>13951.734205270477</v>
          </cell>
          <cell r="R90">
            <v>14970.312261041583</v>
          </cell>
        </row>
        <row r="91">
          <cell r="I91">
            <v>1.5169463703024839</v>
          </cell>
          <cell r="O91">
            <v>1.2729651305092398</v>
          </cell>
          <cell r="P91">
            <v>1.2623931802690482</v>
          </cell>
          <cell r="Q91">
            <v>1.2644153200239485</v>
          </cell>
          <cell r="R91">
            <v>1.2662699333611811</v>
          </cell>
        </row>
        <row r="92">
          <cell r="I92">
            <v>2623.2951947879574</v>
          </cell>
          <cell r="O92">
            <v>2463.3948034137657</v>
          </cell>
          <cell r="P92">
            <v>2542.42495692906</v>
          </cell>
          <cell r="Q92">
            <v>3015.8207556281977</v>
          </cell>
          <cell r="R92">
            <v>3235.9976022213241</v>
          </cell>
        </row>
        <row r="93">
          <cell r="I93">
            <v>29.607890677487099</v>
          </cell>
          <cell r="O93">
            <v>21.616099556203743</v>
          </cell>
          <cell r="P93">
            <v>21.616099556203743</v>
          </cell>
          <cell r="Q93">
            <v>21.616099556203743</v>
          </cell>
          <cell r="R93">
            <v>21.616099556203743</v>
          </cell>
        </row>
        <row r="96">
          <cell r="I96">
            <v>4.8</v>
          </cell>
          <cell r="O96">
            <v>1.1997382459579597</v>
          </cell>
          <cell r="P96">
            <v>1.2140256033834618</v>
          </cell>
          <cell r="Q96">
            <v>1.8361849472174008</v>
          </cell>
          <cell r="R96">
            <v>2.7</v>
          </cell>
        </row>
        <row r="97">
          <cell r="I97">
            <v>16.120635221711165</v>
          </cell>
          <cell r="O97">
            <v>12.476073432770907</v>
          </cell>
          <cell r="P97">
            <v>3.2607305629411831</v>
          </cell>
          <cell r="Q97">
            <v>8.6594076555257296</v>
          </cell>
          <cell r="R97">
            <v>5.8104393347695016</v>
          </cell>
        </row>
        <row r="98">
          <cell r="I98">
            <v>1.5543281604567083</v>
          </cell>
          <cell r="O98">
            <v>5.7572027569828599</v>
          </cell>
          <cell r="P98">
            <v>1.9627922863293401</v>
          </cell>
          <cell r="Q98">
            <v>7.165086104010876</v>
          </cell>
          <cell r="R98">
            <v>1.3927673841600985</v>
          </cell>
        </row>
        <row r="99">
          <cell r="I99">
            <v>-3.1990492332164706</v>
          </cell>
          <cell r="O99">
            <v>-2.6029107513684835</v>
          </cell>
          <cell r="P99">
            <v>-4.6413824098490153</v>
          </cell>
          <cell r="Q99">
            <v>1.2205857528014121</v>
          </cell>
          <cell r="R99">
            <v>1.9614716859489505</v>
          </cell>
        </row>
        <row r="100">
          <cell r="I100">
            <v>16.601125186066227</v>
          </cell>
          <cell r="O100">
            <v>11.64589967977399</v>
          </cell>
          <cell r="P100">
            <v>16.575713344621306</v>
          </cell>
          <cell r="Q100">
            <v>4.2293841087710717</v>
          </cell>
          <cell r="R100">
            <v>4.5218035037606512</v>
          </cell>
        </row>
        <row r="101">
          <cell r="I101">
            <v>32.068983995641908</v>
          </cell>
          <cell r="O101">
            <v>7.3361019792383297</v>
          </cell>
          <cell r="P101">
            <v>-6.5329819605941637</v>
          </cell>
          <cell r="Q101">
            <v>7.8409233833933945</v>
          </cell>
          <cell r="R101">
            <v>15.634245917394306</v>
          </cell>
        </row>
        <row r="102">
          <cell r="I102">
            <v>1.59076557657214</v>
          </cell>
          <cell r="O102">
            <v>3.4595119416282163</v>
          </cell>
          <cell r="P102">
            <v>2.9982496395354596</v>
          </cell>
          <cell r="Q102">
            <v>3.1457054486223379</v>
          </cell>
          <cell r="R102">
            <v>3.430370797006784</v>
          </cell>
        </row>
        <row r="103">
          <cell r="I103">
            <v>29.64405547389822</v>
          </cell>
          <cell r="O103">
            <v>6.0864073618801768</v>
          </cell>
          <cell r="P103">
            <v>15.278515998724345</v>
          </cell>
          <cell r="Q103">
            <v>13.366866919017156</v>
          </cell>
          <cell r="R103">
            <v>4.7686394893114823</v>
          </cell>
        </row>
        <row r="104">
          <cell r="I104">
            <v>51.694935134223357</v>
          </cell>
          <cell r="O104">
            <v>4.716906938335967</v>
          </cell>
          <cell r="P104">
            <v>-3.0743468671524852</v>
          </cell>
          <cell r="Q104">
            <v>15.880597135221237</v>
          </cell>
          <cell r="R104">
            <v>13.677571383338943</v>
          </cell>
        </row>
        <row r="113">
          <cell r="I113">
            <v>-2.8024884925772118</v>
          </cell>
          <cell r="O113">
            <v>-3.2922029698043884</v>
          </cell>
          <cell r="P113">
            <v>1.0890064544705791</v>
          </cell>
          <cell r="Q113">
            <v>-1.9624350034872506</v>
          </cell>
          <cell r="R113">
            <v>-3.7818744831732212</v>
          </cell>
        </row>
        <row r="114">
          <cell r="I114">
            <v>116.93383235292333</v>
          </cell>
          <cell r="O114">
            <v>-9.3763593156974583</v>
          </cell>
          <cell r="P114">
            <v>-16.323044732534143</v>
          </cell>
          <cell r="Q114">
            <v>-4.0000000000000036</v>
          </cell>
          <cell r="R114">
            <v>-2.0000000000000129</v>
          </cell>
        </row>
        <row r="115">
          <cell r="I115">
            <v>457.65</v>
          </cell>
          <cell r="O115">
            <v>1063.8</v>
          </cell>
          <cell r="P115">
            <v>1067.28</v>
          </cell>
          <cell r="Q115">
            <v>1264</v>
          </cell>
          <cell r="R115">
            <v>1557.2599999999998</v>
          </cell>
        </row>
        <row r="116">
          <cell r="I116">
            <v>55.938899999999997</v>
          </cell>
          <cell r="O116">
            <v>78.599999999999994</v>
          </cell>
          <cell r="P116">
            <v>77.069999999999993</v>
          </cell>
          <cell r="Q116">
            <v>71.5</v>
          </cell>
          <cell r="R116">
            <v>70.5</v>
          </cell>
        </row>
        <row r="117">
          <cell r="I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I118">
            <v>92.241148413715621</v>
          </cell>
          <cell r="O118">
            <v>107.00114841371561</v>
          </cell>
          <cell r="P118">
            <v>54.40114841371561</v>
          </cell>
          <cell r="Q118">
            <v>0.40114841371561027</v>
          </cell>
          <cell r="R118">
            <v>0.40114841371561027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6188.5685354465459</v>
          </cell>
          <cell r="F14">
            <v>6920.492387598686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2718.5</v>
          </cell>
          <cell r="F15">
            <v>2247.5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8090.6538439568849</v>
          </cell>
          <cell r="F23">
            <v>8257.7790088887741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818.26993166125908</v>
          </cell>
          <cell r="F39">
            <v>302.01190168882636</v>
          </cell>
          <cell r="G39">
            <v>490.97347809159464</v>
          </cell>
          <cell r="H39">
            <v>619.71226685985562</v>
          </cell>
          <cell r="I39">
            <v>635.58262110378655</v>
          </cell>
          <cell r="J39">
            <v>538.34623124789891</v>
          </cell>
          <cell r="K39">
            <v>834.7342071714786</v>
          </cell>
          <cell r="L39">
            <v>834.7342071714786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268.14933166125934</v>
          </cell>
          <cell r="F40">
            <v>-404.64483176355873</v>
          </cell>
          <cell r="G40">
            <v>94.75616160086922</v>
          </cell>
          <cell r="H40">
            <v>288.78399145949885</v>
          </cell>
          <cell r="I40">
            <v>204.62123147671062</v>
          </cell>
          <cell r="J40">
            <v>243.82913214322204</v>
          </cell>
          <cell r="K40">
            <v>235.3245655785785</v>
          </cell>
          <cell r="L40">
            <v>235.3245655785785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550.12059999999974</v>
          </cell>
          <cell r="F42">
            <v>706.65673345238508</v>
          </cell>
          <cell r="G42">
            <v>396.21731649072541</v>
          </cell>
          <cell r="H42">
            <v>330.92827540035671</v>
          </cell>
          <cell r="I42">
            <v>430.96138962707596</v>
          </cell>
          <cell r="J42">
            <v>294.51709910467684</v>
          </cell>
          <cell r="K42">
            <v>599.40964159290013</v>
          </cell>
          <cell r="L42">
            <v>599.40964159290013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-240.7944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134.07466583062967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2668.7500000000005</v>
          </cell>
          <cell r="F51">
            <v>2604.9999999999991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3360.1</v>
          </cell>
          <cell r="F53">
            <v>2905.0000000000005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2718.5</v>
          </cell>
          <cell r="F54">
            <v>2247.5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244.3</v>
          </cell>
          <cell r="G56">
            <v>256.51500000000004</v>
          </cell>
          <cell r="H56">
            <v>269.34075000000007</v>
          </cell>
          <cell r="I56">
            <v>282.80778750000007</v>
          </cell>
          <cell r="J56">
            <v>296.94817687500012</v>
          </cell>
          <cell r="K56">
            <v>311.79558571875015</v>
          </cell>
          <cell r="L56">
            <v>327.38536500468769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176.9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30.4</v>
          </cell>
          <cell r="F58">
            <v>30.3</v>
          </cell>
          <cell r="G58">
            <v>30.3</v>
          </cell>
          <cell r="H58">
            <v>30.3</v>
          </cell>
          <cell r="I58">
            <v>30.3</v>
          </cell>
          <cell r="J58">
            <v>30.3</v>
          </cell>
          <cell r="K58">
            <v>30.3</v>
          </cell>
          <cell r="L58">
            <v>30.3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189.04999999999944</v>
          </cell>
          <cell r="F59">
            <v>1.3642420526593924E-12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-502.3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-502.3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502.3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283.90000000000003</v>
          </cell>
          <cell r="F65">
            <v>-304</v>
          </cell>
          <cell r="G65">
            <v>94.756161600869234</v>
          </cell>
          <cell r="H65">
            <v>288.78399145949879</v>
          </cell>
          <cell r="I65">
            <v>204.62123147671065</v>
          </cell>
          <cell r="J65">
            <v>243.82913214322207</v>
          </cell>
          <cell r="K65">
            <v>235.32456557857847</v>
          </cell>
          <cell r="L65">
            <v>235.32456557857847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142.1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0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76.3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-4.9641659737414419E-2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0.26866584112315567</v>
          </cell>
          <cell r="F73">
            <v>0.22206022208276491</v>
          </cell>
          <cell r="G73">
            <v>0.22206022208276491</v>
          </cell>
          <cell r="H73">
            <v>0.22206022208276491</v>
          </cell>
          <cell r="I73">
            <v>0.22206022208276491</v>
          </cell>
          <cell r="J73">
            <v>0.22206022208276491</v>
          </cell>
          <cell r="K73">
            <v>0.22206022208276491</v>
          </cell>
          <cell r="L73">
            <v>0.22206022208276491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9.9016481964792985E-2</v>
          </cell>
          <cell r="F75">
            <v>8.8893251082475519E-2</v>
          </cell>
          <cell r="G75">
            <v>8.8893251082475519E-2</v>
          </cell>
          <cell r="H75">
            <v>8.8893251082475519E-2</v>
          </cell>
          <cell r="I75">
            <v>8.8893251082475519E-2</v>
          </cell>
          <cell r="J75">
            <v>8.8893251082475519E-2</v>
          </cell>
          <cell r="K75">
            <v>8.8893251082475519E-2</v>
          </cell>
          <cell r="L75">
            <v>8.8893251082475519E-2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3">
          <cell r="E63">
            <v>1.00000004749745E-3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WVO69"/>
  <sheetViews>
    <sheetView showGridLines="0" view="pageBreakPreview" zoomScaleNormal="100" zoomScaleSheetLayoutView="100" workbookViewId="0">
      <selection sqref="A1:A1048576"/>
    </sheetView>
  </sheetViews>
  <sheetFormatPr defaultRowHeight="12.75" x14ac:dyDescent="0.2"/>
  <cols>
    <col min="1" max="1" width="6.7109375" style="33" customWidth="1"/>
    <col min="2" max="2" width="53.140625" style="33" customWidth="1"/>
    <col min="3" max="4" width="14.85546875" style="34" customWidth="1"/>
    <col min="5" max="5" width="14.140625" style="35" customWidth="1"/>
    <col min="6" max="6" width="9.140625" style="33"/>
    <col min="7" max="7" width="13.85546875" style="33" bestFit="1" customWidth="1"/>
    <col min="8" max="8" width="11.42578125" style="33" bestFit="1" customWidth="1"/>
    <col min="9" max="9" width="12.85546875" style="33" bestFit="1" customWidth="1"/>
    <col min="10" max="10" width="9.7109375" style="33" bestFit="1" customWidth="1"/>
    <col min="11" max="256" width="9.140625" style="33"/>
    <col min="257" max="257" width="6.7109375" style="33" customWidth="1"/>
    <col min="258" max="258" width="45.140625" style="33" customWidth="1"/>
    <col min="259" max="260" width="16.28515625" style="33" customWidth="1"/>
    <col min="261" max="261" width="14.28515625" style="33" customWidth="1"/>
    <col min="262" max="262" width="9.140625" style="33"/>
    <col min="263" max="263" width="13.42578125" style="33" bestFit="1" customWidth="1"/>
    <col min="264" max="512" width="9.140625" style="33"/>
    <col min="513" max="513" width="6.7109375" style="33" customWidth="1"/>
    <col min="514" max="514" width="45.140625" style="33" customWidth="1"/>
    <col min="515" max="516" width="16.28515625" style="33" customWidth="1"/>
    <col min="517" max="517" width="14.28515625" style="33" customWidth="1"/>
    <col min="518" max="518" width="9.140625" style="33"/>
    <col min="519" max="519" width="13.42578125" style="33" bestFit="1" customWidth="1"/>
    <col min="520" max="768" width="9.140625" style="33"/>
    <col min="769" max="769" width="6.7109375" style="33" customWidth="1"/>
    <col min="770" max="770" width="45.140625" style="33" customWidth="1"/>
    <col min="771" max="772" width="16.28515625" style="33" customWidth="1"/>
    <col min="773" max="773" width="14.28515625" style="33" customWidth="1"/>
    <col min="774" max="774" width="9.140625" style="33"/>
    <col min="775" max="775" width="13.42578125" style="33" bestFit="1" customWidth="1"/>
    <col min="776" max="1024" width="9.140625" style="33"/>
    <col min="1025" max="1025" width="6.7109375" style="33" customWidth="1"/>
    <col min="1026" max="1026" width="45.140625" style="33" customWidth="1"/>
    <col min="1027" max="1028" width="16.28515625" style="33" customWidth="1"/>
    <col min="1029" max="1029" width="14.28515625" style="33" customWidth="1"/>
    <col min="1030" max="1030" width="9.140625" style="33"/>
    <col min="1031" max="1031" width="13.42578125" style="33" bestFit="1" customWidth="1"/>
    <col min="1032" max="1280" width="9.140625" style="33"/>
    <col min="1281" max="1281" width="6.7109375" style="33" customWidth="1"/>
    <col min="1282" max="1282" width="45.140625" style="33" customWidth="1"/>
    <col min="1283" max="1284" width="16.28515625" style="33" customWidth="1"/>
    <col min="1285" max="1285" width="14.28515625" style="33" customWidth="1"/>
    <col min="1286" max="1286" width="9.140625" style="33"/>
    <col min="1287" max="1287" width="13.42578125" style="33" bestFit="1" customWidth="1"/>
    <col min="1288" max="1536" width="9.140625" style="33"/>
    <col min="1537" max="1537" width="6.7109375" style="33" customWidth="1"/>
    <col min="1538" max="1538" width="45.140625" style="33" customWidth="1"/>
    <col min="1539" max="1540" width="16.28515625" style="33" customWidth="1"/>
    <col min="1541" max="1541" width="14.28515625" style="33" customWidth="1"/>
    <col min="1542" max="1542" width="9.140625" style="33"/>
    <col min="1543" max="1543" width="13.42578125" style="33" bestFit="1" customWidth="1"/>
    <col min="1544" max="1792" width="9.140625" style="33"/>
    <col min="1793" max="1793" width="6.7109375" style="33" customWidth="1"/>
    <col min="1794" max="1794" width="45.140625" style="33" customWidth="1"/>
    <col min="1795" max="1796" width="16.28515625" style="33" customWidth="1"/>
    <col min="1797" max="1797" width="14.28515625" style="33" customWidth="1"/>
    <col min="1798" max="1798" width="9.140625" style="33"/>
    <col min="1799" max="1799" width="13.42578125" style="33" bestFit="1" customWidth="1"/>
    <col min="1800" max="2048" width="9.140625" style="33"/>
    <col min="2049" max="2049" width="6.7109375" style="33" customWidth="1"/>
    <col min="2050" max="2050" width="45.140625" style="33" customWidth="1"/>
    <col min="2051" max="2052" width="16.28515625" style="33" customWidth="1"/>
    <col min="2053" max="2053" width="14.28515625" style="33" customWidth="1"/>
    <col min="2054" max="2054" width="9.140625" style="33"/>
    <col min="2055" max="2055" width="13.42578125" style="33" bestFit="1" customWidth="1"/>
    <col min="2056" max="2304" width="9.140625" style="33"/>
    <col min="2305" max="2305" width="6.7109375" style="33" customWidth="1"/>
    <col min="2306" max="2306" width="45.140625" style="33" customWidth="1"/>
    <col min="2307" max="2308" width="16.28515625" style="33" customWidth="1"/>
    <col min="2309" max="2309" width="14.28515625" style="33" customWidth="1"/>
    <col min="2310" max="2310" width="9.140625" style="33"/>
    <col min="2311" max="2311" width="13.42578125" style="33" bestFit="1" customWidth="1"/>
    <col min="2312" max="2560" width="9.140625" style="33"/>
    <col min="2561" max="2561" width="6.7109375" style="33" customWidth="1"/>
    <col min="2562" max="2562" width="45.140625" style="33" customWidth="1"/>
    <col min="2563" max="2564" width="16.28515625" style="33" customWidth="1"/>
    <col min="2565" max="2565" width="14.28515625" style="33" customWidth="1"/>
    <col min="2566" max="2566" width="9.140625" style="33"/>
    <col min="2567" max="2567" width="13.42578125" style="33" bestFit="1" customWidth="1"/>
    <col min="2568" max="2816" width="9.140625" style="33"/>
    <col min="2817" max="2817" width="6.7109375" style="33" customWidth="1"/>
    <col min="2818" max="2818" width="45.140625" style="33" customWidth="1"/>
    <col min="2819" max="2820" width="16.28515625" style="33" customWidth="1"/>
    <col min="2821" max="2821" width="14.28515625" style="33" customWidth="1"/>
    <col min="2822" max="2822" width="9.140625" style="33"/>
    <col min="2823" max="2823" width="13.42578125" style="33" bestFit="1" customWidth="1"/>
    <col min="2824" max="3072" width="9.140625" style="33"/>
    <col min="3073" max="3073" width="6.7109375" style="33" customWidth="1"/>
    <col min="3074" max="3074" width="45.140625" style="33" customWidth="1"/>
    <col min="3075" max="3076" width="16.28515625" style="33" customWidth="1"/>
    <col min="3077" max="3077" width="14.28515625" style="33" customWidth="1"/>
    <col min="3078" max="3078" width="9.140625" style="33"/>
    <col min="3079" max="3079" width="13.42578125" style="33" bestFit="1" customWidth="1"/>
    <col min="3080" max="3328" width="9.140625" style="33"/>
    <col min="3329" max="3329" width="6.7109375" style="33" customWidth="1"/>
    <col min="3330" max="3330" width="45.140625" style="33" customWidth="1"/>
    <col min="3331" max="3332" width="16.28515625" style="33" customWidth="1"/>
    <col min="3333" max="3333" width="14.28515625" style="33" customWidth="1"/>
    <col min="3334" max="3334" width="9.140625" style="33"/>
    <col min="3335" max="3335" width="13.42578125" style="33" bestFit="1" customWidth="1"/>
    <col min="3336" max="3584" width="9.140625" style="33"/>
    <col min="3585" max="3585" width="6.7109375" style="33" customWidth="1"/>
    <col min="3586" max="3586" width="45.140625" style="33" customWidth="1"/>
    <col min="3587" max="3588" width="16.28515625" style="33" customWidth="1"/>
    <col min="3589" max="3589" width="14.28515625" style="33" customWidth="1"/>
    <col min="3590" max="3590" width="9.140625" style="33"/>
    <col min="3591" max="3591" width="13.42578125" style="33" bestFit="1" customWidth="1"/>
    <col min="3592" max="3840" width="9.140625" style="33"/>
    <col min="3841" max="3841" width="6.7109375" style="33" customWidth="1"/>
    <col min="3842" max="3842" width="45.140625" style="33" customWidth="1"/>
    <col min="3843" max="3844" width="16.28515625" style="33" customWidth="1"/>
    <col min="3845" max="3845" width="14.28515625" style="33" customWidth="1"/>
    <col min="3846" max="3846" width="9.140625" style="33"/>
    <col min="3847" max="3847" width="13.42578125" style="33" bestFit="1" customWidth="1"/>
    <col min="3848" max="4096" width="9.140625" style="33"/>
    <col min="4097" max="4097" width="6.7109375" style="33" customWidth="1"/>
    <col min="4098" max="4098" width="45.140625" style="33" customWidth="1"/>
    <col min="4099" max="4100" width="16.28515625" style="33" customWidth="1"/>
    <col min="4101" max="4101" width="14.28515625" style="33" customWidth="1"/>
    <col min="4102" max="4102" width="9.140625" style="33"/>
    <col min="4103" max="4103" width="13.42578125" style="33" bestFit="1" customWidth="1"/>
    <col min="4104" max="4352" width="9.140625" style="33"/>
    <col min="4353" max="4353" width="6.7109375" style="33" customWidth="1"/>
    <col min="4354" max="4354" width="45.140625" style="33" customWidth="1"/>
    <col min="4355" max="4356" width="16.28515625" style="33" customWidth="1"/>
    <col min="4357" max="4357" width="14.28515625" style="33" customWidth="1"/>
    <col min="4358" max="4358" width="9.140625" style="33"/>
    <col min="4359" max="4359" width="13.42578125" style="33" bestFit="1" customWidth="1"/>
    <col min="4360" max="4608" width="9.140625" style="33"/>
    <col min="4609" max="4609" width="6.7109375" style="33" customWidth="1"/>
    <col min="4610" max="4610" width="45.140625" style="33" customWidth="1"/>
    <col min="4611" max="4612" width="16.28515625" style="33" customWidth="1"/>
    <col min="4613" max="4613" width="14.28515625" style="33" customWidth="1"/>
    <col min="4614" max="4614" width="9.140625" style="33"/>
    <col min="4615" max="4615" width="13.42578125" style="33" bestFit="1" customWidth="1"/>
    <col min="4616" max="4864" width="9.140625" style="33"/>
    <col min="4865" max="4865" width="6.7109375" style="33" customWidth="1"/>
    <col min="4866" max="4866" width="45.140625" style="33" customWidth="1"/>
    <col min="4867" max="4868" width="16.28515625" style="33" customWidth="1"/>
    <col min="4869" max="4869" width="14.28515625" style="33" customWidth="1"/>
    <col min="4870" max="4870" width="9.140625" style="33"/>
    <col min="4871" max="4871" width="13.42578125" style="33" bestFit="1" customWidth="1"/>
    <col min="4872" max="5120" width="9.140625" style="33"/>
    <col min="5121" max="5121" width="6.7109375" style="33" customWidth="1"/>
    <col min="5122" max="5122" width="45.140625" style="33" customWidth="1"/>
    <col min="5123" max="5124" width="16.28515625" style="33" customWidth="1"/>
    <col min="5125" max="5125" width="14.28515625" style="33" customWidth="1"/>
    <col min="5126" max="5126" width="9.140625" style="33"/>
    <col min="5127" max="5127" width="13.42578125" style="33" bestFit="1" customWidth="1"/>
    <col min="5128" max="5376" width="9.140625" style="33"/>
    <col min="5377" max="5377" width="6.7109375" style="33" customWidth="1"/>
    <col min="5378" max="5378" width="45.140625" style="33" customWidth="1"/>
    <col min="5379" max="5380" width="16.28515625" style="33" customWidth="1"/>
    <col min="5381" max="5381" width="14.28515625" style="33" customWidth="1"/>
    <col min="5382" max="5382" width="9.140625" style="33"/>
    <col min="5383" max="5383" width="13.42578125" style="33" bestFit="1" customWidth="1"/>
    <col min="5384" max="5632" width="9.140625" style="33"/>
    <col min="5633" max="5633" width="6.7109375" style="33" customWidth="1"/>
    <col min="5634" max="5634" width="45.140625" style="33" customWidth="1"/>
    <col min="5635" max="5636" width="16.28515625" style="33" customWidth="1"/>
    <col min="5637" max="5637" width="14.28515625" style="33" customWidth="1"/>
    <col min="5638" max="5638" width="9.140625" style="33"/>
    <col min="5639" max="5639" width="13.42578125" style="33" bestFit="1" customWidth="1"/>
    <col min="5640" max="5888" width="9.140625" style="33"/>
    <col min="5889" max="5889" width="6.7109375" style="33" customWidth="1"/>
    <col min="5890" max="5890" width="45.140625" style="33" customWidth="1"/>
    <col min="5891" max="5892" width="16.28515625" style="33" customWidth="1"/>
    <col min="5893" max="5893" width="14.28515625" style="33" customWidth="1"/>
    <col min="5894" max="5894" width="9.140625" style="33"/>
    <col min="5895" max="5895" width="13.42578125" style="33" bestFit="1" customWidth="1"/>
    <col min="5896" max="6144" width="9.140625" style="33"/>
    <col min="6145" max="6145" width="6.7109375" style="33" customWidth="1"/>
    <col min="6146" max="6146" width="45.140625" style="33" customWidth="1"/>
    <col min="6147" max="6148" width="16.28515625" style="33" customWidth="1"/>
    <col min="6149" max="6149" width="14.28515625" style="33" customWidth="1"/>
    <col min="6150" max="6150" width="9.140625" style="33"/>
    <col min="6151" max="6151" width="13.42578125" style="33" bestFit="1" customWidth="1"/>
    <col min="6152" max="6400" width="9.140625" style="33"/>
    <col min="6401" max="6401" width="6.7109375" style="33" customWidth="1"/>
    <col min="6402" max="6402" width="45.140625" style="33" customWidth="1"/>
    <col min="6403" max="6404" width="16.28515625" style="33" customWidth="1"/>
    <col min="6405" max="6405" width="14.28515625" style="33" customWidth="1"/>
    <col min="6406" max="6406" width="9.140625" style="33"/>
    <col min="6407" max="6407" width="13.42578125" style="33" bestFit="1" customWidth="1"/>
    <col min="6408" max="6656" width="9.140625" style="33"/>
    <col min="6657" max="6657" width="6.7109375" style="33" customWidth="1"/>
    <col min="6658" max="6658" width="45.140625" style="33" customWidth="1"/>
    <col min="6659" max="6660" width="16.28515625" style="33" customWidth="1"/>
    <col min="6661" max="6661" width="14.28515625" style="33" customWidth="1"/>
    <col min="6662" max="6662" width="9.140625" style="33"/>
    <col min="6663" max="6663" width="13.42578125" style="33" bestFit="1" customWidth="1"/>
    <col min="6664" max="6912" width="9.140625" style="33"/>
    <col min="6913" max="6913" width="6.7109375" style="33" customWidth="1"/>
    <col min="6914" max="6914" width="45.140625" style="33" customWidth="1"/>
    <col min="6915" max="6916" width="16.28515625" style="33" customWidth="1"/>
    <col min="6917" max="6917" width="14.28515625" style="33" customWidth="1"/>
    <col min="6918" max="6918" width="9.140625" style="33"/>
    <col min="6919" max="6919" width="13.42578125" style="33" bestFit="1" customWidth="1"/>
    <col min="6920" max="7168" width="9.140625" style="33"/>
    <col min="7169" max="7169" width="6.7109375" style="33" customWidth="1"/>
    <col min="7170" max="7170" width="45.140625" style="33" customWidth="1"/>
    <col min="7171" max="7172" width="16.28515625" style="33" customWidth="1"/>
    <col min="7173" max="7173" width="14.28515625" style="33" customWidth="1"/>
    <col min="7174" max="7174" width="9.140625" style="33"/>
    <col min="7175" max="7175" width="13.42578125" style="33" bestFit="1" customWidth="1"/>
    <col min="7176" max="7424" width="9.140625" style="33"/>
    <col min="7425" max="7425" width="6.7109375" style="33" customWidth="1"/>
    <col min="7426" max="7426" width="45.140625" style="33" customWidth="1"/>
    <col min="7427" max="7428" width="16.28515625" style="33" customWidth="1"/>
    <col min="7429" max="7429" width="14.28515625" style="33" customWidth="1"/>
    <col min="7430" max="7430" width="9.140625" style="33"/>
    <col min="7431" max="7431" width="13.42578125" style="33" bestFit="1" customWidth="1"/>
    <col min="7432" max="7680" width="9.140625" style="33"/>
    <col min="7681" max="7681" width="6.7109375" style="33" customWidth="1"/>
    <col min="7682" max="7682" width="45.140625" style="33" customWidth="1"/>
    <col min="7683" max="7684" width="16.28515625" style="33" customWidth="1"/>
    <col min="7685" max="7685" width="14.28515625" style="33" customWidth="1"/>
    <col min="7686" max="7686" width="9.140625" style="33"/>
    <col min="7687" max="7687" width="13.42578125" style="33" bestFit="1" customWidth="1"/>
    <col min="7688" max="7936" width="9.140625" style="33"/>
    <col min="7937" max="7937" width="6.7109375" style="33" customWidth="1"/>
    <col min="7938" max="7938" width="45.140625" style="33" customWidth="1"/>
    <col min="7939" max="7940" width="16.28515625" style="33" customWidth="1"/>
    <col min="7941" max="7941" width="14.28515625" style="33" customWidth="1"/>
    <col min="7942" max="7942" width="9.140625" style="33"/>
    <col min="7943" max="7943" width="13.42578125" style="33" bestFit="1" customWidth="1"/>
    <col min="7944" max="8192" width="9.140625" style="33"/>
    <col min="8193" max="8193" width="6.7109375" style="33" customWidth="1"/>
    <col min="8194" max="8194" width="45.140625" style="33" customWidth="1"/>
    <col min="8195" max="8196" width="16.28515625" style="33" customWidth="1"/>
    <col min="8197" max="8197" width="14.28515625" style="33" customWidth="1"/>
    <col min="8198" max="8198" width="9.140625" style="33"/>
    <col min="8199" max="8199" width="13.42578125" style="33" bestFit="1" customWidth="1"/>
    <col min="8200" max="8448" width="9.140625" style="33"/>
    <col min="8449" max="8449" width="6.7109375" style="33" customWidth="1"/>
    <col min="8450" max="8450" width="45.140625" style="33" customWidth="1"/>
    <col min="8451" max="8452" width="16.28515625" style="33" customWidth="1"/>
    <col min="8453" max="8453" width="14.28515625" style="33" customWidth="1"/>
    <col min="8454" max="8454" width="9.140625" style="33"/>
    <col min="8455" max="8455" width="13.42578125" style="33" bestFit="1" customWidth="1"/>
    <col min="8456" max="8704" width="9.140625" style="33"/>
    <col min="8705" max="8705" width="6.7109375" style="33" customWidth="1"/>
    <col min="8706" max="8706" width="45.140625" style="33" customWidth="1"/>
    <col min="8707" max="8708" width="16.28515625" style="33" customWidth="1"/>
    <col min="8709" max="8709" width="14.28515625" style="33" customWidth="1"/>
    <col min="8710" max="8710" width="9.140625" style="33"/>
    <col min="8711" max="8711" width="13.42578125" style="33" bestFit="1" customWidth="1"/>
    <col min="8712" max="8960" width="9.140625" style="33"/>
    <col min="8961" max="8961" width="6.7109375" style="33" customWidth="1"/>
    <col min="8962" max="8962" width="45.140625" style="33" customWidth="1"/>
    <col min="8963" max="8964" width="16.28515625" style="33" customWidth="1"/>
    <col min="8965" max="8965" width="14.28515625" style="33" customWidth="1"/>
    <col min="8966" max="8966" width="9.140625" style="33"/>
    <col min="8967" max="8967" width="13.42578125" style="33" bestFit="1" customWidth="1"/>
    <col min="8968" max="9216" width="9.140625" style="33"/>
    <col min="9217" max="9217" width="6.7109375" style="33" customWidth="1"/>
    <col min="9218" max="9218" width="45.140625" style="33" customWidth="1"/>
    <col min="9219" max="9220" width="16.28515625" style="33" customWidth="1"/>
    <col min="9221" max="9221" width="14.28515625" style="33" customWidth="1"/>
    <col min="9222" max="9222" width="9.140625" style="33"/>
    <col min="9223" max="9223" width="13.42578125" style="33" bestFit="1" customWidth="1"/>
    <col min="9224" max="9472" width="9.140625" style="33"/>
    <col min="9473" max="9473" width="6.7109375" style="33" customWidth="1"/>
    <col min="9474" max="9474" width="45.140625" style="33" customWidth="1"/>
    <col min="9475" max="9476" width="16.28515625" style="33" customWidth="1"/>
    <col min="9477" max="9477" width="14.28515625" style="33" customWidth="1"/>
    <col min="9478" max="9478" width="9.140625" style="33"/>
    <col min="9479" max="9479" width="13.42578125" style="33" bestFit="1" customWidth="1"/>
    <col min="9480" max="9728" width="9.140625" style="33"/>
    <col min="9729" max="9729" width="6.7109375" style="33" customWidth="1"/>
    <col min="9730" max="9730" width="45.140625" style="33" customWidth="1"/>
    <col min="9731" max="9732" width="16.28515625" style="33" customWidth="1"/>
    <col min="9733" max="9733" width="14.28515625" style="33" customWidth="1"/>
    <col min="9734" max="9734" width="9.140625" style="33"/>
    <col min="9735" max="9735" width="13.42578125" style="33" bestFit="1" customWidth="1"/>
    <col min="9736" max="9984" width="9.140625" style="33"/>
    <col min="9985" max="9985" width="6.7109375" style="33" customWidth="1"/>
    <col min="9986" max="9986" width="45.140625" style="33" customWidth="1"/>
    <col min="9987" max="9988" width="16.28515625" style="33" customWidth="1"/>
    <col min="9989" max="9989" width="14.28515625" style="33" customWidth="1"/>
    <col min="9990" max="9990" width="9.140625" style="33"/>
    <col min="9991" max="9991" width="13.42578125" style="33" bestFit="1" customWidth="1"/>
    <col min="9992" max="10240" width="9.140625" style="33"/>
    <col min="10241" max="10241" width="6.7109375" style="33" customWidth="1"/>
    <col min="10242" max="10242" width="45.140625" style="33" customWidth="1"/>
    <col min="10243" max="10244" width="16.28515625" style="33" customWidth="1"/>
    <col min="10245" max="10245" width="14.28515625" style="33" customWidth="1"/>
    <col min="10246" max="10246" width="9.140625" style="33"/>
    <col min="10247" max="10247" width="13.42578125" style="33" bestFit="1" customWidth="1"/>
    <col min="10248" max="10496" width="9.140625" style="33"/>
    <col min="10497" max="10497" width="6.7109375" style="33" customWidth="1"/>
    <col min="10498" max="10498" width="45.140625" style="33" customWidth="1"/>
    <col min="10499" max="10500" width="16.28515625" style="33" customWidth="1"/>
    <col min="10501" max="10501" width="14.28515625" style="33" customWidth="1"/>
    <col min="10502" max="10502" width="9.140625" style="33"/>
    <col min="10503" max="10503" width="13.42578125" style="33" bestFit="1" customWidth="1"/>
    <col min="10504" max="10752" width="9.140625" style="33"/>
    <col min="10753" max="10753" width="6.7109375" style="33" customWidth="1"/>
    <col min="10754" max="10754" width="45.140625" style="33" customWidth="1"/>
    <col min="10755" max="10756" width="16.28515625" style="33" customWidth="1"/>
    <col min="10757" max="10757" width="14.28515625" style="33" customWidth="1"/>
    <col min="10758" max="10758" width="9.140625" style="33"/>
    <col min="10759" max="10759" width="13.42578125" style="33" bestFit="1" customWidth="1"/>
    <col min="10760" max="11008" width="9.140625" style="33"/>
    <col min="11009" max="11009" width="6.7109375" style="33" customWidth="1"/>
    <col min="11010" max="11010" width="45.140625" style="33" customWidth="1"/>
    <col min="11011" max="11012" width="16.28515625" style="33" customWidth="1"/>
    <col min="11013" max="11013" width="14.28515625" style="33" customWidth="1"/>
    <col min="11014" max="11014" width="9.140625" style="33"/>
    <col min="11015" max="11015" width="13.42578125" style="33" bestFit="1" customWidth="1"/>
    <col min="11016" max="11264" width="9.140625" style="33"/>
    <col min="11265" max="11265" width="6.7109375" style="33" customWidth="1"/>
    <col min="11266" max="11266" width="45.140625" style="33" customWidth="1"/>
    <col min="11267" max="11268" width="16.28515625" style="33" customWidth="1"/>
    <col min="11269" max="11269" width="14.28515625" style="33" customWidth="1"/>
    <col min="11270" max="11270" width="9.140625" style="33"/>
    <col min="11271" max="11271" width="13.42578125" style="33" bestFit="1" customWidth="1"/>
    <col min="11272" max="11520" width="9.140625" style="33"/>
    <col min="11521" max="11521" width="6.7109375" style="33" customWidth="1"/>
    <col min="11522" max="11522" width="45.140625" style="33" customWidth="1"/>
    <col min="11523" max="11524" width="16.28515625" style="33" customWidth="1"/>
    <col min="11525" max="11525" width="14.28515625" style="33" customWidth="1"/>
    <col min="11526" max="11526" width="9.140625" style="33"/>
    <col min="11527" max="11527" width="13.42578125" style="33" bestFit="1" customWidth="1"/>
    <col min="11528" max="11776" width="9.140625" style="33"/>
    <col min="11777" max="11777" width="6.7109375" style="33" customWidth="1"/>
    <col min="11778" max="11778" width="45.140625" style="33" customWidth="1"/>
    <col min="11779" max="11780" width="16.28515625" style="33" customWidth="1"/>
    <col min="11781" max="11781" width="14.28515625" style="33" customWidth="1"/>
    <col min="11782" max="11782" width="9.140625" style="33"/>
    <col min="11783" max="11783" width="13.42578125" style="33" bestFit="1" customWidth="1"/>
    <col min="11784" max="12032" width="9.140625" style="33"/>
    <col min="12033" max="12033" width="6.7109375" style="33" customWidth="1"/>
    <col min="12034" max="12034" width="45.140625" style="33" customWidth="1"/>
    <col min="12035" max="12036" width="16.28515625" style="33" customWidth="1"/>
    <col min="12037" max="12037" width="14.28515625" style="33" customWidth="1"/>
    <col min="12038" max="12038" width="9.140625" style="33"/>
    <col min="12039" max="12039" width="13.42578125" style="33" bestFit="1" customWidth="1"/>
    <col min="12040" max="12288" width="9.140625" style="33"/>
    <col min="12289" max="12289" width="6.7109375" style="33" customWidth="1"/>
    <col min="12290" max="12290" width="45.140625" style="33" customWidth="1"/>
    <col min="12291" max="12292" width="16.28515625" style="33" customWidth="1"/>
    <col min="12293" max="12293" width="14.28515625" style="33" customWidth="1"/>
    <col min="12294" max="12294" width="9.140625" style="33"/>
    <col min="12295" max="12295" width="13.42578125" style="33" bestFit="1" customWidth="1"/>
    <col min="12296" max="12544" width="9.140625" style="33"/>
    <col min="12545" max="12545" width="6.7109375" style="33" customWidth="1"/>
    <col min="12546" max="12546" width="45.140625" style="33" customWidth="1"/>
    <col min="12547" max="12548" width="16.28515625" style="33" customWidth="1"/>
    <col min="12549" max="12549" width="14.28515625" style="33" customWidth="1"/>
    <col min="12550" max="12550" width="9.140625" style="33"/>
    <col min="12551" max="12551" width="13.42578125" style="33" bestFit="1" customWidth="1"/>
    <col min="12552" max="12800" width="9.140625" style="33"/>
    <col min="12801" max="12801" width="6.7109375" style="33" customWidth="1"/>
    <col min="12802" max="12802" width="45.140625" style="33" customWidth="1"/>
    <col min="12803" max="12804" width="16.28515625" style="33" customWidth="1"/>
    <col min="12805" max="12805" width="14.28515625" style="33" customWidth="1"/>
    <col min="12806" max="12806" width="9.140625" style="33"/>
    <col min="12807" max="12807" width="13.42578125" style="33" bestFit="1" customWidth="1"/>
    <col min="12808" max="13056" width="9.140625" style="33"/>
    <col min="13057" max="13057" width="6.7109375" style="33" customWidth="1"/>
    <col min="13058" max="13058" width="45.140625" style="33" customWidth="1"/>
    <col min="13059" max="13060" width="16.28515625" style="33" customWidth="1"/>
    <col min="13061" max="13061" width="14.28515625" style="33" customWidth="1"/>
    <col min="13062" max="13062" width="9.140625" style="33"/>
    <col min="13063" max="13063" width="13.42578125" style="33" bestFit="1" customWidth="1"/>
    <col min="13064" max="13312" width="9.140625" style="33"/>
    <col min="13313" max="13313" width="6.7109375" style="33" customWidth="1"/>
    <col min="13314" max="13314" width="45.140625" style="33" customWidth="1"/>
    <col min="13315" max="13316" width="16.28515625" style="33" customWidth="1"/>
    <col min="13317" max="13317" width="14.28515625" style="33" customWidth="1"/>
    <col min="13318" max="13318" width="9.140625" style="33"/>
    <col min="13319" max="13319" width="13.42578125" style="33" bestFit="1" customWidth="1"/>
    <col min="13320" max="13568" width="9.140625" style="33"/>
    <col min="13569" max="13569" width="6.7109375" style="33" customWidth="1"/>
    <col min="13570" max="13570" width="45.140625" style="33" customWidth="1"/>
    <col min="13571" max="13572" width="16.28515625" style="33" customWidth="1"/>
    <col min="13573" max="13573" width="14.28515625" style="33" customWidth="1"/>
    <col min="13574" max="13574" width="9.140625" style="33"/>
    <col min="13575" max="13575" width="13.42578125" style="33" bestFit="1" customWidth="1"/>
    <col min="13576" max="13824" width="9.140625" style="33"/>
    <col min="13825" max="13825" width="6.7109375" style="33" customWidth="1"/>
    <col min="13826" max="13826" width="45.140625" style="33" customWidth="1"/>
    <col min="13827" max="13828" width="16.28515625" style="33" customWidth="1"/>
    <col min="13829" max="13829" width="14.28515625" style="33" customWidth="1"/>
    <col min="13830" max="13830" width="9.140625" style="33"/>
    <col min="13831" max="13831" width="13.42578125" style="33" bestFit="1" customWidth="1"/>
    <col min="13832" max="14080" width="9.140625" style="33"/>
    <col min="14081" max="14081" width="6.7109375" style="33" customWidth="1"/>
    <col min="14082" max="14082" width="45.140625" style="33" customWidth="1"/>
    <col min="14083" max="14084" width="16.28515625" style="33" customWidth="1"/>
    <col min="14085" max="14085" width="14.28515625" style="33" customWidth="1"/>
    <col min="14086" max="14086" width="9.140625" style="33"/>
    <col min="14087" max="14087" width="13.42578125" style="33" bestFit="1" customWidth="1"/>
    <col min="14088" max="14336" width="9.140625" style="33"/>
    <col min="14337" max="14337" width="6.7109375" style="33" customWidth="1"/>
    <col min="14338" max="14338" width="45.140625" style="33" customWidth="1"/>
    <col min="14339" max="14340" width="16.28515625" style="33" customWidth="1"/>
    <col min="14341" max="14341" width="14.28515625" style="33" customWidth="1"/>
    <col min="14342" max="14342" width="9.140625" style="33"/>
    <col min="14343" max="14343" width="13.42578125" style="33" bestFit="1" customWidth="1"/>
    <col min="14344" max="14592" width="9.140625" style="33"/>
    <col min="14593" max="14593" width="6.7109375" style="33" customWidth="1"/>
    <col min="14594" max="14594" width="45.140625" style="33" customWidth="1"/>
    <col min="14595" max="14596" width="16.28515625" style="33" customWidth="1"/>
    <col min="14597" max="14597" width="14.28515625" style="33" customWidth="1"/>
    <col min="14598" max="14598" width="9.140625" style="33"/>
    <col min="14599" max="14599" width="13.42578125" style="33" bestFit="1" customWidth="1"/>
    <col min="14600" max="14848" width="9.140625" style="33"/>
    <col min="14849" max="14849" width="6.7109375" style="33" customWidth="1"/>
    <col min="14850" max="14850" width="45.140625" style="33" customWidth="1"/>
    <col min="14851" max="14852" width="16.28515625" style="33" customWidth="1"/>
    <col min="14853" max="14853" width="14.28515625" style="33" customWidth="1"/>
    <col min="14854" max="14854" width="9.140625" style="33"/>
    <col min="14855" max="14855" width="13.42578125" style="33" bestFit="1" customWidth="1"/>
    <col min="14856" max="15104" width="9.140625" style="33"/>
    <col min="15105" max="15105" width="6.7109375" style="33" customWidth="1"/>
    <col min="15106" max="15106" width="45.140625" style="33" customWidth="1"/>
    <col min="15107" max="15108" width="16.28515625" style="33" customWidth="1"/>
    <col min="15109" max="15109" width="14.28515625" style="33" customWidth="1"/>
    <col min="15110" max="15110" width="9.140625" style="33"/>
    <col min="15111" max="15111" width="13.42578125" style="33" bestFit="1" customWidth="1"/>
    <col min="15112" max="15360" width="9.140625" style="33"/>
    <col min="15361" max="15361" width="6.7109375" style="33" customWidth="1"/>
    <col min="15362" max="15362" width="45.140625" style="33" customWidth="1"/>
    <col min="15363" max="15364" width="16.28515625" style="33" customWidth="1"/>
    <col min="15365" max="15365" width="14.28515625" style="33" customWidth="1"/>
    <col min="15366" max="15366" width="9.140625" style="33"/>
    <col min="15367" max="15367" width="13.42578125" style="33" bestFit="1" customWidth="1"/>
    <col min="15368" max="15616" width="9.140625" style="33"/>
    <col min="15617" max="15617" width="6.7109375" style="33" customWidth="1"/>
    <col min="15618" max="15618" width="45.140625" style="33" customWidth="1"/>
    <col min="15619" max="15620" width="16.28515625" style="33" customWidth="1"/>
    <col min="15621" max="15621" width="14.28515625" style="33" customWidth="1"/>
    <col min="15622" max="15622" width="9.140625" style="33"/>
    <col min="15623" max="15623" width="13.42578125" style="33" bestFit="1" customWidth="1"/>
    <col min="15624" max="15872" width="9.140625" style="33"/>
    <col min="15873" max="15873" width="6.7109375" style="33" customWidth="1"/>
    <col min="15874" max="15874" width="45.140625" style="33" customWidth="1"/>
    <col min="15875" max="15876" width="16.28515625" style="33" customWidth="1"/>
    <col min="15877" max="15877" width="14.28515625" style="33" customWidth="1"/>
    <col min="15878" max="15878" width="9.140625" style="33"/>
    <col min="15879" max="15879" width="13.42578125" style="33" bestFit="1" customWidth="1"/>
    <col min="15880" max="16128" width="9.140625" style="33"/>
    <col min="16129" max="16129" width="6.7109375" style="33" customWidth="1"/>
    <col min="16130" max="16130" width="45.140625" style="33" customWidth="1"/>
    <col min="16131" max="16132" width="16.28515625" style="33" customWidth="1"/>
    <col min="16133" max="16133" width="14.28515625" style="33" customWidth="1"/>
    <col min="16134" max="16134" width="9.140625" style="33"/>
    <col min="16135" max="16135" width="13.42578125" style="33" bestFit="1" customWidth="1"/>
    <col min="16136" max="16384" width="9.140625" style="33"/>
  </cols>
  <sheetData>
    <row r="1" spans="1:7" ht="17.25" customHeight="1" x14ac:dyDescent="0.2"/>
    <row r="2" spans="1:7" ht="45" x14ac:dyDescent="0.2">
      <c r="A2" s="11"/>
      <c r="B2" s="36" t="s">
        <v>778</v>
      </c>
      <c r="C2" s="36" t="s">
        <v>777</v>
      </c>
      <c r="D2" s="36" t="s">
        <v>775</v>
      </c>
      <c r="E2" s="36" t="s">
        <v>779</v>
      </c>
    </row>
    <row r="3" spans="1:7" ht="15.75" thickBot="1" x14ac:dyDescent="0.25">
      <c r="A3" s="11"/>
      <c r="B3" s="37" t="s">
        <v>780</v>
      </c>
      <c r="C3" s="38">
        <f>C4+C5+C6</f>
        <v>8618522</v>
      </c>
      <c r="D3" s="38">
        <f>D4+D5+D6</f>
        <v>9091194.6280899998</v>
      </c>
      <c r="E3" s="39">
        <f t="shared" ref="E3:E29" si="0">D3/C3</f>
        <v>1.0548438152260911</v>
      </c>
    </row>
    <row r="4" spans="1:7" ht="15.75" thickTop="1" x14ac:dyDescent="0.2">
      <c r="A4" s="11"/>
      <c r="B4" s="40" t="s">
        <v>781</v>
      </c>
      <c r="C4" s="9">
        <v>7835900</v>
      </c>
      <c r="D4" s="9">
        <v>8036733.9360599993</v>
      </c>
      <c r="E4" s="41">
        <f t="shared" si="0"/>
        <v>1.0256299769088426</v>
      </c>
    </row>
    <row r="5" spans="1:7" ht="15" x14ac:dyDescent="0.2">
      <c r="A5" s="11"/>
      <c r="B5" s="40" t="s">
        <v>9</v>
      </c>
      <c r="C5" s="9">
        <v>122332</v>
      </c>
      <c r="D5" s="9">
        <v>176932.87675</v>
      </c>
      <c r="E5" s="41">
        <f t="shared" si="0"/>
        <v>1.4463335574502174</v>
      </c>
      <c r="G5" s="42"/>
    </row>
    <row r="6" spans="1:7" ht="15" x14ac:dyDescent="0.2">
      <c r="A6" s="11"/>
      <c r="B6" s="40" t="s">
        <v>782</v>
      </c>
      <c r="C6" s="9">
        <v>660290</v>
      </c>
      <c r="D6" s="9">
        <v>877527.81527999998</v>
      </c>
      <c r="E6" s="41">
        <f t="shared" si="0"/>
        <v>1.3290036427630283</v>
      </c>
    </row>
    <row r="7" spans="1:7" ht="15.75" thickBot="1" x14ac:dyDescent="0.25">
      <c r="A7" s="11"/>
      <c r="B7" s="37" t="s">
        <v>4</v>
      </c>
      <c r="C7" s="38">
        <f>C8+C9+C10+C11+C12+C14+C15</f>
        <v>8021925.7389999991</v>
      </c>
      <c r="D7" s="38">
        <f>D8+D9+D10+D11+D12+D14+D15</f>
        <v>7848852.0653099995</v>
      </c>
      <c r="E7" s="39">
        <f t="shared" si="0"/>
        <v>0.97842492197994657</v>
      </c>
    </row>
    <row r="8" spans="1:7" ht="15.75" thickTop="1" x14ac:dyDescent="0.2">
      <c r="A8" s="11"/>
      <c r="B8" s="40" t="s">
        <v>5</v>
      </c>
      <c r="C8" s="9">
        <v>1064449.0078799999</v>
      </c>
      <c r="D8" s="9">
        <v>1030644.6322699997</v>
      </c>
      <c r="E8" s="41">
        <f t="shared" si="0"/>
        <v>0.96824237200678465</v>
      </c>
    </row>
    <row r="9" spans="1:7" ht="15" x14ac:dyDescent="0.2">
      <c r="A9" s="11"/>
      <c r="B9" s="40" t="s">
        <v>6</v>
      </c>
      <c r="C9" s="9">
        <v>1054088.0380499999</v>
      </c>
      <c r="D9" s="9">
        <v>987154.11492999981</v>
      </c>
      <c r="E9" s="41">
        <f t="shared" si="0"/>
        <v>0.93650063305544784</v>
      </c>
    </row>
    <row r="10" spans="1:7" ht="15" x14ac:dyDescent="0.2">
      <c r="A10" s="11"/>
      <c r="B10" s="40" t="s">
        <v>7</v>
      </c>
      <c r="C10" s="9">
        <v>541072</v>
      </c>
      <c r="D10" s="9">
        <v>533214.16562999994</v>
      </c>
      <c r="E10" s="41">
        <f t="shared" si="0"/>
        <v>0.98547728514874167</v>
      </c>
    </row>
    <row r="11" spans="1:7" ht="15" x14ac:dyDescent="0.2">
      <c r="A11" s="11"/>
      <c r="B11" s="40" t="s">
        <v>8</v>
      </c>
      <c r="C11" s="9">
        <v>445222.38799999998</v>
      </c>
      <c r="D11" s="9">
        <v>424253.92135000002</v>
      </c>
      <c r="E11" s="41">
        <f t="shared" si="0"/>
        <v>0.95290338667785057</v>
      </c>
    </row>
    <row r="12" spans="1:7" ht="15" x14ac:dyDescent="0.2">
      <c r="A12" s="11"/>
      <c r="B12" s="40" t="s">
        <v>9</v>
      </c>
      <c r="C12" s="9">
        <v>559160.76523999998</v>
      </c>
      <c r="D12" s="9">
        <v>541468.42957999988</v>
      </c>
      <c r="E12" s="41">
        <f t="shared" si="0"/>
        <v>0.9683591253896251</v>
      </c>
    </row>
    <row r="13" spans="1:7" ht="15" x14ac:dyDescent="0.2">
      <c r="A13" s="11"/>
      <c r="B13" s="43" t="s">
        <v>783</v>
      </c>
      <c r="C13" s="9">
        <v>375292.50312000001</v>
      </c>
      <c r="D13" s="9">
        <v>362399.44001999998</v>
      </c>
      <c r="E13" s="41">
        <f t="shared" si="0"/>
        <v>0.96564529535545385</v>
      </c>
    </row>
    <row r="14" spans="1:7" ht="15" x14ac:dyDescent="0.2">
      <c r="A14" s="11"/>
      <c r="B14" s="40" t="s">
        <v>10</v>
      </c>
      <c r="C14" s="9">
        <v>3250826.1839999999</v>
      </c>
      <c r="D14" s="9">
        <v>3250323.7046099994</v>
      </c>
      <c r="E14" s="41">
        <f t="shared" si="0"/>
        <v>0.99984543025017036</v>
      </c>
    </row>
    <row r="15" spans="1:7" ht="15" x14ac:dyDescent="0.2">
      <c r="A15" s="11"/>
      <c r="B15" s="40" t="s">
        <v>11</v>
      </c>
      <c r="C15" s="9">
        <v>1107107.35583</v>
      </c>
      <c r="D15" s="9">
        <v>1081793.0969400003</v>
      </c>
      <c r="E15" s="41">
        <f t="shared" si="0"/>
        <v>0.97713477490986267</v>
      </c>
    </row>
    <row r="16" spans="1:7" ht="15" x14ac:dyDescent="0.2">
      <c r="A16" s="11"/>
      <c r="B16" s="43" t="s">
        <v>784</v>
      </c>
      <c r="C16" s="9">
        <v>293656.86</v>
      </c>
      <c r="D16" s="9">
        <v>276332.28719</v>
      </c>
      <c r="E16" s="41">
        <f t="shared" si="0"/>
        <v>0.94100402486766366</v>
      </c>
    </row>
    <row r="17" spans="1:13" ht="15.75" thickBot="1" x14ac:dyDescent="0.25">
      <c r="A17" s="11"/>
      <c r="B17" s="37" t="s">
        <v>785</v>
      </c>
      <c r="C17" s="38">
        <f>C3-C7</f>
        <v>596596.26100000087</v>
      </c>
      <c r="D17" s="38">
        <f>D3-D7</f>
        <v>1242342.5627800003</v>
      </c>
      <c r="E17" s="39">
        <f t="shared" si="0"/>
        <v>2.0823840912070324</v>
      </c>
    </row>
    <row r="18" spans="1:13" ht="16.5" thickTop="1" thickBot="1" x14ac:dyDescent="0.25">
      <c r="A18" s="11"/>
      <c r="B18" s="37" t="s">
        <v>786</v>
      </c>
      <c r="C18" s="38">
        <f>C19-C20</f>
        <v>1373986.3589999999</v>
      </c>
      <c r="D18" s="38">
        <f>D19-D20</f>
        <v>1394963.8597799998</v>
      </c>
      <c r="E18" s="39">
        <f t="shared" si="0"/>
        <v>1.015267619392719</v>
      </c>
    </row>
    <row r="19" spans="1:13" ht="15.75" thickTop="1" x14ac:dyDescent="0.2">
      <c r="A19" s="11"/>
      <c r="B19" s="40" t="s">
        <v>787</v>
      </c>
      <c r="C19" s="9">
        <v>1459986.3589999999</v>
      </c>
      <c r="D19" s="9">
        <v>1465794.1965399999</v>
      </c>
      <c r="E19" s="41">
        <f t="shared" si="0"/>
        <v>1.0039780080849372</v>
      </c>
    </row>
    <row r="20" spans="1:13" ht="15" x14ac:dyDescent="0.2">
      <c r="A20" s="11"/>
      <c r="B20" s="40" t="s">
        <v>788</v>
      </c>
      <c r="C20" s="9">
        <v>86000</v>
      </c>
      <c r="D20" s="9">
        <v>70830.336760000006</v>
      </c>
      <c r="E20" s="41">
        <f t="shared" si="0"/>
        <v>0.82360856697674423</v>
      </c>
    </row>
    <row r="21" spans="1:13" ht="15.75" thickBot="1" x14ac:dyDescent="0.25">
      <c r="A21" s="11"/>
      <c r="B21" s="37" t="s">
        <v>789</v>
      </c>
      <c r="C21" s="38">
        <f>C17-C18</f>
        <v>-777390.09799999907</v>
      </c>
      <c r="D21" s="38">
        <f>D17-D18</f>
        <v>-152621.29699999955</v>
      </c>
      <c r="E21" s="39">
        <f t="shared" si="0"/>
        <v>0.19632523927517243</v>
      </c>
      <c r="G21" s="44"/>
      <c r="I21" s="45"/>
      <c r="J21" s="46"/>
      <c r="L21" s="44"/>
      <c r="M21" s="44"/>
    </row>
    <row r="22" spans="1:13" ht="16.5" thickTop="1" thickBot="1" x14ac:dyDescent="0.25">
      <c r="A22" s="11"/>
      <c r="B22" s="37" t="s">
        <v>790</v>
      </c>
      <c r="C22" s="38">
        <f>C23-C27</f>
        <v>-75426.277999999118</v>
      </c>
      <c r="D22" s="38">
        <f>D23-D27</f>
        <v>708374.96524000051</v>
      </c>
      <c r="E22" s="39">
        <f t="shared" si="0"/>
        <v>-9.3916203215013319</v>
      </c>
      <c r="G22" s="44"/>
      <c r="I22" s="46"/>
      <c r="J22" s="46"/>
      <c r="L22" s="44"/>
      <c r="M22" s="44"/>
    </row>
    <row r="23" spans="1:13" ht="16.5" thickTop="1" thickBot="1" x14ac:dyDescent="0.25">
      <c r="A23" s="11"/>
      <c r="B23" s="47" t="s">
        <v>787</v>
      </c>
      <c r="C23" s="38">
        <f>C24+C25+C26</f>
        <v>91835</v>
      </c>
      <c r="D23" s="38">
        <f>D24+D25+D26</f>
        <v>879156.39129000052</v>
      </c>
      <c r="E23" s="39">
        <f t="shared" si="0"/>
        <v>9.5732170881472261</v>
      </c>
      <c r="F23" s="48"/>
      <c r="G23" s="48"/>
      <c r="H23" s="48"/>
      <c r="I23" s="46"/>
      <c r="J23" s="45"/>
      <c r="L23" s="44"/>
      <c r="M23" s="44"/>
    </row>
    <row r="24" spans="1:13" ht="15.75" thickTop="1" x14ac:dyDescent="0.2">
      <c r="A24" s="11"/>
      <c r="B24" s="40" t="s">
        <v>791</v>
      </c>
      <c r="C24" s="9">
        <v>0</v>
      </c>
      <c r="D24" s="9">
        <v>755726.16271000053</v>
      </c>
      <c r="E24" s="41" t="e">
        <f t="shared" si="0"/>
        <v>#DIV/0!</v>
      </c>
      <c r="I24" s="46"/>
      <c r="J24" s="46"/>
      <c r="L24" s="44"/>
      <c r="M24" s="44"/>
    </row>
    <row r="25" spans="1:13" ht="15" x14ac:dyDescent="0.2">
      <c r="A25" s="11"/>
      <c r="B25" s="40" t="s">
        <v>792</v>
      </c>
      <c r="C25" s="9">
        <v>90690</v>
      </c>
      <c r="D25" s="9">
        <v>122319.12384</v>
      </c>
      <c r="E25" s="41">
        <f t="shared" si="0"/>
        <v>1.3487608759510421</v>
      </c>
    </row>
    <row r="26" spans="1:13" ht="15" x14ac:dyDescent="0.2">
      <c r="A26" s="11"/>
      <c r="B26" s="40" t="s">
        <v>793</v>
      </c>
      <c r="C26" s="9">
        <v>1145</v>
      </c>
      <c r="D26" s="9">
        <v>1111.10474</v>
      </c>
      <c r="E26" s="41">
        <f t="shared" si="0"/>
        <v>0.97039715283842798</v>
      </c>
    </row>
    <row r="27" spans="1:13" ht="15.75" thickBot="1" x14ac:dyDescent="0.25">
      <c r="A27" s="11"/>
      <c r="B27" s="47" t="s">
        <v>788</v>
      </c>
      <c r="C27" s="38">
        <f t="shared" ref="C27:D27" si="1">C28+C29+C30+C31</f>
        <v>167261.27799999912</v>
      </c>
      <c r="D27" s="38">
        <f t="shared" si="1"/>
        <v>170781.42605000001</v>
      </c>
      <c r="E27" s="39">
        <f t="shared" si="0"/>
        <v>1.0210458038590433</v>
      </c>
      <c r="G27" s="44"/>
    </row>
    <row r="28" spans="1:13" ht="15.75" thickTop="1" x14ac:dyDescent="0.2">
      <c r="A28" s="11"/>
      <c r="B28" s="40" t="s">
        <v>791</v>
      </c>
      <c r="C28" s="9">
        <v>8761.2779999991199</v>
      </c>
      <c r="D28" s="9">
        <v>0</v>
      </c>
      <c r="E28" s="41">
        <f t="shared" si="0"/>
        <v>0</v>
      </c>
    </row>
    <row r="29" spans="1:13" ht="15" x14ac:dyDescent="0.2">
      <c r="A29" s="11"/>
      <c r="B29" s="40" t="s">
        <v>792</v>
      </c>
      <c r="C29" s="9">
        <v>158500</v>
      </c>
      <c r="D29" s="9">
        <v>170781.42605000001</v>
      </c>
      <c r="E29" s="41">
        <f t="shared" si="0"/>
        <v>1.0774853378548896</v>
      </c>
      <c r="F29" s="46"/>
    </row>
    <row r="30" spans="1:13" ht="15" x14ac:dyDescent="0.2">
      <c r="A30" s="11"/>
      <c r="B30" s="40" t="s">
        <v>793</v>
      </c>
      <c r="C30" s="9"/>
      <c r="D30" s="9"/>
      <c r="E30" s="41" t="e">
        <f>D30/C30</f>
        <v>#DIV/0!</v>
      </c>
      <c r="F30" s="44"/>
    </row>
    <row r="31" spans="1:13" ht="15" x14ac:dyDescent="0.2">
      <c r="A31" s="11"/>
      <c r="B31" s="40" t="s">
        <v>794</v>
      </c>
      <c r="C31" s="9"/>
      <c r="D31" s="9"/>
      <c r="E31" s="41" t="e">
        <f>D31/C31</f>
        <v>#DIV/0!</v>
      </c>
    </row>
    <row r="32" spans="1:13" ht="15.75" thickBot="1" x14ac:dyDescent="0.25">
      <c r="A32" s="11"/>
      <c r="B32" s="37" t="s">
        <v>795</v>
      </c>
      <c r="C32" s="38">
        <f>C33-C42</f>
        <v>701963.82</v>
      </c>
      <c r="D32" s="38">
        <f>D33-D42</f>
        <v>860996.26224000007</v>
      </c>
      <c r="E32" s="39">
        <f t="shared" ref="E32:E50" si="2">D32/C32</f>
        <v>1.2265536167376834</v>
      </c>
      <c r="G32" s="44"/>
    </row>
    <row r="33" spans="1:7" ht="16.5" thickTop="1" thickBot="1" x14ac:dyDescent="0.25">
      <c r="A33" s="11"/>
      <c r="B33" s="47" t="s">
        <v>787</v>
      </c>
      <c r="C33" s="38">
        <f>C34+C37</f>
        <v>1230172.2</v>
      </c>
      <c r="D33" s="38">
        <f>D34+D37</f>
        <v>1382753.78786</v>
      </c>
      <c r="E33" s="39">
        <f t="shared" si="2"/>
        <v>1.1240327068519351</v>
      </c>
      <c r="G33" s="44"/>
    </row>
    <row r="34" spans="1:7" ht="16.5" thickTop="1" thickBot="1" x14ac:dyDescent="0.25">
      <c r="A34" s="11"/>
      <c r="B34" s="49" t="s">
        <v>796</v>
      </c>
      <c r="C34" s="38">
        <f>C35+C36</f>
        <v>700000</v>
      </c>
      <c r="D34" s="38">
        <f>D35+D36</f>
        <v>693589.94160000002</v>
      </c>
      <c r="E34" s="39">
        <f>D34/C34</f>
        <v>0.99084277371428575</v>
      </c>
    </row>
    <row r="35" spans="1:7" ht="15.75" thickTop="1" x14ac:dyDescent="0.2">
      <c r="A35" s="11"/>
      <c r="B35" s="50" t="s">
        <v>797</v>
      </c>
      <c r="C35" s="9">
        <v>700000</v>
      </c>
      <c r="D35" s="9">
        <v>693589.44160000002</v>
      </c>
      <c r="E35" s="41">
        <f>D35/C35</f>
        <v>0.99084205942857151</v>
      </c>
    </row>
    <row r="36" spans="1:7" ht="15" x14ac:dyDescent="0.2">
      <c r="A36" s="11"/>
      <c r="B36" s="50" t="s">
        <v>798</v>
      </c>
      <c r="C36" s="9">
        <v>0</v>
      </c>
      <c r="D36" s="9">
        <v>0.5</v>
      </c>
      <c r="E36" s="41" t="e">
        <f>D36/C36</f>
        <v>#DIV/0!</v>
      </c>
    </row>
    <row r="37" spans="1:7" ht="15.75" thickBot="1" x14ac:dyDescent="0.25">
      <c r="A37" s="11"/>
      <c r="B37" s="49" t="s">
        <v>799</v>
      </c>
      <c r="C37" s="38">
        <f t="shared" ref="C37:D37" si="3">C38+C39+C41+C40</f>
        <v>530172.19999999995</v>
      </c>
      <c r="D37" s="38">
        <f t="shared" si="3"/>
        <v>689163.84626000002</v>
      </c>
      <c r="E37" s="39">
        <f t="shared" si="2"/>
        <v>1.2998868033065485</v>
      </c>
    </row>
    <row r="38" spans="1:7" ht="15.75" thickTop="1" x14ac:dyDescent="0.2">
      <c r="A38" s="11"/>
      <c r="B38" s="51" t="s">
        <v>791</v>
      </c>
      <c r="C38" s="17"/>
      <c r="D38" s="17"/>
      <c r="E38" s="41" t="e">
        <f t="shared" si="2"/>
        <v>#DIV/0!</v>
      </c>
    </row>
    <row r="39" spans="1:7" ht="15" x14ac:dyDescent="0.2">
      <c r="A39" s="11"/>
      <c r="B39" s="51" t="s">
        <v>797</v>
      </c>
      <c r="C39" s="17"/>
      <c r="D39" s="17"/>
      <c r="E39" s="41" t="e">
        <f t="shared" si="2"/>
        <v>#DIV/0!</v>
      </c>
    </row>
    <row r="40" spans="1:7" ht="15" x14ac:dyDescent="0.2">
      <c r="A40" s="11"/>
      <c r="B40" s="51" t="s">
        <v>792</v>
      </c>
      <c r="C40" s="17">
        <v>530172.19999999995</v>
      </c>
      <c r="D40" s="17">
        <v>689163.84626000002</v>
      </c>
      <c r="E40" s="41">
        <f t="shared" si="2"/>
        <v>1.2998868033065485</v>
      </c>
    </row>
    <row r="41" spans="1:7" ht="30" x14ac:dyDescent="0.2">
      <c r="A41" s="11"/>
      <c r="B41" s="51" t="s">
        <v>800</v>
      </c>
      <c r="C41" s="17"/>
      <c r="D41" s="17"/>
      <c r="E41" s="41" t="e">
        <f t="shared" si="2"/>
        <v>#DIV/0!</v>
      </c>
    </row>
    <row r="42" spans="1:7" ht="15.75" thickBot="1" x14ac:dyDescent="0.25">
      <c r="A42" s="11"/>
      <c r="B42" s="47" t="s">
        <v>788</v>
      </c>
      <c r="C42" s="38">
        <f>C43+C47</f>
        <v>528208.38</v>
      </c>
      <c r="D42" s="38">
        <f>D43+D47</f>
        <v>521757.52561999997</v>
      </c>
      <c r="E42" s="39">
        <f t="shared" si="2"/>
        <v>0.98778729262114318</v>
      </c>
    </row>
    <row r="43" spans="1:7" ht="16.5" thickTop="1" thickBot="1" x14ac:dyDescent="0.25">
      <c r="A43" s="11"/>
      <c r="B43" s="49" t="s">
        <v>796</v>
      </c>
      <c r="C43" s="38">
        <f>C44+C45+C46</f>
        <v>24632.38</v>
      </c>
      <c r="D43" s="38">
        <f>D44+D45+D46</f>
        <v>24632.38</v>
      </c>
      <c r="E43" s="39">
        <f>D43/C43</f>
        <v>1</v>
      </c>
    </row>
    <row r="44" spans="1:7" ht="15.75" thickTop="1" x14ac:dyDescent="0.2">
      <c r="A44" s="11"/>
      <c r="B44" s="50" t="s">
        <v>797</v>
      </c>
      <c r="C44" s="9">
        <v>22000</v>
      </c>
      <c r="D44" s="9">
        <v>22000</v>
      </c>
      <c r="E44" s="41">
        <f>D44/C44</f>
        <v>1</v>
      </c>
    </row>
    <row r="45" spans="1:7" ht="15" x14ac:dyDescent="0.2">
      <c r="A45" s="11"/>
      <c r="B45" s="50" t="s">
        <v>792</v>
      </c>
      <c r="C45" s="9">
        <v>2632.38</v>
      </c>
      <c r="D45" s="9">
        <v>2632.38</v>
      </c>
      <c r="E45" s="41">
        <f>D45/C45</f>
        <v>1</v>
      </c>
    </row>
    <row r="46" spans="1:7" ht="15" x14ac:dyDescent="0.2">
      <c r="A46" s="11"/>
      <c r="B46" s="50" t="s">
        <v>798</v>
      </c>
      <c r="C46" s="9"/>
      <c r="D46" s="9"/>
      <c r="E46" s="41" t="e">
        <f>D46/C46</f>
        <v>#DIV/0!</v>
      </c>
      <c r="G46" s="42"/>
    </row>
    <row r="47" spans="1:7" ht="15.75" thickBot="1" x14ac:dyDescent="0.25">
      <c r="A47" s="11"/>
      <c r="B47" s="49" t="s">
        <v>799</v>
      </c>
      <c r="C47" s="38">
        <f t="shared" ref="C47:D47" si="4">C48+C49+C50</f>
        <v>503576</v>
      </c>
      <c r="D47" s="38">
        <f t="shared" si="4"/>
        <v>497125.14561999997</v>
      </c>
      <c r="E47" s="39">
        <f t="shared" si="2"/>
        <v>0.98718990901075498</v>
      </c>
      <c r="G47" s="42"/>
    </row>
    <row r="48" spans="1:7" ht="15.75" thickTop="1" x14ac:dyDescent="0.2">
      <c r="A48" s="11"/>
      <c r="B48" s="50" t="s">
        <v>797</v>
      </c>
      <c r="C48" s="17"/>
      <c r="D48" s="17"/>
      <c r="E48" s="41" t="e">
        <f>D48/C48</f>
        <v>#DIV/0!</v>
      </c>
    </row>
    <row r="49" spans="1:9" ht="15" x14ac:dyDescent="0.2">
      <c r="A49" s="11"/>
      <c r="B49" s="50" t="s">
        <v>792</v>
      </c>
      <c r="C49" s="9">
        <v>500776</v>
      </c>
      <c r="D49" s="9">
        <v>494916.03221999999</v>
      </c>
      <c r="E49" s="41">
        <f t="shared" si="2"/>
        <v>0.98829822559387825</v>
      </c>
      <c r="G49" s="42"/>
    </row>
    <row r="50" spans="1:9" ht="15" x14ac:dyDescent="0.2">
      <c r="A50" s="11"/>
      <c r="B50" s="50" t="s">
        <v>798</v>
      </c>
      <c r="C50" s="17">
        <v>2800</v>
      </c>
      <c r="D50" s="17">
        <v>2209.1134000000002</v>
      </c>
      <c r="E50" s="41">
        <f t="shared" si="2"/>
        <v>0.78896907142857153</v>
      </c>
    </row>
    <row r="51" spans="1:9" ht="15" x14ac:dyDescent="0.2">
      <c r="A51" s="11"/>
      <c r="B51" s="52" t="s">
        <v>801</v>
      </c>
      <c r="C51" s="53">
        <f>C21-C22+C32</f>
        <v>0</v>
      </c>
      <c r="D51" s="53">
        <f>D21-D22+D32</f>
        <v>0</v>
      </c>
      <c r="E51" s="54"/>
    </row>
    <row r="52" spans="1:9" ht="24.75" customHeight="1" x14ac:dyDescent="0.2">
      <c r="A52" s="11"/>
    </row>
    <row r="53" spans="1:9" ht="45" x14ac:dyDescent="0.2">
      <c r="A53" s="11"/>
      <c r="B53" s="36" t="s">
        <v>2</v>
      </c>
      <c r="C53" s="36" t="s">
        <v>777</v>
      </c>
      <c r="D53" s="36" t="s">
        <v>775</v>
      </c>
      <c r="E53" s="36" t="s">
        <v>779</v>
      </c>
      <c r="G53" s="46"/>
    </row>
    <row r="54" spans="1:9" ht="15.75" thickBot="1" x14ac:dyDescent="0.25">
      <c r="A54" s="11"/>
      <c r="B54" s="37" t="s">
        <v>802</v>
      </c>
      <c r="C54" s="38">
        <f>C55+C56+C57+C58</f>
        <v>10093194.199999999</v>
      </c>
      <c r="D54" s="61">
        <f>D55+D56+D57+D58</f>
        <v>10715560.17876</v>
      </c>
      <c r="E54" s="55">
        <f t="shared" ref="E54:E64" si="5">D54/C54</f>
        <v>1.0616619443188757</v>
      </c>
      <c r="G54" s="46"/>
      <c r="H54" s="46"/>
    </row>
    <row r="55" spans="1:9" ht="15.75" thickTop="1" x14ac:dyDescent="0.2">
      <c r="A55" s="11"/>
      <c r="B55" s="40" t="s">
        <v>780</v>
      </c>
      <c r="C55" s="56">
        <f>C3</f>
        <v>8618522</v>
      </c>
      <c r="D55" s="62">
        <f>D3</f>
        <v>9091194.6280899998</v>
      </c>
      <c r="E55" s="57">
        <f t="shared" si="5"/>
        <v>1.0548438152260911</v>
      </c>
      <c r="G55" s="46"/>
    </row>
    <row r="56" spans="1:9" ht="15" x14ac:dyDescent="0.2">
      <c r="A56" s="11"/>
      <c r="B56" s="40" t="s">
        <v>803</v>
      </c>
      <c r="C56" s="56">
        <f>C20</f>
        <v>86000</v>
      </c>
      <c r="D56" s="62">
        <f>D20</f>
        <v>70830.336760000006</v>
      </c>
      <c r="E56" s="57">
        <f t="shared" si="5"/>
        <v>0.82360856697674423</v>
      </c>
      <c r="G56" s="46"/>
    </row>
    <row r="57" spans="1:9" ht="15" x14ac:dyDescent="0.2">
      <c r="A57" s="11"/>
      <c r="B57" s="40" t="s">
        <v>804</v>
      </c>
      <c r="C57" s="56">
        <f>C27-C28</f>
        <v>158500</v>
      </c>
      <c r="D57" s="62">
        <f>D27-D28</f>
        <v>170781.42605000001</v>
      </c>
      <c r="E57" s="57">
        <f t="shared" si="5"/>
        <v>1.0774853378548896</v>
      </c>
      <c r="G57" s="46"/>
    </row>
    <row r="58" spans="1:9" ht="15" x14ac:dyDescent="0.2">
      <c r="A58" s="11"/>
      <c r="B58" s="40" t="s">
        <v>805</v>
      </c>
      <c r="C58" s="56">
        <f>C33</f>
        <v>1230172.2</v>
      </c>
      <c r="D58" s="62">
        <f>D33</f>
        <v>1382753.78786</v>
      </c>
      <c r="E58" s="57">
        <f t="shared" si="5"/>
        <v>1.1240327068519351</v>
      </c>
      <c r="G58" s="46"/>
    </row>
    <row r="59" spans="1:9" ht="15.75" thickBot="1" x14ac:dyDescent="0.25">
      <c r="A59" s="11"/>
      <c r="B59" s="37" t="s">
        <v>806</v>
      </c>
      <c r="C59" s="38">
        <f>C60+C61+C62+C63</f>
        <v>10101955.478</v>
      </c>
      <c r="D59" s="38">
        <f>D60+D61+D62+D63</f>
        <v>9959834.0160499997</v>
      </c>
      <c r="E59" s="55">
        <f t="shared" si="5"/>
        <v>0.98593129199000018</v>
      </c>
      <c r="G59" s="46"/>
      <c r="H59" s="46"/>
      <c r="I59" s="58"/>
    </row>
    <row r="60" spans="1:9" ht="15.75" thickTop="1" x14ac:dyDescent="0.2">
      <c r="A60" s="11"/>
      <c r="B60" s="40" t="s">
        <v>4</v>
      </c>
      <c r="C60" s="56">
        <f>C7</f>
        <v>8021925.7389999991</v>
      </c>
      <c r="D60" s="56">
        <f>D7</f>
        <v>7848852.0653099995</v>
      </c>
      <c r="E60" s="57">
        <f t="shared" si="5"/>
        <v>0.97842492197994657</v>
      </c>
      <c r="G60" s="46"/>
    </row>
    <row r="61" spans="1:9" ht="15" x14ac:dyDescent="0.2">
      <c r="A61" s="11"/>
      <c r="B61" s="40" t="s">
        <v>12</v>
      </c>
      <c r="C61" s="56">
        <f>C19</f>
        <v>1459986.3589999999</v>
      </c>
      <c r="D61" s="56">
        <f>D19</f>
        <v>1465794.1965399999</v>
      </c>
      <c r="E61" s="57">
        <f t="shared" si="5"/>
        <v>1.0039780080849372</v>
      </c>
      <c r="G61" s="46"/>
    </row>
    <row r="62" spans="1:9" ht="15" x14ac:dyDescent="0.2">
      <c r="A62" s="11"/>
      <c r="B62" s="40" t="s">
        <v>807</v>
      </c>
      <c r="C62" s="56">
        <f>C23-C24</f>
        <v>91835</v>
      </c>
      <c r="D62" s="56">
        <f>D23-D24</f>
        <v>123430.22858</v>
      </c>
      <c r="E62" s="57">
        <f t="shared" si="5"/>
        <v>1.3440434320248271</v>
      </c>
      <c r="G62" s="46"/>
    </row>
    <row r="63" spans="1:9" ht="15" x14ac:dyDescent="0.2">
      <c r="A63" s="11"/>
      <c r="B63" s="40" t="s">
        <v>14</v>
      </c>
      <c r="C63" s="56">
        <f>C42</f>
        <v>528208.38</v>
      </c>
      <c r="D63" s="56">
        <f>D42</f>
        <v>521757.52561999997</v>
      </c>
      <c r="E63" s="57">
        <f t="shared" si="5"/>
        <v>0.98778729262114318</v>
      </c>
      <c r="G63" s="46"/>
    </row>
    <row r="64" spans="1:9" ht="15.75" thickBot="1" x14ac:dyDescent="0.25">
      <c r="A64" s="11"/>
      <c r="B64" s="37" t="s">
        <v>808</v>
      </c>
      <c r="C64" s="38">
        <f>C54-C59</f>
        <v>-8761.2780000008643</v>
      </c>
      <c r="D64" s="38">
        <f>D54-D59</f>
        <v>755726.16270999983</v>
      </c>
      <c r="E64" s="55">
        <f t="shared" si="5"/>
        <v>-86.257525752512962</v>
      </c>
      <c r="G64" s="46"/>
    </row>
    <row r="65" spans="1:16135" ht="13.5" thickTop="1" x14ac:dyDescent="0.2"/>
    <row r="69" spans="1:16135" s="35" customFormat="1" x14ac:dyDescent="0.2">
      <c r="A69" s="33"/>
      <c r="B69" s="33"/>
      <c r="C69" s="59"/>
      <c r="D69" s="59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3"/>
      <c r="KK69" s="33"/>
      <c r="KL69" s="33"/>
      <c r="KM69" s="33"/>
      <c r="KN69" s="33"/>
      <c r="KO69" s="33"/>
      <c r="KP69" s="33"/>
      <c r="KQ69" s="33"/>
      <c r="KR69" s="33"/>
      <c r="KS69" s="33"/>
      <c r="KT69" s="33"/>
      <c r="KU69" s="33"/>
      <c r="KV69" s="33"/>
      <c r="KW69" s="33"/>
      <c r="KX69" s="33"/>
      <c r="KY69" s="33"/>
      <c r="KZ69" s="33"/>
      <c r="LA69" s="33"/>
      <c r="LB69" s="33"/>
      <c r="LC69" s="33"/>
      <c r="LD69" s="33"/>
      <c r="LE69" s="33"/>
      <c r="LF69" s="33"/>
      <c r="LG69" s="33"/>
      <c r="LH69" s="33"/>
      <c r="LI69" s="33"/>
      <c r="LJ69" s="33"/>
      <c r="LK69" s="33"/>
      <c r="LL69" s="33"/>
      <c r="LM69" s="33"/>
      <c r="LN69" s="33"/>
      <c r="LO69" s="33"/>
      <c r="LP69" s="33"/>
      <c r="LQ69" s="33"/>
      <c r="LR69" s="33"/>
      <c r="LS69" s="33"/>
      <c r="LT69" s="33"/>
      <c r="LU69" s="33"/>
      <c r="LV69" s="33"/>
      <c r="LW69" s="33"/>
      <c r="LX69" s="33"/>
      <c r="LY69" s="33"/>
      <c r="LZ69" s="33"/>
      <c r="MA69" s="33"/>
      <c r="MB69" s="33"/>
      <c r="MC69" s="33"/>
      <c r="MD69" s="33"/>
      <c r="ME69" s="33"/>
      <c r="MF69" s="33"/>
      <c r="MG69" s="33"/>
      <c r="MH69" s="33"/>
      <c r="MI69" s="33"/>
      <c r="MJ69" s="33"/>
      <c r="MK69" s="33"/>
      <c r="ML69" s="33"/>
      <c r="MM69" s="33"/>
      <c r="MN69" s="33"/>
      <c r="MO69" s="33"/>
      <c r="MP69" s="33"/>
      <c r="MQ69" s="33"/>
      <c r="MR69" s="33"/>
      <c r="MS69" s="33"/>
      <c r="MT69" s="33"/>
      <c r="MU69" s="33"/>
      <c r="MV69" s="33"/>
      <c r="MW69" s="33"/>
      <c r="MX69" s="33"/>
      <c r="MY69" s="33"/>
      <c r="MZ69" s="33"/>
      <c r="NA69" s="33"/>
      <c r="NB69" s="33"/>
      <c r="NC69" s="33"/>
      <c r="ND69" s="33"/>
      <c r="NE69" s="33"/>
      <c r="NF69" s="33"/>
      <c r="NG69" s="33"/>
      <c r="NH69" s="33"/>
      <c r="NI69" s="33"/>
      <c r="NJ69" s="33"/>
      <c r="NK69" s="33"/>
      <c r="NL69" s="33"/>
      <c r="NM69" s="33"/>
      <c r="NN69" s="33"/>
      <c r="NO69" s="33"/>
      <c r="NP69" s="33"/>
      <c r="NQ69" s="33"/>
      <c r="NR69" s="33"/>
      <c r="NS69" s="33"/>
      <c r="NT69" s="33"/>
      <c r="NU69" s="33"/>
      <c r="NV69" s="33"/>
      <c r="NW69" s="33"/>
      <c r="NX69" s="33"/>
      <c r="NY69" s="33"/>
      <c r="NZ69" s="33"/>
      <c r="OA69" s="33"/>
      <c r="OB69" s="33"/>
      <c r="OC69" s="33"/>
      <c r="OD69" s="33"/>
      <c r="OE69" s="33"/>
      <c r="OF69" s="33"/>
      <c r="OG69" s="33"/>
      <c r="OH69" s="33"/>
      <c r="OI69" s="33"/>
      <c r="OJ69" s="33"/>
      <c r="OK69" s="33"/>
      <c r="OL69" s="33"/>
      <c r="OM69" s="33"/>
      <c r="ON69" s="33"/>
      <c r="OO69" s="33"/>
      <c r="OP69" s="33"/>
      <c r="OQ69" s="33"/>
      <c r="OR69" s="33"/>
      <c r="OS69" s="33"/>
      <c r="OT69" s="33"/>
      <c r="OU69" s="33"/>
      <c r="OV69" s="33"/>
      <c r="OW69" s="33"/>
      <c r="OX69" s="33"/>
      <c r="OY69" s="33"/>
      <c r="OZ69" s="33"/>
      <c r="PA69" s="33"/>
      <c r="PB69" s="33"/>
      <c r="PC69" s="33"/>
      <c r="PD69" s="33"/>
      <c r="PE69" s="33"/>
      <c r="PF69" s="33"/>
      <c r="PG69" s="33"/>
      <c r="PH69" s="33"/>
      <c r="PI69" s="33"/>
      <c r="PJ69" s="33"/>
      <c r="PK69" s="33"/>
      <c r="PL69" s="33"/>
      <c r="PM69" s="33"/>
      <c r="PN69" s="33"/>
      <c r="PO69" s="33"/>
      <c r="PP69" s="33"/>
      <c r="PQ69" s="33"/>
      <c r="PR69" s="33"/>
      <c r="PS69" s="33"/>
      <c r="PT69" s="33"/>
      <c r="PU69" s="33"/>
      <c r="PV69" s="33"/>
      <c r="PW69" s="33"/>
      <c r="PX69" s="33"/>
      <c r="PY69" s="33"/>
      <c r="PZ69" s="33"/>
      <c r="QA69" s="33"/>
      <c r="QB69" s="33"/>
      <c r="QC69" s="33"/>
      <c r="QD69" s="33"/>
      <c r="QE69" s="33"/>
      <c r="QF69" s="33"/>
      <c r="QG69" s="33"/>
      <c r="QH69" s="33"/>
      <c r="QI69" s="33"/>
      <c r="QJ69" s="33"/>
      <c r="QK69" s="33"/>
      <c r="QL69" s="33"/>
      <c r="QM69" s="33"/>
      <c r="QN69" s="33"/>
      <c r="QO69" s="33"/>
      <c r="QP69" s="33"/>
      <c r="QQ69" s="33"/>
      <c r="QR69" s="33"/>
      <c r="QS69" s="33"/>
      <c r="QT69" s="33"/>
      <c r="QU69" s="33"/>
      <c r="QV69" s="33"/>
      <c r="QW69" s="33"/>
      <c r="QX69" s="33"/>
      <c r="QY69" s="33"/>
      <c r="QZ69" s="33"/>
      <c r="RA69" s="33"/>
      <c r="RB69" s="33"/>
      <c r="RC69" s="33"/>
      <c r="RD69" s="33"/>
      <c r="RE69" s="33"/>
      <c r="RF69" s="33"/>
      <c r="RG69" s="33"/>
      <c r="RH69" s="33"/>
      <c r="RI69" s="33"/>
      <c r="RJ69" s="33"/>
      <c r="RK69" s="33"/>
      <c r="RL69" s="33"/>
      <c r="RM69" s="33"/>
      <c r="RN69" s="33"/>
      <c r="RO69" s="33"/>
      <c r="RP69" s="33"/>
      <c r="RQ69" s="33"/>
      <c r="RR69" s="33"/>
      <c r="RS69" s="33"/>
      <c r="RT69" s="33"/>
      <c r="RU69" s="33"/>
      <c r="RV69" s="33"/>
      <c r="RW69" s="33"/>
      <c r="RX69" s="33"/>
      <c r="RY69" s="33"/>
      <c r="RZ69" s="33"/>
      <c r="SA69" s="33"/>
      <c r="SB69" s="33"/>
      <c r="SC69" s="33"/>
      <c r="SD69" s="33"/>
      <c r="SE69" s="33"/>
      <c r="SF69" s="33"/>
      <c r="SG69" s="33"/>
      <c r="SH69" s="33"/>
      <c r="SI69" s="33"/>
      <c r="SJ69" s="33"/>
      <c r="SK69" s="33"/>
      <c r="SL69" s="33"/>
      <c r="SM69" s="33"/>
      <c r="SN69" s="33"/>
      <c r="SO69" s="33"/>
      <c r="SP69" s="33"/>
      <c r="SQ69" s="33"/>
      <c r="SR69" s="33"/>
      <c r="SS69" s="33"/>
      <c r="ST69" s="33"/>
      <c r="SU69" s="33"/>
      <c r="SV69" s="33"/>
      <c r="SW69" s="33"/>
      <c r="SX69" s="33"/>
      <c r="SY69" s="33"/>
      <c r="SZ69" s="33"/>
      <c r="TA69" s="33"/>
      <c r="TB69" s="33"/>
      <c r="TC69" s="33"/>
      <c r="TD69" s="33"/>
      <c r="TE69" s="33"/>
      <c r="TF69" s="33"/>
      <c r="TG69" s="33"/>
      <c r="TH69" s="33"/>
      <c r="TI69" s="33"/>
      <c r="TJ69" s="33"/>
      <c r="TK69" s="33"/>
      <c r="TL69" s="33"/>
      <c r="TM69" s="33"/>
      <c r="TN69" s="33"/>
      <c r="TO69" s="33"/>
      <c r="TP69" s="33"/>
      <c r="TQ69" s="33"/>
      <c r="TR69" s="33"/>
      <c r="TS69" s="33"/>
      <c r="TT69" s="33"/>
      <c r="TU69" s="33"/>
      <c r="TV69" s="33"/>
      <c r="TW69" s="33"/>
      <c r="TX69" s="33"/>
      <c r="TY69" s="33"/>
      <c r="TZ69" s="33"/>
      <c r="UA69" s="33"/>
      <c r="UB69" s="33"/>
      <c r="UC69" s="33"/>
      <c r="UD69" s="33"/>
      <c r="UE69" s="33"/>
      <c r="UF69" s="33"/>
      <c r="UG69" s="33"/>
      <c r="UH69" s="33"/>
      <c r="UI69" s="33"/>
      <c r="UJ69" s="33"/>
      <c r="UK69" s="33"/>
      <c r="UL69" s="33"/>
      <c r="UM69" s="33"/>
      <c r="UN69" s="33"/>
      <c r="UO69" s="33"/>
      <c r="UP69" s="33"/>
      <c r="UQ69" s="33"/>
      <c r="UR69" s="33"/>
      <c r="US69" s="33"/>
      <c r="UT69" s="33"/>
      <c r="UU69" s="33"/>
      <c r="UV69" s="33"/>
      <c r="UW69" s="33"/>
      <c r="UX69" s="33"/>
      <c r="UY69" s="33"/>
      <c r="UZ69" s="33"/>
      <c r="VA69" s="33"/>
      <c r="VB69" s="33"/>
      <c r="VC69" s="33"/>
      <c r="VD69" s="33"/>
      <c r="VE69" s="33"/>
      <c r="VF69" s="33"/>
      <c r="VG69" s="33"/>
      <c r="VH69" s="33"/>
      <c r="VI69" s="33"/>
      <c r="VJ69" s="33"/>
      <c r="VK69" s="33"/>
      <c r="VL69" s="33"/>
      <c r="VM69" s="33"/>
      <c r="VN69" s="33"/>
      <c r="VO69" s="33"/>
      <c r="VP69" s="33"/>
      <c r="VQ69" s="33"/>
      <c r="VR69" s="33"/>
      <c r="VS69" s="33"/>
      <c r="VT69" s="33"/>
      <c r="VU69" s="33"/>
      <c r="VV69" s="33"/>
      <c r="VW69" s="33"/>
      <c r="VX69" s="33"/>
      <c r="VY69" s="33"/>
      <c r="VZ69" s="33"/>
      <c r="WA69" s="33"/>
      <c r="WB69" s="33"/>
      <c r="WC69" s="33"/>
      <c r="WD69" s="33"/>
      <c r="WE69" s="33"/>
      <c r="WF69" s="33"/>
      <c r="WG69" s="33"/>
      <c r="WH69" s="33"/>
      <c r="WI69" s="33"/>
      <c r="WJ69" s="33"/>
      <c r="WK69" s="33"/>
      <c r="WL69" s="33"/>
      <c r="WM69" s="33"/>
      <c r="WN69" s="33"/>
      <c r="WO69" s="33"/>
      <c r="WP69" s="33"/>
      <c r="WQ69" s="33"/>
      <c r="WR69" s="33"/>
      <c r="WS69" s="33"/>
      <c r="WT69" s="33"/>
      <c r="WU69" s="33"/>
      <c r="WV69" s="33"/>
      <c r="WW69" s="33"/>
      <c r="WX69" s="33"/>
      <c r="WY69" s="33"/>
      <c r="WZ69" s="33"/>
      <c r="XA69" s="33"/>
      <c r="XB69" s="33"/>
      <c r="XC69" s="33"/>
      <c r="XD69" s="33"/>
      <c r="XE69" s="33"/>
      <c r="XF69" s="33"/>
      <c r="XG69" s="33"/>
      <c r="XH69" s="33"/>
      <c r="XI69" s="33"/>
      <c r="XJ69" s="33"/>
      <c r="XK69" s="33"/>
      <c r="XL69" s="33"/>
      <c r="XM69" s="33"/>
      <c r="XN69" s="33"/>
      <c r="XO69" s="33"/>
      <c r="XP69" s="33"/>
      <c r="XQ69" s="33"/>
      <c r="XR69" s="33"/>
      <c r="XS69" s="33"/>
      <c r="XT69" s="33"/>
      <c r="XU69" s="33"/>
      <c r="XV69" s="33"/>
      <c r="XW69" s="33"/>
      <c r="XX69" s="33"/>
      <c r="XY69" s="33"/>
      <c r="XZ69" s="33"/>
      <c r="YA69" s="33"/>
      <c r="YB69" s="33"/>
      <c r="YC69" s="33"/>
      <c r="YD69" s="33"/>
      <c r="YE69" s="33"/>
      <c r="YF69" s="33"/>
      <c r="YG69" s="33"/>
      <c r="YH69" s="33"/>
      <c r="YI69" s="33"/>
      <c r="YJ69" s="33"/>
      <c r="YK69" s="33"/>
      <c r="YL69" s="33"/>
      <c r="YM69" s="33"/>
      <c r="YN69" s="33"/>
      <c r="YO69" s="33"/>
      <c r="YP69" s="33"/>
      <c r="YQ69" s="33"/>
      <c r="YR69" s="33"/>
      <c r="YS69" s="33"/>
      <c r="YT69" s="33"/>
      <c r="YU69" s="33"/>
      <c r="YV69" s="33"/>
      <c r="YW69" s="33"/>
      <c r="YX69" s="33"/>
      <c r="YY69" s="33"/>
      <c r="YZ69" s="33"/>
      <c r="ZA69" s="33"/>
      <c r="ZB69" s="33"/>
      <c r="ZC69" s="33"/>
      <c r="ZD69" s="33"/>
      <c r="ZE69" s="33"/>
      <c r="ZF69" s="33"/>
      <c r="ZG69" s="33"/>
      <c r="ZH69" s="33"/>
      <c r="ZI69" s="33"/>
      <c r="ZJ69" s="33"/>
      <c r="ZK69" s="33"/>
      <c r="ZL69" s="33"/>
      <c r="ZM69" s="33"/>
      <c r="ZN69" s="33"/>
      <c r="ZO69" s="33"/>
      <c r="ZP69" s="33"/>
      <c r="ZQ69" s="33"/>
      <c r="ZR69" s="33"/>
      <c r="ZS69" s="33"/>
      <c r="ZT69" s="33"/>
      <c r="ZU69" s="33"/>
      <c r="ZV69" s="33"/>
      <c r="ZW69" s="33"/>
      <c r="ZX69" s="33"/>
      <c r="ZY69" s="33"/>
      <c r="ZZ69" s="33"/>
      <c r="AAA69" s="33"/>
      <c r="AAB69" s="33"/>
      <c r="AAC69" s="33"/>
      <c r="AAD69" s="33"/>
      <c r="AAE69" s="33"/>
      <c r="AAF69" s="33"/>
      <c r="AAG69" s="33"/>
      <c r="AAH69" s="33"/>
      <c r="AAI69" s="33"/>
      <c r="AAJ69" s="33"/>
      <c r="AAK69" s="33"/>
      <c r="AAL69" s="33"/>
      <c r="AAM69" s="33"/>
      <c r="AAN69" s="33"/>
      <c r="AAO69" s="33"/>
      <c r="AAP69" s="33"/>
      <c r="AAQ69" s="33"/>
      <c r="AAR69" s="33"/>
      <c r="AAS69" s="33"/>
      <c r="AAT69" s="33"/>
      <c r="AAU69" s="33"/>
      <c r="AAV69" s="33"/>
      <c r="AAW69" s="33"/>
      <c r="AAX69" s="33"/>
      <c r="AAY69" s="33"/>
      <c r="AAZ69" s="33"/>
      <c r="ABA69" s="33"/>
      <c r="ABB69" s="33"/>
      <c r="ABC69" s="33"/>
      <c r="ABD69" s="33"/>
      <c r="ABE69" s="33"/>
      <c r="ABF69" s="33"/>
      <c r="ABG69" s="33"/>
      <c r="ABH69" s="33"/>
      <c r="ABI69" s="33"/>
      <c r="ABJ69" s="33"/>
      <c r="ABK69" s="33"/>
      <c r="ABL69" s="33"/>
      <c r="ABM69" s="33"/>
      <c r="ABN69" s="33"/>
      <c r="ABO69" s="33"/>
      <c r="ABP69" s="33"/>
      <c r="ABQ69" s="33"/>
      <c r="ABR69" s="33"/>
      <c r="ABS69" s="33"/>
      <c r="ABT69" s="33"/>
      <c r="ABU69" s="33"/>
      <c r="ABV69" s="33"/>
      <c r="ABW69" s="33"/>
      <c r="ABX69" s="33"/>
      <c r="ABY69" s="33"/>
      <c r="ABZ69" s="33"/>
      <c r="ACA69" s="33"/>
      <c r="ACB69" s="33"/>
      <c r="ACC69" s="33"/>
      <c r="ACD69" s="33"/>
      <c r="ACE69" s="33"/>
      <c r="ACF69" s="33"/>
      <c r="ACG69" s="33"/>
      <c r="ACH69" s="33"/>
      <c r="ACI69" s="33"/>
      <c r="ACJ69" s="33"/>
      <c r="ACK69" s="33"/>
      <c r="ACL69" s="33"/>
      <c r="ACM69" s="33"/>
      <c r="ACN69" s="33"/>
      <c r="ACO69" s="33"/>
      <c r="ACP69" s="33"/>
      <c r="ACQ69" s="33"/>
      <c r="ACR69" s="33"/>
      <c r="ACS69" s="33"/>
      <c r="ACT69" s="33"/>
      <c r="ACU69" s="33"/>
      <c r="ACV69" s="33"/>
      <c r="ACW69" s="33"/>
      <c r="ACX69" s="33"/>
      <c r="ACY69" s="33"/>
      <c r="ACZ69" s="33"/>
      <c r="ADA69" s="33"/>
      <c r="ADB69" s="33"/>
      <c r="ADC69" s="33"/>
      <c r="ADD69" s="33"/>
      <c r="ADE69" s="33"/>
      <c r="ADF69" s="33"/>
      <c r="ADG69" s="33"/>
      <c r="ADH69" s="33"/>
      <c r="ADI69" s="33"/>
      <c r="ADJ69" s="33"/>
      <c r="ADK69" s="33"/>
      <c r="ADL69" s="33"/>
      <c r="ADM69" s="33"/>
      <c r="ADN69" s="33"/>
      <c r="ADO69" s="33"/>
      <c r="ADP69" s="33"/>
      <c r="ADQ69" s="33"/>
      <c r="ADR69" s="33"/>
      <c r="ADS69" s="33"/>
      <c r="ADT69" s="33"/>
      <c r="ADU69" s="33"/>
      <c r="ADV69" s="33"/>
      <c r="ADW69" s="33"/>
      <c r="ADX69" s="33"/>
      <c r="ADY69" s="33"/>
      <c r="ADZ69" s="33"/>
      <c r="AEA69" s="33"/>
      <c r="AEB69" s="33"/>
      <c r="AEC69" s="33"/>
      <c r="AED69" s="33"/>
      <c r="AEE69" s="33"/>
      <c r="AEF69" s="33"/>
      <c r="AEG69" s="33"/>
      <c r="AEH69" s="33"/>
      <c r="AEI69" s="33"/>
      <c r="AEJ69" s="33"/>
      <c r="AEK69" s="33"/>
      <c r="AEL69" s="33"/>
      <c r="AEM69" s="33"/>
      <c r="AEN69" s="33"/>
      <c r="AEO69" s="33"/>
      <c r="AEP69" s="33"/>
      <c r="AEQ69" s="33"/>
      <c r="AER69" s="33"/>
      <c r="AES69" s="33"/>
      <c r="AET69" s="33"/>
      <c r="AEU69" s="33"/>
      <c r="AEV69" s="33"/>
      <c r="AEW69" s="33"/>
      <c r="AEX69" s="33"/>
      <c r="AEY69" s="33"/>
      <c r="AEZ69" s="33"/>
      <c r="AFA69" s="33"/>
      <c r="AFB69" s="33"/>
      <c r="AFC69" s="33"/>
      <c r="AFD69" s="33"/>
      <c r="AFE69" s="33"/>
      <c r="AFF69" s="33"/>
      <c r="AFG69" s="33"/>
      <c r="AFH69" s="33"/>
      <c r="AFI69" s="33"/>
      <c r="AFJ69" s="33"/>
      <c r="AFK69" s="33"/>
      <c r="AFL69" s="33"/>
      <c r="AFM69" s="33"/>
      <c r="AFN69" s="33"/>
      <c r="AFO69" s="33"/>
      <c r="AFP69" s="33"/>
      <c r="AFQ69" s="33"/>
      <c r="AFR69" s="33"/>
      <c r="AFS69" s="33"/>
      <c r="AFT69" s="33"/>
      <c r="AFU69" s="33"/>
      <c r="AFV69" s="33"/>
      <c r="AFW69" s="33"/>
      <c r="AFX69" s="33"/>
      <c r="AFY69" s="33"/>
      <c r="AFZ69" s="33"/>
      <c r="AGA69" s="33"/>
      <c r="AGB69" s="33"/>
      <c r="AGC69" s="33"/>
      <c r="AGD69" s="33"/>
      <c r="AGE69" s="33"/>
      <c r="AGF69" s="33"/>
      <c r="AGG69" s="33"/>
      <c r="AGH69" s="33"/>
      <c r="AGI69" s="33"/>
      <c r="AGJ69" s="33"/>
      <c r="AGK69" s="33"/>
      <c r="AGL69" s="33"/>
      <c r="AGM69" s="33"/>
      <c r="AGN69" s="33"/>
      <c r="AGO69" s="33"/>
      <c r="AGP69" s="33"/>
      <c r="AGQ69" s="33"/>
      <c r="AGR69" s="33"/>
      <c r="AGS69" s="33"/>
      <c r="AGT69" s="33"/>
      <c r="AGU69" s="33"/>
      <c r="AGV69" s="33"/>
      <c r="AGW69" s="33"/>
      <c r="AGX69" s="33"/>
      <c r="AGY69" s="33"/>
      <c r="AGZ69" s="33"/>
      <c r="AHA69" s="33"/>
      <c r="AHB69" s="33"/>
      <c r="AHC69" s="33"/>
      <c r="AHD69" s="33"/>
      <c r="AHE69" s="33"/>
      <c r="AHF69" s="33"/>
      <c r="AHG69" s="33"/>
      <c r="AHH69" s="33"/>
      <c r="AHI69" s="33"/>
      <c r="AHJ69" s="33"/>
      <c r="AHK69" s="33"/>
      <c r="AHL69" s="33"/>
      <c r="AHM69" s="33"/>
      <c r="AHN69" s="33"/>
      <c r="AHO69" s="33"/>
      <c r="AHP69" s="33"/>
      <c r="AHQ69" s="33"/>
      <c r="AHR69" s="33"/>
      <c r="AHS69" s="33"/>
      <c r="AHT69" s="33"/>
      <c r="AHU69" s="33"/>
      <c r="AHV69" s="33"/>
      <c r="AHW69" s="33"/>
      <c r="AHX69" s="33"/>
      <c r="AHY69" s="33"/>
      <c r="AHZ69" s="33"/>
      <c r="AIA69" s="33"/>
      <c r="AIB69" s="33"/>
      <c r="AIC69" s="33"/>
      <c r="AID69" s="33"/>
      <c r="AIE69" s="33"/>
      <c r="AIF69" s="33"/>
      <c r="AIG69" s="33"/>
      <c r="AIH69" s="33"/>
      <c r="AII69" s="33"/>
      <c r="AIJ69" s="33"/>
      <c r="AIK69" s="33"/>
      <c r="AIL69" s="33"/>
      <c r="AIM69" s="33"/>
      <c r="AIN69" s="33"/>
      <c r="AIO69" s="33"/>
      <c r="AIP69" s="33"/>
      <c r="AIQ69" s="33"/>
      <c r="AIR69" s="33"/>
      <c r="AIS69" s="33"/>
      <c r="AIT69" s="33"/>
      <c r="AIU69" s="33"/>
      <c r="AIV69" s="33"/>
      <c r="AIW69" s="33"/>
      <c r="AIX69" s="33"/>
      <c r="AIY69" s="33"/>
      <c r="AIZ69" s="33"/>
      <c r="AJA69" s="33"/>
      <c r="AJB69" s="33"/>
      <c r="AJC69" s="33"/>
      <c r="AJD69" s="33"/>
      <c r="AJE69" s="33"/>
      <c r="AJF69" s="33"/>
      <c r="AJG69" s="33"/>
      <c r="AJH69" s="33"/>
      <c r="AJI69" s="33"/>
      <c r="AJJ69" s="33"/>
      <c r="AJK69" s="33"/>
      <c r="AJL69" s="33"/>
      <c r="AJM69" s="33"/>
      <c r="AJN69" s="33"/>
      <c r="AJO69" s="33"/>
      <c r="AJP69" s="33"/>
      <c r="AJQ69" s="33"/>
      <c r="AJR69" s="33"/>
      <c r="AJS69" s="33"/>
      <c r="AJT69" s="33"/>
      <c r="AJU69" s="33"/>
      <c r="AJV69" s="33"/>
      <c r="AJW69" s="33"/>
      <c r="AJX69" s="33"/>
      <c r="AJY69" s="33"/>
      <c r="AJZ69" s="33"/>
      <c r="AKA69" s="33"/>
      <c r="AKB69" s="33"/>
      <c r="AKC69" s="33"/>
      <c r="AKD69" s="33"/>
      <c r="AKE69" s="33"/>
      <c r="AKF69" s="33"/>
      <c r="AKG69" s="33"/>
      <c r="AKH69" s="33"/>
      <c r="AKI69" s="33"/>
      <c r="AKJ69" s="33"/>
      <c r="AKK69" s="33"/>
      <c r="AKL69" s="33"/>
      <c r="AKM69" s="33"/>
      <c r="AKN69" s="33"/>
      <c r="AKO69" s="33"/>
      <c r="AKP69" s="33"/>
      <c r="AKQ69" s="33"/>
      <c r="AKR69" s="33"/>
      <c r="AKS69" s="33"/>
      <c r="AKT69" s="33"/>
      <c r="AKU69" s="33"/>
      <c r="AKV69" s="33"/>
      <c r="AKW69" s="33"/>
      <c r="AKX69" s="33"/>
      <c r="AKY69" s="33"/>
      <c r="AKZ69" s="33"/>
      <c r="ALA69" s="33"/>
      <c r="ALB69" s="33"/>
      <c r="ALC69" s="33"/>
      <c r="ALD69" s="33"/>
      <c r="ALE69" s="33"/>
      <c r="ALF69" s="33"/>
      <c r="ALG69" s="33"/>
      <c r="ALH69" s="33"/>
      <c r="ALI69" s="33"/>
      <c r="ALJ69" s="33"/>
      <c r="ALK69" s="33"/>
      <c r="ALL69" s="33"/>
      <c r="ALM69" s="33"/>
      <c r="ALN69" s="33"/>
      <c r="ALO69" s="33"/>
      <c r="ALP69" s="33"/>
      <c r="ALQ69" s="33"/>
      <c r="ALR69" s="33"/>
      <c r="ALS69" s="33"/>
      <c r="ALT69" s="33"/>
      <c r="ALU69" s="33"/>
      <c r="ALV69" s="33"/>
      <c r="ALW69" s="33"/>
      <c r="ALX69" s="33"/>
      <c r="ALY69" s="33"/>
      <c r="ALZ69" s="33"/>
      <c r="AMA69" s="33"/>
      <c r="AMB69" s="33"/>
      <c r="AMC69" s="33"/>
      <c r="AMD69" s="33"/>
      <c r="AME69" s="33"/>
      <c r="AMF69" s="33"/>
      <c r="AMG69" s="33"/>
      <c r="AMH69" s="33"/>
      <c r="AMI69" s="33"/>
      <c r="AMJ69" s="33"/>
      <c r="AMK69" s="33"/>
      <c r="AML69" s="33"/>
      <c r="AMM69" s="33"/>
      <c r="AMN69" s="33"/>
      <c r="AMO69" s="33"/>
      <c r="AMP69" s="33"/>
      <c r="AMQ69" s="33"/>
      <c r="AMR69" s="33"/>
      <c r="AMS69" s="33"/>
      <c r="AMT69" s="33"/>
      <c r="AMU69" s="33"/>
      <c r="AMV69" s="33"/>
      <c r="AMW69" s="33"/>
      <c r="AMX69" s="33"/>
      <c r="AMY69" s="33"/>
      <c r="AMZ69" s="33"/>
      <c r="ANA69" s="33"/>
      <c r="ANB69" s="33"/>
      <c r="ANC69" s="33"/>
      <c r="AND69" s="33"/>
      <c r="ANE69" s="33"/>
      <c r="ANF69" s="33"/>
      <c r="ANG69" s="33"/>
      <c r="ANH69" s="33"/>
      <c r="ANI69" s="33"/>
      <c r="ANJ69" s="33"/>
      <c r="ANK69" s="33"/>
      <c r="ANL69" s="33"/>
      <c r="ANM69" s="33"/>
      <c r="ANN69" s="33"/>
      <c r="ANO69" s="33"/>
      <c r="ANP69" s="33"/>
      <c r="ANQ69" s="33"/>
      <c r="ANR69" s="33"/>
      <c r="ANS69" s="33"/>
      <c r="ANT69" s="33"/>
      <c r="ANU69" s="33"/>
      <c r="ANV69" s="33"/>
      <c r="ANW69" s="33"/>
      <c r="ANX69" s="33"/>
      <c r="ANY69" s="33"/>
      <c r="ANZ69" s="33"/>
      <c r="AOA69" s="33"/>
      <c r="AOB69" s="33"/>
      <c r="AOC69" s="33"/>
      <c r="AOD69" s="33"/>
      <c r="AOE69" s="33"/>
      <c r="AOF69" s="33"/>
      <c r="AOG69" s="33"/>
      <c r="AOH69" s="33"/>
      <c r="AOI69" s="33"/>
      <c r="AOJ69" s="33"/>
      <c r="AOK69" s="33"/>
      <c r="AOL69" s="33"/>
      <c r="AOM69" s="33"/>
      <c r="AON69" s="33"/>
      <c r="AOO69" s="33"/>
      <c r="AOP69" s="33"/>
      <c r="AOQ69" s="33"/>
      <c r="AOR69" s="33"/>
      <c r="AOS69" s="33"/>
      <c r="AOT69" s="33"/>
      <c r="AOU69" s="33"/>
      <c r="AOV69" s="33"/>
      <c r="AOW69" s="33"/>
      <c r="AOX69" s="33"/>
      <c r="AOY69" s="33"/>
      <c r="AOZ69" s="33"/>
      <c r="APA69" s="33"/>
      <c r="APB69" s="33"/>
      <c r="APC69" s="33"/>
      <c r="APD69" s="33"/>
      <c r="APE69" s="33"/>
      <c r="APF69" s="33"/>
      <c r="APG69" s="33"/>
      <c r="APH69" s="33"/>
      <c r="API69" s="33"/>
      <c r="APJ69" s="33"/>
      <c r="APK69" s="33"/>
      <c r="APL69" s="33"/>
      <c r="APM69" s="33"/>
      <c r="APN69" s="33"/>
      <c r="APO69" s="33"/>
      <c r="APP69" s="33"/>
      <c r="APQ69" s="33"/>
      <c r="APR69" s="33"/>
      <c r="APS69" s="33"/>
      <c r="APT69" s="33"/>
      <c r="APU69" s="33"/>
      <c r="APV69" s="33"/>
      <c r="APW69" s="33"/>
      <c r="APX69" s="33"/>
      <c r="APY69" s="33"/>
      <c r="APZ69" s="33"/>
      <c r="AQA69" s="33"/>
      <c r="AQB69" s="33"/>
      <c r="AQC69" s="33"/>
      <c r="AQD69" s="33"/>
      <c r="AQE69" s="33"/>
      <c r="AQF69" s="33"/>
      <c r="AQG69" s="33"/>
      <c r="AQH69" s="33"/>
      <c r="AQI69" s="33"/>
      <c r="AQJ69" s="33"/>
      <c r="AQK69" s="33"/>
      <c r="AQL69" s="33"/>
      <c r="AQM69" s="33"/>
      <c r="AQN69" s="33"/>
      <c r="AQO69" s="33"/>
      <c r="AQP69" s="33"/>
      <c r="AQQ69" s="33"/>
      <c r="AQR69" s="33"/>
      <c r="AQS69" s="33"/>
      <c r="AQT69" s="33"/>
      <c r="AQU69" s="33"/>
      <c r="AQV69" s="33"/>
      <c r="AQW69" s="33"/>
      <c r="AQX69" s="33"/>
      <c r="AQY69" s="33"/>
      <c r="AQZ69" s="33"/>
      <c r="ARA69" s="33"/>
      <c r="ARB69" s="33"/>
      <c r="ARC69" s="33"/>
      <c r="ARD69" s="33"/>
      <c r="ARE69" s="33"/>
      <c r="ARF69" s="33"/>
      <c r="ARG69" s="33"/>
      <c r="ARH69" s="33"/>
      <c r="ARI69" s="33"/>
      <c r="ARJ69" s="33"/>
      <c r="ARK69" s="33"/>
      <c r="ARL69" s="33"/>
      <c r="ARM69" s="33"/>
      <c r="ARN69" s="33"/>
      <c r="ARO69" s="33"/>
      <c r="ARP69" s="33"/>
      <c r="ARQ69" s="33"/>
      <c r="ARR69" s="33"/>
      <c r="ARS69" s="33"/>
      <c r="ART69" s="33"/>
      <c r="ARU69" s="33"/>
      <c r="ARV69" s="33"/>
      <c r="ARW69" s="33"/>
      <c r="ARX69" s="33"/>
      <c r="ARY69" s="33"/>
      <c r="ARZ69" s="33"/>
      <c r="ASA69" s="33"/>
      <c r="ASB69" s="33"/>
      <c r="ASC69" s="33"/>
      <c r="ASD69" s="33"/>
      <c r="ASE69" s="33"/>
      <c r="ASF69" s="33"/>
      <c r="ASG69" s="33"/>
      <c r="ASH69" s="33"/>
      <c r="ASI69" s="33"/>
      <c r="ASJ69" s="33"/>
      <c r="ASK69" s="33"/>
      <c r="ASL69" s="33"/>
      <c r="ASM69" s="33"/>
      <c r="ASN69" s="33"/>
      <c r="ASO69" s="33"/>
      <c r="ASP69" s="33"/>
      <c r="ASQ69" s="33"/>
      <c r="ASR69" s="33"/>
      <c r="ASS69" s="33"/>
      <c r="AST69" s="33"/>
      <c r="ASU69" s="33"/>
      <c r="ASV69" s="33"/>
      <c r="ASW69" s="33"/>
      <c r="ASX69" s="33"/>
      <c r="ASY69" s="33"/>
      <c r="ASZ69" s="33"/>
      <c r="ATA69" s="33"/>
      <c r="ATB69" s="33"/>
      <c r="ATC69" s="33"/>
      <c r="ATD69" s="33"/>
      <c r="ATE69" s="33"/>
      <c r="ATF69" s="33"/>
      <c r="ATG69" s="33"/>
      <c r="ATH69" s="33"/>
      <c r="ATI69" s="33"/>
      <c r="ATJ69" s="33"/>
      <c r="ATK69" s="33"/>
      <c r="ATL69" s="33"/>
      <c r="ATM69" s="33"/>
      <c r="ATN69" s="33"/>
      <c r="ATO69" s="33"/>
      <c r="ATP69" s="33"/>
      <c r="ATQ69" s="33"/>
      <c r="ATR69" s="33"/>
      <c r="ATS69" s="33"/>
      <c r="ATT69" s="33"/>
      <c r="ATU69" s="33"/>
      <c r="ATV69" s="33"/>
      <c r="ATW69" s="33"/>
      <c r="ATX69" s="33"/>
      <c r="ATY69" s="33"/>
      <c r="ATZ69" s="33"/>
      <c r="AUA69" s="33"/>
      <c r="AUB69" s="33"/>
      <c r="AUC69" s="33"/>
      <c r="AUD69" s="33"/>
      <c r="AUE69" s="33"/>
      <c r="AUF69" s="33"/>
      <c r="AUG69" s="33"/>
      <c r="AUH69" s="33"/>
      <c r="AUI69" s="33"/>
      <c r="AUJ69" s="33"/>
      <c r="AUK69" s="33"/>
      <c r="AUL69" s="33"/>
      <c r="AUM69" s="33"/>
      <c r="AUN69" s="33"/>
      <c r="AUO69" s="33"/>
      <c r="AUP69" s="33"/>
      <c r="AUQ69" s="33"/>
      <c r="AUR69" s="33"/>
      <c r="AUS69" s="33"/>
      <c r="AUT69" s="33"/>
      <c r="AUU69" s="33"/>
      <c r="AUV69" s="33"/>
      <c r="AUW69" s="33"/>
      <c r="AUX69" s="33"/>
      <c r="AUY69" s="33"/>
      <c r="AUZ69" s="33"/>
      <c r="AVA69" s="33"/>
      <c r="AVB69" s="33"/>
      <c r="AVC69" s="33"/>
      <c r="AVD69" s="33"/>
      <c r="AVE69" s="33"/>
      <c r="AVF69" s="33"/>
      <c r="AVG69" s="33"/>
      <c r="AVH69" s="33"/>
      <c r="AVI69" s="33"/>
      <c r="AVJ69" s="33"/>
      <c r="AVK69" s="33"/>
      <c r="AVL69" s="33"/>
      <c r="AVM69" s="33"/>
      <c r="AVN69" s="33"/>
      <c r="AVO69" s="33"/>
      <c r="AVP69" s="33"/>
      <c r="AVQ69" s="33"/>
      <c r="AVR69" s="33"/>
      <c r="AVS69" s="33"/>
      <c r="AVT69" s="33"/>
      <c r="AVU69" s="33"/>
      <c r="AVV69" s="33"/>
      <c r="AVW69" s="33"/>
      <c r="AVX69" s="33"/>
      <c r="AVY69" s="33"/>
      <c r="AVZ69" s="33"/>
      <c r="AWA69" s="33"/>
      <c r="AWB69" s="33"/>
      <c r="AWC69" s="33"/>
      <c r="AWD69" s="33"/>
      <c r="AWE69" s="33"/>
      <c r="AWF69" s="33"/>
      <c r="AWG69" s="33"/>
      <c r="AWH69" s="33"/>
      <c r="AWI69" s="33"/>
      <c r="AWJ69" s="33"/>
      <c r="AWK69" s="33"/>
      <c r="AWL69" s="33"/>
      <c r="AWM69" s="33"/>
      <c r="AWN69" s="33"/>
      <c r="AWO69" s="33"/>
      <c r="AWP69" s="33"/>
      <c r="AWQ69" s="33"/>
      <c r="AWR69" s="33"/>
      <c r="AWS69" s="33"/>
      <c r="AWT69" s="33"/>
      <c r="AWU69" s="33"/>
      <c r="AWV69" s="33"/>
      <c r="AWW69" s="33"/>
      <c r="AWX69" s="33"/>
      <c r="AWY69" s="33"/>
      <c r="AWZ69" s="33"/>
      <c r="AXA69" s="33"/>
      <c r="AXB69" s="33"/>
      <c r="AXC69" s="33"/>
      <c r="AXD69" s="33"/>
      <c r="AXE69" s="33"/>
      <c r="AXF69" s="33"/>
      <c r="AXG69" s="33"/>
      <c r="AXH69" s="33"/>
      <c r="AXI69" s="33"/>
      <c r="AXJ69" s="33"/>
      <c r="AXK69" s="33"/>
      <c r="AXL69" s="33"/>
      <c r="AXM69" s="33"/>
      <c r="AXN69" s="33"/>
      <c r="AXO69" s="33"/>
      <c r="AXP69" s="33"/>
      <c r="AXQ69" s="33"/>
      <c r="AXR69" s="33"/>
      <c r="AXS69" s="33"/>
      <c r="AXT69" s="33"/>
      <c r="AXU69" s="33"/>
      <c r="AXV69" s="33"/>
      <c r="AXW69" s="33"/>
      <c r="AXX69" s="33"/>
      <c r="AXY69" s="33"/>
      <c r="AXZ69" s="33"/>
      <c r="AYA69" s="33"/>
      <c r="AYB69" s="33"/>
      <c r="AYC69" s="33"/>
      <c r="AYD69" s="33"/>
      <c r="AYE69" s="33"/>
      <c r="AYF69" s="33"/>
      <c r="AYG69" s="33"/>
      <c r="AYH69" s="33"/>
      <c r="AYI69" s="33"/>
      <c r="AYJ69" s="33"/>
      <c r="AYK69" s="33"/>
      <c r="AYL69" s="33"/>
      <c r="AYM69" s="33"/>
      <c r="AYN69" s="33"/>
      <c r="AYO69" s="33"/>
      <c r="AYP69" s="33"/>
      <c r="AYQ69" s="33"/>
      <c r="AYR69" s="33"/>
      <c r="AYS69" s="33"/>
      <c r="AYT69" s="33"/>
      <c r="AYU69" s="33"/>
      <c r="AYV69" s="33"/>
      <c r="AYW69" s="33"/>
      <c r="AYX69" s="33"/>
      <c r="AYY69" s="33"/>
      <c r="AYZ69" s="33"/>
      <c r="AZA69" s="33"/>
      <c r="AZB69" s="33"/>
      <c r="AZC69" s="33"/>
      <c r="AZD69" s="33"/>
      <c r="AZE69" s="33"/>
      <c r="AZF69" s="33"/>
      <c r="AZG69" s="33"/>
      <c r="AZH69" s="33"/>
      <c r="AZI69" s="33"/>
      <c r="AZJ69" s="33"/>
      <c r="AZK69" s="33"/>
      <c r="AZL69" s="33"/>
      <c r="AZM69" s="33"/>
      <c r="AZN69" s="33"/>
      <c r="AZO69" s="33"/>
      <c r="AZP69" s="33"/>
      <c r="AZQ69" s="33"/>
      <c r="AZR69" s="33"/>
      <c r="AZS69" s="33"/>
      <c r="AZT69" s="33"/>
      <c r="AZU69" s="33"/>
      <c r="AZV69" s="33"/>
      <c r="AZW69" s="33"/>
      <c r="AZX69" s="33"/>
      <c r="AZY69" s="33"/>
      <c r="AZZ69" s="33"/>
      <c r="BAA69" s="33"/>
      <c r="BAB69" s="33"/>
      <c r="BAC69" s="33"/>
      <c r="BAD69" s="33"/>
      <c r="BAE69" s="33"/>
      <c r="BAF69" s="33"/>
      <c r="BAG69" s="33"/>
      <c r="BAH69" s="33"/>
      <c r="BAI69" s="33"/>
      <c r="BAJ69" s="33"/>
      <c r="BAK69" s="33"/>
      <c r="BAL69" s="33"/>
      <c r="BAM69" s="33"/>
      <c r="BAN69" s="33"/>
      <c r="BAO69" s="33"/>
      <c r="BAP69" s="33"/>
      <c r="BAQ69" s="33"/>
      <c r="BAR69" s="33"/>
      <c r="BAS69" s="33"/>
      <c r="BAT69" s="33"/>
      <c r="BAU69" s="33"/>
      <c r="BAV69" s="33"/>
      <c r="BAW69" s="33"/>
      <c r="BAX69" s="33"/>
      <c r="BAY69" s="33"/>
      <c r="BAZ69" s="33"/>
      <c r="BBA69" s="33"/>
      <c r="BBB69" s="33"/>
      <c r="BBC69" s="33"/>
      <c r="BBD69" s="33"/>
      <c r="BBE69" s="33"/>
      <c r="BBF69" s="33"/>
      <c r="BBG69" s="33"/>
      <c r="BBH69" s="33"/>
      <c r="BBI69" s="33"/>
      <c r="BBJ69" s="33"/>
      <c r="BBK69" s="33"/>
      <c r="BBL69" s="33"/>
      <c r="BBM69" s="33"/>
      <c r="BBN69" s="33"/>
      <c r="BBO69" s="33"/>
      <c r="BBP69" s="33"/>
      <c r="BBQ69" s="33"/>
      <c r="BBR69" s="33"/>
      <c r="BBS69" s="33"/>
      <c r="BBT69" s="33"/>
      <c r="BBU69" s="33"/>
      <c r="BBV69" s="33"/>
      <c r="BBW69" s="33"/>
      <c r="BBX69" s="33"/>
      <c r="BBY69" s="33"/>
      <c r="BBZ69" s="33"/>
      <c r="BCA69" s="33"/>
      <c r="BCB69" s="33"/>
      <c r="BCC69" s="33"/>
      <c r="BCD69" s="33"/>
      <c r="BCE69" s="33"/>
      <c r="BCF69" s="33"/>
      <c r="BCG69" s="33"/>
      <c r="BCH69" s="33"/>
      <c r="BCI69" s="33"/>
      <c r="BCJ69" s="33"/>
      <c r="BCK69" s="33"/>
      <c r="BCL69" s="33"/>
      <c r="BCM69" s="33"/>
      <c r="BCN69" s="33"/>
      <c r="BCO69" s="33"/>
      <c r="BCP69" s="33"/>
      <c r="BCQ69" s="33"/>
      <c r="BCR69" s="33"/>
      <c r="BCS69" s="33"/>
      <c r="BCT69" s="33"/>
      <c r="BCU69" s="33"/>
      <c r="BCV69" s="33"/>
      <c r="BCW69" s="33"/>
      <c r="BCX69" s="33"/>
      <c r="BCY69" s="33"/>
      <c r="BCZ69" s="33"/>
      <c r="BDA69" s="33"/>
      <c r="BDB69" s="33"/>
      <c r="BDC69" s="33"/>
      <c r="BDD69" s="33"/>
      <c r="BDE69" s="33"/>
      <c r="BDF69" s="33"/>
      <c r="BDG69" s="33"/>
      <c r="BDH69" s="33"/>
      <c r="BDI69" s="33"/>
      <c r="BDJ69" s="33"/>
      <c r="BDK69" s="33"/>
      <c r="BDL69" s="33"/>
      <c r="BDM69" s="33"/>
      <c r="BDN69" s="33"/>
      <c r="BDO69" s="33"/>
      <c r="BDP69" s="33"/>
      <c r="BDQ69" s="33"/>
      <c r="BDR69" s="33"/>
      <c r="BDS69" s="33"/>
      <c r="BDT69" s="33"/>
      <c r="BDU69" s="33"/>
      <c r="BDV69" s="33"/>
      <c r="BDW69" s="33"/>
      <c r="BDX69" s="33"/>
      <c r="BDY69" s="33"/>
      <c r="BDZ69" s="33"/>
      <c r="BEA69" s="33"/>
      <c r="BEB69" s="33"/>
      <c r="BEC69" s="33"/>
      <c r="BED69" s="33"/>
      <c r="BEE69" s="33"/>
      <c r="BEF69" s="33"/>
      <c r="BEG69" s="33"/>
      <c r="BEH69" s="33"/>
      <c r="BEI69" s="33"/>
      <c r="BEJ69" s="33"/>
      <c r="BEK69" s="33"/>
      <c r="BEL69" s="33"/>
      <c r="BEM69" s="33"/>
      <c r="BEN69" s="33"/>
      <c r="BEO69" s="33"/>
      <c r="BEP69" s="33"/>
      <c r="BEQ69" s="33"/>
      <c r="BER69" s="33"/>
      <c r="BES69" s="33"/>
      <c r="BET69" s="33"/>
      <c r="BEU69" s="33"/>
      <c r="BEV69" s="33"/>
      <c r="BEW69" s="33"/>
      <c r="BEX69" s="33"/>
      <c r="BEY69" s="33"/>
      <c r="BEZ69" s="33"/>
      <c r="BFA69" s="33"/>
      <c r="BFB69" s="33"/>
      <c r="BFC69" s="33"/>
      <c r="BFD69" s="33"/>
      <c r="BFE69" s="33"/>
      <c r="BFF69" s="33"/>
      <c r="BFG69" s="33"/>
      <c r="BFH69" s="33"/>
      <c r="BFI69" s="33"/>
      <c r="BFJ69" s="33"/>
      <c r="BFK69" s="33"/>
      <c r="BFL69" s="33"/>
      <c r="BFM69" s="33"/>
      <c r="BFN69" s="33"/>
      <c r="BFO69" s="33"/>
      <c r="BFP69" s="33"/>
      <c r="BFQ69" s="33"/>
      <c r="BFR69" s="33"/>
      <c r="BFS69" s="33"/>
      <c r="BFT69" s="33"/>
      <c r="BFU69" s="33"/>
      <c r="BFV69" s="33"/>
      <c r="BFW69" s="33"/>
      <c r="BFX69" s="33"/>
      <c r="BFY69" s="33"/>
      <c r="BFZ69" s="33"/>
      <c r="BGA69" s="33"/>
      <c r="BGB69" s="33"/>
      <c r="BGC69" s="33"/>
      <c r="BGD69" s="33"/>
      <c r="BGE69" s="33"/>
      <c r="BGF69" s="33"/>
      <c r="BGG69" s="33"/>
      <c r="BGH69" s="33"/>
      <c r="BGI69" s="33"/>
      <c r="BGJ69" s="33"/>
      <c r="BGK69" s="33"/>
      <c r="BGL69" s="33"/>
      <c r="BGM69" s="33"/>
      <c r="BGN69" s="33"/>
      <c r="BGO69" s="33"/>
      <c r="BGP69" s="33"/>
      <c r="BGQ69" s="33"/>
      <c r="BGR69" s="33"/>
      <c r="BGS69" s="33"/>
      <c r="BGT69" s="33"/>
      <c r="BGU69" s="33"/>
      <c r="BGV69" s="33"/>
      <c r="BGW69" s="33"/>
      <c r="BGX69" s="33"/>
      <c r="BGY69" s="33"/>
      <c r="BGZ69" s="33"/>
      <c r="BHA69" s="33"/>
      <c r="BHB69" s="33"/>
      <c r="BHC69" s="33"/>
      <c r="BHD69" s="33"/>
      <c r="BHE69" s="33"/>
      <c r="BHF69" s="33"/>
      <c r="BHG69" s="33"/>
      <c r="BHH69" s="33"/>
      <c r="BHI69" s="33"/>
      <c r="BHJ69" s="33"/>
      <c r="BHK69" s="33"/>
      <c r="BHL69" s="33"/>
      <c r="BHM69" s="33"/>
      <c r="BHN69" s="33"/>
      <c r="BHO69" s="33"/>
      <c r="BHP69" s="33"/>
      <c r="BHQ69" s="33"/>
      <c r="BHR69" s="33"/>
      <c r="BHS69" s="33"/>
      <c r="BHT69" s="33"/>
      <c r="BHU69" s="33"/>
      <c r="BHV69" s="33"/>
      <c r="BHW69" s="33"/>
      <c r="BHX69" s="33"/>
      <c r="BHY69" s="33"/>
      <c r="BHZ69" s="33"/>
      <c r="BIA69" s="33"/>
      <c r="BIB69" s="33"/>
      <c r="BIC69" s="33"/>
      <c r="BID69" s="33"/>
      <c r="BIE69" s="33"/>
      <c r="BIF69" s="33"/>
      <c r="BIG69" s="33"/>
      <c r="BIH69" s="33"/>
      <c r="BII69" s="33"/>
      <c r="BIJ69" s="33"/>
      <c r="BIK69" s="33"/>
      <c r="BIL69" s="33"/>
      <c r="BIM69" s="33"/>
      <c r="BIN69" s="33"/>
      <c r="BIO69" s="33"/>
      <c r="BIP69" s="33"/>
      <c r="BIQ69" s="33"/>
      <c r="BIR69" s="33"/>
      <c r="BIS69" s="33"/>
      <c r="BIT69" s="33"/>
      <c r="BIU69" s="33"/>
      <c r="BIV69" s="33"/>
      <c r="BIW69" s="33"/>
      <c r="BIX69" s="33"/>
      <c r="BIY69" s="33"/>
      <c r="BIZ69" s="33"/>
      <c r="BJA69" s="33"/>
      <c r="BJB69" s="33"/>
      <c r="BJC69" s="33"/>
      <c r="BJD69" s="33"/>
      <c r="BJE69" s="33"/>
      <c r="BJF69" s="33"/>
      <c r="BJG69" s="33"/>
      <c r="BJH69" s="33"/>
      <c r="BJI69" s="33"/>
      <c r="BJJ69" s="33"/>
      <c r="BJK69" s="33"/>
      <c r="BJL69" s="33"/>
      <c r="BJM69" s="33"/>
      <c r="BJN69" s="33"/>
      <c r="BJO69" s="33"/>
      <c r="BJP69" s="33"/>
      <c r="BJQ69" s="33"/>
      <c r="BJR69" s="33"/>
      <c r="BJS69" s="33"/>
      <c r="BJT69" s="33"/>
      <c r="BJU69" s="33"/>
      <c r="BJV69" s="33"/>
      <c r="BJW69" s="33"/>
      <c r="BJX69" s="33"/>
      <c r="BJY69" s="33"/>
      <c r="BJZ69" s="33"/>
      <c r="BKA69" s="33"/>
      <c r="BKB69" s="33"/>
      <c r="BKC69" s="33"/>
      <c r="BKD69" s="33"/>
      <c r="BKE69" s="33"/>
      <c r="BKF69" s="33"/>
      <c r="BKG69" s="33"/>
      <c r="BKH69" s="33"/>
      <c r="BKI69" s="33"/>
      <c r="BKJ69" s="33"/>
      <c r="BKK69" s="33"/>
      <c r="BKL69" s="33"/>
      <c r="BKM69" s="33"/>
      <c r="BKN69" s="33"/>
      <c r="BKO69" s="33"/>
      <c r="BKP69" s="33"/>
      <c r="BKQ69" s="33"/>
      <c r="BKR69" s="33"/>
      <c r="BKS69" s="33"/>
      <c r="BKT69" s="33"/>
      <c r="BKU69" s="33"/>
      <c r="BKV69" s="33"/>
      <c r="BKW69" s="33"/>
      <c r="BKX69" s="33"/>
      <c r="BKY69" s="33"/>
      <c r="BKZ69" s="33"/>
      <c r="BLA69" s="33"/>
      <c r="BLB69" s="33"/>
      <c r="BLC69" s="33"/>
      <c r="BLD69" s="33"/>
      <c r="BLE69" s="33"/>
      <c r="BLF69" s="33"/>
      <c r="BLG69" s="33"/>
      <c r="BLH69" s="33"/>
      <c r="BLI69" s="33"/>
      <c r="BLJ69" s="33"/>
      <c r="BLK69" s="33"/>
      <c r="BLL69" s="33"/>
      <c r="BLM69" s="33"/>
      <c r="BLN69" s="33"/>
      <c r="BLO69" s="33"/>
      <c r="BLP69" s="33"/>
      <c r="BLQ69" s="33"/>
      <c r="BLR69" s="33"/>
      <c r="BLS69" s="33"/>
      <c r="BLT69" s="33"/>
      <c r="BLU69" s="33"/>
      <c r="BLV69" s="33"/>
      <c r="BLW69" s="33"/>
      <c r="BLX69" s="33"/>
      <c r="BLY69" s="33"/>
      <c r="BLZ69" s="33"/>
      <c r="BMA69" s="33"/>
      <c r="BMB69" s="33"/>
      <c r="BMC69" s="33"/>
      <c r="BMD69" s="33"/>
      <c r="BME69" s="33"/>
      <c r="BMF69" s="33"/>
      <c r="BMG69" s="33"/>
      <c r="BMH69" s="33"/>
      <c r="BMI69" s="33"/>
      <c r="BMJ69" s="33"/>
      <c r="BMK69" s="33"/>
      <c r="BML69" s="33"/>
      <c r="BMM69" s="33"/>
      <c r="BMN69" s="33"/>
      <c r="BMO69" s="33"/>
      <c r="BMP69" s="33"/>
      <c r="BMQ69" s="33"/>
      <c r="BMR69" s="33"/>
      <c r="BMS69" s="33"/>
      <c r="BMT69" s="33"/>
      <c r="BMU69" s="33"/>
      <c r="BMV69" s="33"/>
      <c r="BMW69" s="33"/>
      <c r="BMX69" s="33"/>
      <c r="BMY69" s="33"/>
      <c r="BMZ69" s="33"/>
      <c r="BNA69" s="33"/>
      <c r="BNB69" s="33"/>
      <c r="BNC69" s="33"/>
      <c r="BND69" s="33"/>
      <c r="BNE69" s="33"/>
      <c r="BNF69" s="33"/>
      <c r="BNG69" s="33"/>
      <c r="BNH69" s="33"/>
      <c r="BNI69" s="33"/>
      <c r="BNJ69" s="33"/>
      <c r="BNK69" s="33"/>
      <c r="BNL69" s="33"/>
      <c r="BNM69" s="33"/>
      <c r="BNN69" s="33"/>
      <c r="BNO69" s="33"/>
      <c r="BNP69" s="33"/>
      <c r="BNQ69" s="33"/>
      <c r="BNR69" s="33"/>
      <c r="BNS69" s="33"/>
      <c r="BNT69" s="33"/>
      <c r="BNU69" s="33"/>
      <c r="BNV69" s="33"/>
      <c r="BNW69" s="33"/>
      <c r="BNX69" s="33"/>
      <c r="BNY69" s="33"/>
      <c r="BNZ69" s="33"/>
      <c r="BOA69" s="33"/>
      <c r="BOB69" s="33"/>
      <c r="BOC69" s="33"/>
      <c r="BOD69" s="33"/>
      <c r="BOE69" s="33"/>
      <c r="BOF69" s="33"/>
      <c r="BOG69" s="33"/>
      <c r="BOH69" s="33"/>
      <c r="BOI69" s="33"/>
      <c r="BOJ69" s="33"/>
      <c r="BOK69" s="33"/>
      <c r="BOL69" s="33"/>
      <c r="BOM69" s="33"/>
      <c r="BON69" s="33"/>
      <c r="BOO69" s="33"/>
      <c r="BOP69" s="33"/>
      <c r="BOQ69" s="33"/>
      <c r="BOR69" s="33"/>
      <c r="BOS69" s="33"/>
      <c r="BOT69" s="33"/>
      <c r="BOU69" s="33"/>
      <c r="BOV69" s="33"/>
      <c r="BOW69" s="33"/>
      <c r="BOX69" s="33"/>
      <c r="BOY69" s="33"/>
      <c r="BOZ69" s="33"/>
      <c r="BPA69" s="33"/>
      <c r="BPB69" s="33"/>
      <c r="BPC69" s="33"/>
      <c r="BPD69" s="33"/>
      <c r="BPE69" s="33"/>
      <c r="BPF69" s="33"/>
      <c r="BPG69" s="33"/>
      <c r="BPH69" s="33"/>
      <c r="BPI69" s="33"/>
      <c r="BPJ69" s="33"/>
      <c r="BPK69" s="33"/>
      <c r="BPL69" s="33"/>
      <c r="BPM69" s="33"/>
      <c r="BPN69" s="33"/>
      <c r="BPO69" s="33"/>
      <c r="BPP69" s="33"/>
      <c r="BPQ69" s="33"/>
      <c r="BPR69" s="33"/>
      <c r="BPS69" s="33"/>
      <c r="BPT69" s="33"/>
      <c r="BPU69" s="33"/>
      <c r="BPV69" s="33"/>
      <c r="BPW69" s="33"/>
      <c r="BPX69" s="33"/>
      <c r="BPY69" s="33"/>
      <c r="BPZ69" s="33"/>
      <c r="BQA69" s="33"/>
      <c r="BQB69" s="33"/>
      <c r="BQC69" s="33"/>
      <c r="BQD69" s="33"/>
      <c r="BQE69" s="33"/>
      <c r="BQF69" s="33"/>
      <c r="BQG69" s="33"/>
      <c r="BQH69" s="33"/>
      <c r="BQI69" s="33"/>
      <c r="BQJ69" s="33"/>
      <c r="BQK69" s="33"/>
      <c r="BQL69" s="33"/>
      <c r="BQM69" s="33"/>
      <c r="BQN69" s="33"/>
      <c r="BQO69" s="33"/>
      <c r="BQP69" s="33"/>
      <c r="BQQ69" s="33"/>
      <c r="BQR69" s="33"/>
      <c r="BQS69" s="33"/>
      <c r="BQT69" s="33"/>
      <c r="BQU69" s="33"/>
      <c r="BQV69" s="33"/>
      <c r="BQW69" s="33"/>
      <c r="BQX69" s="33"/>
      <c r="BQY69" s="33"/>
      <c r="BQZ69" s="33"/>
      <c r="BRA69" s="33"/>
      <c r="BRB69" s="33"/>
      <c r="BRC69" s="33"/>
      <c r="BRD69" s="33"/>
      <c r="BRE69" s="33"/>
      <c r="BRF69" s="33"/>
      <c r="BRG69" s="33"/>
      <c r="BRH69" s="33"/>
      <c r="BRI69" s="33"/>
      <c r="BRJ69" s="33"/>
      <c r="BRK69" s="33"/>
      <c r="BRL69" s="33"/>
      <c r="BRM69" s="33"/>
      <c r="BRN69" s="33"/>
      <c r="BRO69" s="33"/>
      <c r="BRP69" s="33"/>
      <c r="BRQ69" s="33"/>
      <c r="BRR69" s="33"/>
      <c r="BRS69" s="33"/>
      <c r="BRT69" s="33"/>
      <c r="BRU69" s="33"/>
      <c r="BRV69" s="33"/>
      <c r="BRW69" s="33"/>
      <c r="BRX69" s="33"/>
      <c r="BRY69" s="33"/>
      <c r="BRZ69" s="33"/>
      <c r="BSA69" s="33"/>
      <c r="BSB69" s="33"/>
      <c r="BSC69" s="33"/>
      <c r="BSD69" s="33"/>
      <c r="BSE69" s="33"/>
      <c r="BSF69" s="33"/>
      <c r="BSG69" s="33"/>
      <c r="BSH69" s="33"/>
      <c r="BSI69" s="33"/>
      <c r="BSJ69" s="33"/>
      <c r="BSK69" s="33"/>
      <c r="BSL69" s="33"/>
      <c r="BSM69" s="33"/>
      <c r="BSN69" s="33"/>
      <c r="BSO69" s="33"/>
      <c r="BSP69" s="33"/>
      <c r="BSQ69" s="33"/>
      <c r="BSR69" s="33"/>
      <c r="BSS69" s="33"/>
      <c r="BST69" s="33"/>
      <c r="BSU69" s="33"/>
      <c r="BSV69" s="33"/>
      <c r="BSW69" s="33"/>
      <c r="BSX69" s="33"/>
      <c r="BSY69" s="33"/>
      <c r="BSZ69" s="33"/>
      <c r="BTA69" s="33"/>
      <c r="BTB69" s="33"/>
      <c r="BTC69" s="33"/>
      <c r="BTD69" s="33"/>
      <c r="BTE69" s="33"/>
      <c r="BTF69" s="33"/>
      <c r="BTG69" s="33"/>
      <c r="BTH69" s="33"/>
      <c r="BTI69" s="33"/>
      <c r="BTJ69" s="33"/>
      <c r="BTK69" s="33"/>
      <c r="BTL69" s="33"/>
      <c r="BTM69" s="33"/>
      <c r="BTN69" s="33"/>
      <c r="BTO69" s="33"/>
      <c r="BTP69" s="33"/>
      <c r="BTQ69" s="33"/>
      <c r="BTR69" s="33"/>
      <c r="BTS69" s="33"/>
      <c r="BTT69" s="33"/>
      <c r="BTU69" s="33"/>
      <c r="BTV69" s="33"/>
      <c r="BTW69" s="33"/>
      <c r="BTX69" s="33"/>
      <c r="BTY69" s="33"/>
      <c r="BTZ69" s="33"/>
      <c r="BUA69" s="33"/>
      <c r="BUB69" s="33"/>
      <c r="BUC69" s="33"/>
      <c r="BUD69" s="33"/>
      <c r="BUE69" s="33"/>
      <c r="BUF69" s="33"/>
      <c r="BUG69" s="33"/>
      <c r="BUH69" s="33"/>
      <c r="BUI69" s="33"/>
      <c r="BUJ69" s="33"/>
      <c r="BUK69" s="33"/>
      <c r="BUL69" s="33"/>
      <c r="BUM69" s="33"/>
      <c r="BUN69" s="33"/>
      <c r="BUO69" s="33"/>
      <c r="BUP69" s="33"/>
      <c r="BUQ69" s="33"/>
      <c r="BUR69" s="33"/>
      <c r="BUS69" s="33"/>
      <c r="BUT69" s="33"/>
      <c r="BUU69" s="33"/>
      <c r="BUV69" s="33"/>
      <c r="BUW69" s="33"/>
      <c r="BUX69" s="33"/>
      <c r="BUY69" s="33"/>
      <c r="BUZ69" s="33"/>
      <c r="BVA69" s="33"/>
      <c r="BVB69" s="33"/>
      <c r="BVC69" s="33"/>
      <c r="BVD69" s="33"/>
      <c r="BVE69" s="33"/>
      <c r="BVF69" s="33"/>
      <c r="BVG69" s="33"/>
      <c r="BVH69" s="33"/>
      <c r="BVI69" s="33"/>
      <c r="BVJ69" s="33"/>
      <c r="BVK69" s="33"/>
      <c r="BVL69" s="33"/>
      <c r="BVM69" s="33"/>
      <c r="BVN69" s="33"/>
      <c r="BVO69" s="33"/>
      <c r="BVP69" s="33"/>
      <c r="BVQ69" s="33"/>
      <c r="BVR69" s="33"/>
      <c r="BVS69" s="33"/>
      <c r="BVT69" s="33"/>
      <c r="BVU69" s="33"/>
      <c r="BVV69" s="33"/>
      <c r="BVW69" s="33"/>
      <c r="BVX69" s="33"/>
      <c r="BVY69" s="33"/>
      <c r="BVZ69" s="33"/>
      <c r="BWA69" s="33"/>
      <c r="BWB69" s="33"/>
      <c r="BWC69" s="33"/>
      <c r="BWD69" s="33"/>
      <c r="BWE69" s="33"/>
      <c r="BWF69" s="33"/>
      <c r="BWG69" s="33"/>
      <c r="BWH69" s="33"/>
      <c r="BWI69" s="33"/>
      <c r="BWJ69" s="33"/>
      <c r="BWK69" s="33"/>
      <c r="BWL69" s="33"/>
      <c r="BWM69" s="33"/>
      <c r="BWN69" s="33"/>
      <c r="BWO69" s="33"/>
      <c r="BWP69" s="33"/>
      <c r="BWQ69" s="33"/>
      <c r="BWR69" s="33"/>
      <c r="BWS69" s="33"/>
      <c r="BWT69" s="33"/>
      <c r="BWU69" s="33"/>
      <c r="BWV69" s="33"/>
      <c r="BWW69" s="33"/>
      <c r="BWX69" s="33"/>
      <c r="BWY69" s="33"/>
      <c r="BWZ69" s="33"/>
      <c r="BXA69" s="33"/>
      <c r="BXB69" s="33"/>
      <c r="BXC69" s="33"/>
      <c r="BXD69" s="33"/>
      <c r="BXE69" s="33"/>
      <c r="BXF69" s="33"/>
      <c r="BXG69" s="33"/>
      <c r="BXH69" s="33"/>
      <c r="BXI69" s="33"/>
      <c r="BXJ69" s="33"/>
      <c r="BXK69" s="33"/>
      <c r="BXL69" s="33"/>
      <c r="BXM69" s="33"/>
      <c r="BXN69" s="33"/>
      <c r="BXO69" s="33"/>
      <c r="BXP69" s="33"/>
      <c r="BXQ69" s="33"/>
      <c r="BXR69" s="33"/>
      <c r="BXS69" s="33"/>
      <c r="BXT69" s="33"/>
      <c r="BXU69" s="33"/>
      <c r="BXV69" s="33"/>
      <c r="BXW69" s="33"/>
      <c r="BXX69" s="33"/>
      <c r="BXY69" s="33"/>
      <c r="BXZ69" s="33"/>
      <c r="BYA69" s="33"/>
      <c r="BYB69" s="33"/>
      <c r="BYC69" s="33"/>
      <c r="BYD69" s="33"/>
      <c r="BYE69" s="33"/>
      <c r="BYF69" s="33"/>
      <c r="BYG69" s="33"/>
      <c r="BYH69" s="33"/>
      <c r="BYI69" s="33"/>
      <c r="BYJ69" s="33"/>
      <c r="BYK69" s="33"/>
      <c r="BYL69" s="33"/>
      <c r="BYM69" s="33"/>
      <c r="BYN69" s="33"/>
      <c r="BYO69" s="33"/>
      <c r="BYP69" s="33"/>
      <c r="BYQ69" s="33"/>
      <c r="BYR69" s="33"/>
      <c r="BYS69" s="33"/>
      <c r="BYT69" s="33"/>
      <c r="BYU69" s="33"/>
      <c r="BYV69" s="33"/>
      <c r="BYW69" s="33"/>
      <c r="BYX69" s="33"/>
      <c r="BYY69" s="33"/>
      <c r="BYZ69" s="33"/>
      <c r="BZA69" s="33"/>
      <c r="BZB69" s="33"/>
      <c r="BZC69" s="33"/>
      <c r="BZD69" s="33"/>
      <c r="BZE69" s="33"/>
      <c r="BZF69" s="33"/>
      <c r="BZG69" s="33"/>
      <c r="BZH69" s="33"/>
      <c r="BZI69" s="33"/>
      <c r="BZJ69" s="33"/>
      <c r="BZK69" s="33"/>
      <c r="BZL69" s="33"/>
      <c r="BZM69" s="33"/>
      <c r="BZN69" s="33"/>
      <c r="BZO69" s="33"/>
      <c r="BZP69" s="33"/>
      <c r="BZQ69" s="33"/>
      <c r="BZR69" s="33"/>
      <c r="BZS69" s="33"/>
      <c r="BZT69" s="33"/>
      <c r="BZU69" s="33"/>
      <c r="BZV69" s="33"/>
      <c r="BZW69" s="33"/>
      <c r="BZX69" s="33"/>
      <c r="BZY69" s="33"/>
      <c r="BZZ69" s="33"/>
      <c r="CAA69" s="33"/>
      <c r="CAB69" s="33"/>
      <c r="CAC69" s="33"/>
      <c r="CAD69" s="33"/>
      <c r="CAE69" s="33"/>
      <c r="CAF69" s="33"/>
      <c r="CAG69" s="33"/>
      <c r="CAH69" s="33"/>
      <c r="CAI69" s="33"/>
      <c r="CAJ69" s="33"/>
      <c r="CAK69" s="33"/>
      <c r="CAL69" s="33"/>
      <c r="CAM69" s="33"/>
      <c r="CAN69" s="33"/>
      <c r="CAO69" s="33"/>
      <c r="CAP69" s="33"/>
      <c r="CAQ69" s="33"/>
      <c r="CAR69" s="33"/>
      <c r="CAS69" s="33"/>
      <c r="CAT69" s="33"/>
      <c r="CAU69" s="33"/>
      <c r="CAV69" s="33"/>
      <c r="CAW69" s="33"/>
      <c r="CAX69" s="33"/>
      <c r="CAY69" s="33"/>
      <c r="CAZ69" s="33"/>
      <c r="CBA69" s="33"/>
      <c r="CBB69" s="33"/>
      <c r="CBC69" s="33"/>
      <c r="CBD69" s="33"/>
      <c r="CBE69" s="33"/>
      <c r="CBF69" s="33"/>
      <c r="CBG69" s="33"/>
      <c r="CBH69" s="33"/>
      <c r="CBI69" s="33"/>
      <c r="CBJ69" s="33"/>
      <c r="CBK69" s="33"/>
      <c r="CBL69" s="33"/>
      <c r="CBM69" s="33"/>
      <c r="CBN69" s="33"/>
      <c r="CBO69" s="33"/>
      <c r="CBP69" s="33"/>
      <c r="CBQ69" s="33"/>
      <c r="CBR69" s="33"/>
      <c r="CBS69" s="33"/>
      <c r="CBT69" s="33"/>
      <c r="CBU69" s="33"/>
      <c r="CBV69" s="33"/>
      <c r="CBW69" s="33"/>
      <c r="CBX69" s="33"/>
      <c r="CBY69" s="33"/>
      <c r="CBZ69" s="33"/>
      <c r="CCA69" s="33"/>
      <c r="CCB69" s="33"/>
      <c r="CCC69" s="33"/>
      <c r="CCD69" s="33"/>
      <c r="CCE69" s="33"/>
      <c r="CCF69" s="33"/>
      <c r="CCG69" s="33"/>
      <c r="CCH69" s="33"/>
      <c r="CCI69" s="33"/>
      <c r="CCJ69" s="33"/>
      <c r="CCK69" s="33"/>
      <c r="CCL69" s="33"/>
      <c r="CCM69" s="33"/>
      <c r="CCN69" s="33"/>
      <c r="CCO69" s="33"/>
      <c r="CCP69" s="33"/>
      <c r="CCQ69" s="33"/>
      <c r="CCR69" s="33"/>
      <c r="CCS69" s="33"/>
      <c r="CCT69" s="33"/>
      <c r="CCU69" s="33"/>
      <c r="CCV69" s="33"/>
      <c r="CCW69" s="33"/>
      <c r="CCX69" s="33"/>
      <c r="CCY69" s="33"/>
      <c r="CCZ69" s="33"/>
      <c r="CDA69" s="33"/>
      <c r="CDB69" s="33"/>
      <c r="CDC69" s="33"/>
      <c r="CDD69" s="33"/>
      <c r="CDE69" s="33"/>
      <c r="CDF69" s="33"/>
      <c r="CDG69" s="33"/>
      <c r="CDH69" s="33"/>
      <c r="CDI69" s="33"/>
      <c r="CDJ69" s="33"/>
      <c r="CDK69" s="33"/>
      <c r="CDL69" s="33"/>
      <c r="CDM69" s="33"/>
      <c r="CDN69" s="33"/>
      <c r="CDO69" s="33"/>
      <c r="CDP69" s="33"/>
      <c r="CDQ69" s="33"/>
      <c r="CDR69" s="33"/>
      <c r="CDS69" s="33"/>
      <c r="CDT69" s="33"/>
      <c r="CDU69" s="33"/>
      <c r="CDV69" s="33"/>
      <c r="CDW69" s="33"/>
      <c r="CDX69" s="33"/>
      <c r="CDY69" s="33"/>
      <c r="CDZ69" s="33"/>
      <c r="CEA69" s="33"/>
      <c r="CEB69" s="33"/>
      <c r="CEC69" s="33"/>
      <c r="CED69" s="33"/>
      <c r="CEE69" s="33"/>
      <c r="CEF69" s="33"/>
      <c r="CEG69" s="33"/>
      <c r="CEH69" s="33"/>
      <c r="CEI69" s="33"/>
      <c r="CEJ69" s="33"/>
      <c r="CEK69" s="33"/>
      <c r="CEL69" s="33"/>
      <c r="CEM69" s="33"/>
      <c r="CEN69" s="33"/>
      <c r="CEO69" s="33"/>
      <c r="CEP69" s="33"/>
      <c r="CEQ69" s="33"/>
      <c r="CER69" s="33"/>
      <c r="CES69" s="33"/>
      <c r="CET69" s="33"/>
      <c r="CEU69" s="33"/>
      <c r="CEV69" s="33"/>
      <c r="CEW69" s="33"/>
      <c r="CEX69" s="33"/>
      <c r="CEY69" s="33"/>
      <c r="CEZ69" s="33"/>
      <c r="CFA69" s="33"/>
      <c r="CFB69" s="33"/>
      <c r="CFC69" s="33"/>
      <c r="CFD69" s="33"/>
      <c r="CFE69" s="33"/>
      <c r="CFF69" s="33"/>
      <c r="CFG69" s="33"/>
      <c r="CFH69" s="33"/>
      <c r="CFI69" s="33"/>
      <c r="CFJ69" s="33"/>
      <c r="CFK69" s="33"/>
      <c r="CFL69" s="33"/>
      <c r="CFM69" s="33"/>
      <c r="CFN69" s="33"/>
      <c r="CFO69" s="33"/>
      <c r="CFP69" s="33"/>
      <c r="CFQ69" s="33"/>
      <c r="CFR69" s="33"/>
      <c r="CFS69" s="33"/>
      <c r="CFT69" s="33"/>
      <c r="CFU69" s="33"/>
      <c r="CFV69" s="33"/>
      <c r="CFW69" s="33"/>
      <c r="CFX69" s="33"/>
      <c r="CFY69" s="33"/>
      <c r="CFZ69" s="33"/>
      <c r="CGA69" s="33"/>
      <c r="CGB69" s="33"/>
      <c r="CGC69" s="33"/>
      <c r="CGD69" s="33"/>
      <c r="CGE69" s="33"/>
      <c r="CGF69" s="33"/>
      <c r="CGG69" s="33"/>
      <c r="CGH69" s="33"/>
      <c r="CGI69" s="33"/>
      <c r="CGJ69" s="33"/>
      <c r="CGK69" s="33"/>
      <c r="CGL69" s="33"/>
      <c r="CGM69" s="33"/>
      <c r="CGN69" s="33"/>
      <c r="CGO69" s="33"/>
      <c r="CGP69" s="33"/>
      <c r="CGQ69" s="33"/>
      <c r="CGR69" s="33"/>
      <c r="CGS69" s="33"/>
      <c r="CGT69" s="33"/>
      <c r="CGU69" s="33"/>
      <c r="CGV69" s="33"/>
      <c r="CGW69" s="33"/>
      <c r="CGX69" s="33"/>
      <c r="CGY69" s="33"/>
      <c r="CGZ69" s="33"/>
      <c r="CHA69" s="33"/>
      <c r="CHB69" s="33"/>
      <c r="CHC69" s="33"/>
      <c r="CHD69" s="33"/>
      <c r="CHE69" s="33"/>
      <c r="CHF69" s="33"/>
      <c r="CHG69" s="33"/>
      <c r="CHH69" s="33"/>
      <c r="CHI69" s="33"/>
      <c r="CHJ69" s="33"/>
      <c r="CHK69" s="33"/>
      <c r="CHL69" s="33"/>
      <c r="CHM69" s="33"/>
      <c r="CHN69" s="33"/>
      <c r="CHO69" s="33"/>
      <c r="CHP69" s="33"/>
      <c r="CHQ69" s="33"/>
      <c r="CHR69" s="33"/>
      <c r="CHS69" s="33"/>
      <c r="CHT69" s="33"/>
      <c r="CHU69" s="33"/>
      <c r="CHV69" s="33"/>
      <c r="CHW69" s="33"/>
      <c r="CHX69" s="33"/>
      <c r="CHY69" s="33"/>
      <c r="CHZ69" s="33"/>
      <c r="CIA69" s="33"/>
      <c r="CIB69" s="33"/>
      <c r="CIC69" s="33"/>
      <c r="CID69" s="33"/>
      <c r="CIE69" s="33"/>
      <c r="CIF69" s="33"/>
      <c r="CIG69" s="33"/>
      <c r="CIH69" s="33"/>
      <c r="CII69" s="33"/>
      <c r="CIJ69" s="33"/>
      <c r="CIK69" s="33"/>
      <c r="CIL69" s="33"/>
      <c r="CIM69" s="33"/>
      <c r="CIN69" s="33"/>
      <c r="CIO69" s="33"/>
      <c r="CIP69" s="33"/>
      <c r="CIQ69" s="33"/>
      <c r="CIR69" s="33"/>
      <c r="CIS69" s="33"/>
      <c r="CIT69" s="33"/>
      <c r="CIU69" s="33"/>
      <c r="CIV69" s="33"/>
      <c r="CIW69" s="33"/>
      <c r="CIX69" s="33"/>
      <c r="CIY69" s="33"/>
      <c r="CIZ69" s="33"/>
      <c r="CJA69" s="33"/>
      <c r="CJB69" s="33"/>
      <c r="CJC69" s="33"/>
      <c r="CJD69" s="33"/>
      <c r="CJE69" s="33"/>
      <c r="CJF69" s="33"/>
      <c r="CJG69" s="33"/>
      <c r="CJH69" s="33"/>
      <c r="CJI69" s="33"/>
      <c r="CJJ69" s="33"/>
      <c r="CJK69" s="33"/>
      <c r="CJL69" s="33"/>
      <c r="CJM69" s="33"/>
      <c r="CJN69" s="33"/>
      <c r="CJO69" s="33"/>
      <c r="CJP69" s="33"/>
      <c r="CJQ69" s="33"/>
      <c r="CJR69" s="33"/>
      <c r="CJS69" s="33"/>
      <c r="CJT69" s="33"/>
      <c r="CJU69" s="33"/>
      <c r="CJV69" s="33"/>
      <c r="CJW69" s="33"/>
      <c r="CJX69" s="33"/>
      <c r="CJY69" s="33"/>
      <c r="CJZ69" s="33"/>
      <c r="CKA69" s="33"/>
      <c r="CKB69" s="33"/>
      <c r="CKC69" s="33"/>
      <c r="CKD69" s="33"/>
      <c r="CKE69" s="33"/>
      <c r="CKF69" s="33"/>
      <c r="CKG69" s="33"/>
      <c r="CKH69" s="33"/>
      <c r="CKI69" s="33"/>
      <c r="CKJ69" s="33"/>
      <c r="CKK69" s="33"/>
      <c r="CKL69" s="33"/>
      <c r="CKM69" s="33"/>
      <c r="CKN69" s="33"/>
      <c r="CKO69" s="33"/>
      <c r="CKP69" s="33"/>
      <c r="CKQ69" s="33"/>
      <c r="CKR69" s="33"/>
      <c r="CKS69" s="33"/>
      <c r="CKT69" s="33"/>
      <c r="CKU69" s="33"/>
      <c r="CKV69" s="33"/>
      <c r="CKW69" s="33"/>
      <c r="CKX69" s="33"/>
      <c r="CKY69" s="33"/>
      <c r="CKZ69" s="33"/>
      <c r="CLA69" s="33"/>
      <c r="CLB69" s="33"/>
      <c r="CLC69" s="33"/>
      <c r="CLD69" s="33"/>
      <c r="CLE69" s="33"/>
      <c r="CLF69" s="33"/>
      <c r="CLG69" s="33"/>
      <c r="CLH69" s="33"/>
      <c r="CLI69" s="33"/>
      <c r="CLJ69" s="33"/>
      <c r="CLK69" s="33"/>
      <c r="CLL69" s="33"/>
      <c r="CLM69" s="33"/>
      <c r="CLN69" s="33"/>
      <c r="CLO69" s="33"/>
      <c r="CLP69" s="33"/>
      <c r="CLQ69" s="33"/>
      <c r="CLR69" s="33"/>
      <c r="CLS69" s="33"/>
      <c r="CLT69" s="33"/>
      <c r="CLU69" s="33"/>
      <c r="CLV69" s="33"/>
      <c r="CLW69" s="33"/>
      <c r="CLX69" s="33"/>
      <c r="CLY69" s="33"/>
      <c r="CLZ69" s="33"/>
      <c r="CMA69" s="33"/>
      <c r="CMB69" s="33"/>
      <c r="CMC69" s="33"/>
      <c r="CMD69" s="33"/>
      <c r="CME69" s="33"/>
      <c r="CMF69" s="33"/>
      <c r="CMG69" s="33"/>
      <c r="CMH69" s="33"/>
      <c r="CMI69" s="33"/>
      <c r="CMJ69" s="33"/>
      <c r="CMK69" s="33"/>
      <c r="CML69" s="33"/>
      <c r="CMM69" s="33"/>
      <c r="CMN69" s="33"/>
      <c r="CMO69" s="33"/>
      <c r="CMP69" s="33"/>
      <c r="CMQ69" s="33"/>
      <c r="CMR69" s="33"/>
      <c r="CMS69" s="33"/>
      <c r="CMT69" s="33"/>
      <c r="CMU69" s="33"/>
      <c r="CMV69" s="33"/>
      <c r="CMW69" s="33"/>
      <c r="CMX69" s="33"/>
      <c r="CMY69" s="33"/>
      <c r="CMZ69" s="33"/>
      <c r="CNA69" s="33"/>
      <c r="CNB69" s="33"/>
      <c r="CNC69" s="33"/>
      <c r="CND69" s="33"/>
      <c r="CNE69" s="33"/>
      <c r="CNF69" s="33"/>
      <c r="CNG69" s="33"/>
      <c r="CNH69" s="33"/>
      <c r="CNI69" s="33"/>
      <c r="CNJ69" s="33"/>
      <c r="CNK69" s="33"/>
      <c r="CNL69" s="33"/>
      <c r="CNM69" s="33"/>
      <c r="CNN69" s="33"/>
      <c r="CNO69" s="33"/>
      <c r="CNP69" s="33"/>
      <c r="CNQ69" s="33"/>
      <c r="CNR69" s="33"/>
      <c r="CNS69" s="33"/>
      <c r="CNT69" s="33"/>
      <c r="CNU69" s="33"/>
      <c r="CNV69" s="33"/>
      <c r="CNW69" s="33"/>
      <c r="CNX69" s="33"/>
      <c r="CNY69" s="33"/>
      <c r="CNZ69" s="33"/>
      <c r="COA69" s="33"/>
      <c r="COB69" s="33"/>
      <c r="COC69" s="33"/>
      <c r="COD69" s="33"/>
      <c r="COE69" s="33"/>
      <c r="COF69" s="33"/>
      <c r="COG69" s="33"/>
      <c r="COH69" s="33"/>
      <c r="COI69" s="33"/>
      <c r="COJ69" s="33"/>
      <c r="COK69" s="33"/>
      <c r="COL69" s="33"/>
      <c r="COM69" s="33"/>
      <c r="CON69" s="33"/>
      <c r="COO69" s="33"/>
      <c r="COP69" s="33"/>
      <c r="COQ69" s="33"/>
      <c r="COR69" s="33"/>
      <c r="COS69" s="33"/>
      <c r="COT69" s="33"/>
      <c r="COU69" s="33"/>
      <c r="COV69" s="33"/>
      <c r="COW69" s="33"/>
      <c r="COX69" s="33"/>
      <c r="COY69" s="33"/>
      <c r="COZ69" s="33"/>
      <c r="CPA69" s="33"/>
      <c r="CPB69" s="33"/>
      <c r="CPC69" s="33"/>
      <c r="CPD69" s="33"/>
      <c r="CPE69" s="33"/>
      <c r="CPF69" s="33"/>
      <c r="CPG69" s="33"/>
      <c r="CPH69" s="33"/>
      <c r="CPI69" s="33"/>
      <c r="CPJ69" s="33"/>
      <c r="CPK69" s="33"/>
      <c r="CPL69" s="33"/>
      <c r="CPM69" s="33"/>
      <c r="CPN69" s="33"/>
      <c r="CPO69" s="33"/>
      <c r="CPP69" s="33"/>
      <c r="CPQ69" s="33"/>
      <c r="CPR69" s="33"/>
      <c r="CPS69" s="33"/>
      <c r="CPT69" s="33"/>
      <c r="CPU69" s="33"/>
      <c r="CPV69" s="33"/>
      <c r="CPW69" s="33"/>
      <c r="CPX69" s="33"/>
      <c r="CPY69" s="33"/>
      <c r="CPZ69" s="33"/>
      <c r="CQA69" s="33"/>
      <c r="CQB69" s="33"/>
      <c r="CQC69" s="33"/>
      <c r="CQD69" s="33"/>
      <c r="CQE69" s="33"/>
      <c r="CQF69" s="33"/>
      <c r="CQG69" s="33"/>
      <c r="CQH69" s="33"/>
      <c r="CQI69" s="33"/>
      <c r="CQJ69" s="33"/>
      <c r="CQK69" s="33"/>
      <c r="CQL69" s="33"/>
      <c r="CQM69" s="33"/>
      <c r="CQN69" s="33"/>
      <c r="CQO69" s="33"/>
      <c r="CQP69" s="33"/>
      <c r="CQQ69" s="33"/>
      <c r="CQR69" s="33"/>
      <c r="CQS69" s="33"/>
      <c r="CQT69" s="33"/>
      <c r="CQU69" s="33"/>
      <c r="CQV69" s="33"/>
      <c r="CQW69" s="33"/>
      <c r="CQX69" s="33"/>
      <c r="CQY69" s="33"/>
      <c r="CQZ69" s="33"/>
      <c r="CRA69" s="33"/>
      <c r="CRB69" s="33"/>
      <c r="CRC69" s="33"/>
      <c r="CRD69" s="33"/>
      <c r="CRE69" s="33"/>
      <c r="CRF69" s="33"/>
      <c r="CRG69" s="33"/>
      <c r="CRH69" s="33"/>
      <c r="CRI69" s="33"/>
      <c r="CRJ69" s="33"/>
      <c r="CRK69" s="33"/>
      <c r="CRL69" s="33"/>
      <c r="CRM69" s="33"/>
      <c r="CRN69" s="33"/>
      <c r="CRO69" s="33"/>
      <c r="CRP69" s="33"/>
      <c r="CRQ69" s="33"/>
      <c r="CRR69" s="33"/>
      <c r="CRS69" s="33"/>
      <c r="CRT69" s="33"/>
      <c r="CRU69" s="33"/>
      <c r="CRV69" s="33"/>
      <c r="CRW69" s="33"/>
      <c r="CRX69" s="33"/>
      <c r="CRY69" s="33"/>
      <c r="CRZ69" s="33"/>
      <c r="CSA69" s="33"/>
      <c r="CSB69" s="33"/>
      <c r="CSC69" s="33"/>
      <c r="CSD69" s="33"/>
      <c r="CSE69" s="33"/>
      <c r="CSF69" s="33"/>
      <c r="CSG69" s="33"/>
      <c r="CSH69" s="33"/>
      <c r="CSI69" s="33"/>
      <c r="CSJ69" s="33"/>
      <c r="CSK69" s="33"/>
      <c r="CSL69" s="33"/>
      <c r="CSM69" s="33"/>
      <c r="CSN69" s="33"/>
      <c r="CSO69" s="33"/>
      <c r="CSP69" s="33"/>
      <c r="CSQ69" s="33"/>
      <c r="CSR69" s="33"/>
      <c r="CSS69" s="33"/>
      <c r="CST69" s="33"/>
      <c r="CSU69" s="33"/>
      <c r="CSV69" s="33"/>
      <c r="CSW69" s="33"/>
      <c r="CSX69" s="33"/>
      <c r="CSY69" s="33"/>
      <c r="CSZ69" s="33"/>
      <c r="CTA69" s="33"/>
      <c r="CTB69" s="33"/>
      <c r="CTC69" s="33"/>
      <c r="CTD69" s="33"/>
      <c r="CTE69" s="33"/>
      <c r="CTF69" s="33"/>
      <c r="CTG69" s="33"/>
      <c r="CTH69" s="33"/>
      <c r="CTI69" s="33"/>
      <c r="CTJ69" s="33"/>
      <c r="CTK69" s="33"/>
      <c r="CTL69" s="33"/>
      <c r="CTM69" s="33"/>
      <c r="CTN69" s="33"/>
      <c r="CTO69" s="33"/>
      <c r="CTP69" s="33"/>
      <c r="CTQ69" s="33"/>
      <c r="CTR69" s="33"/>
      <c r="CTS69" s="33"/>
      <c r="CTT69" s="33"/>
      <c r="CTU69" s="33"/>
      <c r="CTV69" s="33"/>
      <c r="CTW69" s="33"/>
      <c r="CTX69" s="33"/>
      <c r="CTY69" s="33"/>
      <c r="CTZ69" s="33"/>
      <c r="CUA69" s="33"/>
      <c r="CUB69" s="33"/>
      <c r="CUC69" s="33"/>
      <c r="CUD69" s="33"/>
      <c r="CUE69" s="33"/>
      <c r="CUF69" s="33"/>
      <c r="CUG69" s="33"/>
      <c r="CUH69" s="33"/>
      <c r="CUI69" s="33"/>
      <c r="CUJ69" s="33"/>
      <c r="CUK69" s="33"/>
      <c r="CUL69" s="33"/>
      <c r="CUM69" s="33"/>
      <c r="CUN69" s="33"/>
      <c r="CUO69" s="33"/>
      <c r="CUP69" s="33"/>
      <c r="CUQ69" s="33"/>
      <c r="CUR69" s="33"/>
      <c r="CUS69" s="33"/>
      <c r="CUT69" s="33"/>
      <c r="CUU69" s="33"/>
      <c r="CUV69" s="33"/>
      <c r="CUW69" s="33"/>
      <c r="CUX69" s="33"/>
      <c r="CUY69" s="33"/>
      <c r="CUZ69" s="33"/>
      <c r="CVA69" s="33"/>
      <c r="CVB69" s="33"/>
      <c r="CVC69" s="33"/>
      <c r="CVD69" s="33"/>
      <c r="CVE69" s="33"/>
      <c r="CVF69" s="33"/>
      <c r="CVG69" s="33"/>
      <c r="CVH69" s="33"/>
      <c r="CVI69" s="33"/>
      <c r="CVJ69" s="33"/>
      <c r="CVK69" s="33"/>
      <c r="CVL69" s="33"/>
      <c r="CVM69" s="33"/>
      <c r="CVN69" s="33"/>
      <c r="CVO69" s="33"/>
      <c r="CVP69" s="33"/>
      <c r="CVQ69" s="33"/>
      <c r="CVR69" s="33"/>
      <c r="CVS69" s="33"/>
      <c r="CVT69" s="33"/>
      <c r="CVU69" s="33"/>
      <c r="CVV69" s="33"/>
      <c r="CVW69" s="33"/>
      <c r="CVX69" s="33"/>
      <c r="CVY69" s="33"/>
      <c r="CVZ69" s="33"/>
      <c r="CWA69" s="33"/>
      <c r="CWB69" s="33"/>
      <c r="CWC69" s="33"/>
      <c r="CWD69" s="33"/>
      <c r="CWE69" s="33"/>
      <c r="CWF69" s="33"/>
      <c r="CWG69" s="33"/>
      <c r="CWH69" s="33"/>
      <c r="CWI69" s="33"/>
      <c r="CWJ69" s="33"/>
      <c r="CWK69" s="33"/>
      <c r="CWL69" s="33"/>
      <c r="CWM69" s="33"/>
      <c r="CWN69" s="33"/>
      <c r="CWO69" s="33"/>
      <c r="CWP69" s="33"/>
      <c r="CWQ69" s="33"/>
      <c r="CWR69" s="33"/>
      <c r="CWS69" s="33"/>
      <c r="CWT69" s="33"/>
      <c r="CWU69" s="33"/>
      <c r="CWV69" s="33"/>
      <c r="CWW69" s="33"/>
      <c r="CWX69" s="33"/>
      <c r="CWY69" s="33"/>
      <c r="CWZ69" s="33"/>
      <c r="CXA69" s="33"/>
      <c r="CXB69" s="33"/>
      <c r="CXC69" s="33"/>
      <c r="CXD69" s="33"/>
      <c r="CXE69" s="33"/>
      <c r="CXF69" s="33"/>
      <c r="CXG69" s="33"/>
      <c r="CXH69" s="33"/>
      <c r="CXI69" s="33"/>
      <c r="CXJ69" s="33"/>
      <c r="CXK69" s="33"/>
      <c r="CXL69" s="33"/>
      <c r="CXM69" s="33"/>
      <c r="CXN69" s="33"/>
      <c r="CXO69" s="33"/>
      <c r="CXP69" s="33"/>
      <c r="CXQ69" s="33"/>
      <c r="CXR69" s="33"/>
      <c r="CXS69" s="33"/>
      <c r="CXT69" s="33"/>
      <c r="CXU69" s="33"/>
      <c r="CXV69" s="33"/>
      <c r="CXW69" s="33"/>
      <c r="CXX69" s="33"/>
      <c r="CXY69" s="33"/>
      <c r="CXZ69" s="33"/>
      <c r="CYA69" s="33"/>
      <c r="CYB69" s="33"/>
      <c r="CYC69" s="33"/>
      <c r="CYD69" s="33"/>
      <c r="CYE69" s="33"/>
      <c r="CYF69" s="33"/>
      <c r="CYG69" s="33"/>
      <c r="CYH69" s="33"/>
      <c r="CYI69" s="33"/>
      <c r="CYJ69" s="33"/>
      <c r="CYK69" s="33"/>
      <c r="CYL69" s="33"/>
      <c r="CYM69" s="33"/>
      <c r="CYN69" s="33"/>
      <c r="CYO69" s="33"/>
      <c r="CYP69" s="33"/>
      <c r="CYQ69" s="33"/>
      <c r="CYR69" s="33"/>
      <c r="CYS69" s="33"/>
      <c r="CYT69" s="33"/>
      <c r="CYU69" s="33"/>
      <c r="CYV69" s="33"/>
      <c r="CYW69" s="33"/>
      <c r="CYX69" s="33"/>
      <c r="CYY69" s="33"/>
      <c r="CYZ69" s="33"/>
      <c r="CZA69" s="33"/>
      <c r="CZB69" s="33"/>
      <c r="CZC69" s="33"/>
      <c r="CZD69" s="33"/>
      <c r="CZE69" s="33"/>
      <c r="CZF69" s="33"/>
      <c r="CZG69" s="33"/>
      <c r="CZH69" s="33"/>
      <c r="CZI69" s="33"/>
      <c r="CZJ69" s="33"/>
      <c r="CZK69" s="33"/>
      <c r="CZL69" s="33"/>
      <c r="CZM69" s="33"/>
      <c r="CZN69" s="33"/>
      <c r="CZO69" s="33"/>
      <c r="CZP69" s="33"/>
      <c r="CZQ69" s="33"/>
      <c r="CZR69" s="33"/>
      <c r="CZS69" s="33"/>
      <c r="CZT69" s="33"/>
      <c r="CZU69" s="33"/>
      <c r="CZV69" s="33"/>
      <c r="CZW69" s="33"/>
      <c r="CZX69" s="33"/>
      <c r="CZY69" s="33"/>
      <c r="CZZ69" s="33"/>
      <c r="DAA69" s="33"/>
      <c r="DAB69" s="33"/>
      <c r="DAC69" s="33"/>
      <c r="DAD69" s="33"/>
      <c r="DAE69" s="33"/>
      <c r="DAF69" s="33"/>
      <c r="DAG69" s="33"/>
      <c r="DAH69" s="33"/>
      <c r="DAI69" s="33"/>
      <c r="DAJ69" s="33"/>
      <c r="DAK69" s="33"/>
      <c r="DAL69" s="33"/>
      <c r="DAM69" s="33"/>
      <c r="DAN69" s="33"/>
      <c r="DAO69" s="33"/>
      <c r="DAP69" s="33"/>
      <c r="DAQ69" s="33"/>
      <c r="DAR69" s="33"/>
      <c r="DAS69" s="33"/>
      <c r="DAT69" s="33"/>
      <c r="DAU69" s="33"/>
      <c r="DAV69" s="33"/>
      <c r="DAW69" s="33"/>
      <c r="DAX69" s="33"/>
      <c r="DAY69" s="33"/>
      <c r="DAZ69" s="33"/>
      <c r="DBA69" s="33"/>
      <c r="DBB69" s="33"/>
      <c r="DBC69" s="33"/>
      <c r="DBD69" s="33"/>
      <c r="DBE69" s="33"/>
      <c r="DBF69" s="33"/>
      <c r="DBG69" s="33"/>
      <c r="DBH69" s="33"/>
      <c r="DBI69" s="33"/>
      <c r="DBJ69" s="33"/>
      <c r="DBK69" s="33"/>
      <c r="DBL69" s="33"/>
      <c r="DBM69" s="33"/>
      <c r="DBN69" s="33"/>
      <c r="DBO69" s="33"/>
      <c r="DBP69" s="33"/>
      <c r="DBQ69" s="33"/>
      <c r="DBR69" s="33"/>
      <c r="DBS69" s="33"/>
      <c r="DBT69" s="33"/>
      <c r="DBU69" s="33"/>
      <c r="DBV69" s="33"/>
      <c r="DBW69" s="33"/>
      <c r="DBX69" s="33"/>
      <c r="DBY69" s="33"/>
      <c r="DBZ69" s="33"/>
      <c r="DCA69" s="33"/>
      <c r="DCB69" s="33"/>
      <c r="DCC69" s="33"/>
      <c r="DCD69" s="33"/>
      <c r="DCE69" s="33"/>
      <c r="DCF69" s="33"/>
      <c r="DCG69" s="33"/>
      <c r="DCH69" s="33"/>
      <c r="DCI69" s="33"/>
      <c r="DCJ69" s="33"/>
      <c r="DCK69" s="33"/>
      <c r="DCL69" s="33"/>
      <c r="DCM69" s="33"/>
      <c r="DCN69" s="33"/>
      <c r="DCO69" s="33"/>
      <c r="DCP69" s="33"/>
      <c r="DCQ69" s="33"/>
      <c r="DCR69" s="33"/>
      <c r="DCS69" s="33"/>
      <c r="DCT69" s="33"/>
      <c r="DCU69" s="33"/>
      <c r="DCV69" s="33"/>
      <c r="DCW69" s="33"/>
      <c r="DCX69" s="33"/>
      <c r="DCY69" s="33"/>
      <c r="DCZ69" s="33"/>
      <c r="DDA69" s="33"/>
      <c r="DDB69" s="33"/>
      <c r="DDC69" s="33"/>
      <c r="DDD69" s="33"/>
      <c r="DDE69" s="33"/>
      <c r="DDF69" s="33"/>
      <c r="DDG69" s="33"/>
      <c r="DDH69" s="33"/>
      <c r="DDI69" s="33"/>
      <c r="DDJ69" s="33"/>
      <c r="DDK69" s="33"/>
      <c r="DDL69" s="33"/>
      <c r="DDM69" s="33"/>
      <c r="DDN69" s="33"/>
      <c r="DDO69" s="33"/>
      <c r="DDP69" s="33"/>
      <c r="DDQ69" s="33"/>
      <c r="DDR69" s="33"/>
      <c r="DDS69" s="33"/>
      <c r="DDT69" s="33"/>
      <c r="DDU69" s="33"/>
      <c r="DDV69" s="33"/>
      <c r="DDW69" s="33"/>
      <c r="DDX69" s="33"/>
      <c r="DDY69" s="33"/>
      <c r="DDZ69" s="33"/>
      <c r="DEA69" s="33"/>
      <c r="DEB69" s="33"/>
      <c r="DEC69" s="33"/>
      <c r="DED69" s="33"/>
      <c r="DEE69" s="33"/>
      <c r="DEF69" s="33"/>
      <c r="DEG69" s="33"/>
      <c r="DEH69" s="33"/>
      <c r="DEI69" s="33"/>
      <c r="DEJ69" s="33"/>
      <c r="DEK69" s="33"/>
      <c r="DEL69" s="33"/>
      <c r="DEM69" s="33"/>
      <c r="DEN69" s="33"/>
      <c r="DEO69" s="33"/>
      <c r="DEP69" s="33"/>
      <c r="DEQ69" s="33"/>
      <c r="DER69" s="33"/>
      <c r="DES69" s="33"/>
      <c r="DET69" s="33"/>
      <c r="DEU69" s="33"/>
      <c r="DEV69" s="33"/>
      <c r="DEW69" s="33"/>
      <c r="DEX69" s="33"/>
      <c r="DEY69" s="33"/>
      <c r="DEZ69" s="33"/>
      <c r="DFA69" s="33"/>
      <c r="DFB69" s="33"/>
      <c r="DFC69" s="33"/>
      <c r="DFD69" s="33"/>
      <c r="DFE69" s="33"/>
      <c r="DFF69" s="33"/>
      <c r="DFG69" s="33"/>
      <c r="DFH69" s="33"/>
      <c r="DFI69" s="33"/>
      <c r="DFJ69" s="33"/>
      <c r="DFK69" s="33"/>
      <c r="DFL69" s="33"/>
      <c r="DFM69" s="33"/>
      <c r="DFN69" s="33"/>
      <c r="DFO69" s="33"/>
      <c r="DFP69" s="33"/>
      <c r="DFQ69" s="33"/>
      <c r="DFR69" s="33"/>
      <c r="DFS69" s="33"/>
      <c r="DFT69" s="33"/>
      <c r="DFU69" s="33"/>
      <c r="DFV69" s="33"/>
      <c r="DFW69" s="33"/>
      <c r="DFX69" s="33"/>
      <c r="DFY69" s="33"/>
      <c r="DFZ69" s="33"/>
      <c r="DGA69" s="33"/>
      <c r="DGB69" s="33"/>
      <c r="DGC69" s="33"/>
      <c r="DGD69" s="33"/>
      <c r="DGE69" s="33"/>
      <c r="DGF69" s="33"/>
      <c r="DGG69" s="33"/>
      <c r="DGH69" s="33"/>
      <c r="DGI69" s="33"/>
      <c r="DGJ69" s="33"/>
      <c r="DGK69" s="33"/>
      <c r="DGL69" s="33"/>
      <c r="DGM69" s="33"/>
      <c r="DGN69" s="33"/>
      <c r="DGO69" s="33"/>
      <c r="DGP69" s="33"/>
      <c r="DGQ69" s="33"/>
      <c r="DGR69" s="33"/>
      <c r="DGS69" s="33"/>
      <c r="DGT69" s="33"/>
      <c r="DGU69" s="33"/>
      <c r="DGV69" s="33"/>
      <c r="DGW69" s="33"/>
      <c r="DGX69" s="33"/>
      <c r="DGY69" s="33"/>
      <c r="DGZ69" s="33"/>
      <c r="DHA69" s="33"/>
      <c r="DHB69" s="33"/>
      <c r="DHC69" s="33"/>
      <c r="DHD69" s="33"/>
      <c r="DHE69" s="33"/>
      <c r="DHF69" s="33"/>
      <c r="DHG69" s="33"/>
      <c r="DHH69" s="33"/>
      <c r="DHI69" s="33"/>
      <c r="DHJ69" s="33"/>
      <c r="DHK69" s="33"/>
      <c r="DHL69" s="33"/>
      <c r="DHM69" s="33"/>
      <c r="DHN69" s="33"/>
      <c r="DHO69" s="33"/>
      <c r="DHP69" s="33"/>
      <c r="DHQ69" s="33"/>
      <c r="DHR69" s="33"/>
      <c r="DHS69" s="33"/>
      <c r="DHT69" s="33"/>
      <c r="DHU69" s="33"/>
      <c r="DHV69" s="33"/>
      <c r="DHW69" s="33"/>
      <c r="DHX69" s="33"/>
      <c r="DHY69" s="33"/>
      <c r="DHZ69" s="33"/>
      <c r="DIA69" s="33"/>
      <c r="DIB69" s="33"/>
      <c r="DIC69" s="33"/>
      <c r="DID69" s="33"/>
      <c r="DIE69" s="33"/>
      <c r="DIF69" s="33"/>
      <c r="DIG69" s="33"/>
      <c r="DIH69" s="33"/>
      <c r="DII69" s="33"/>
      <c r="DIJ69" s="33"/>
      <c r="DIK69" s="33"/>
      <c r="DIL69" s="33"/>
      <c r="DIM69" s="33"/>
      <c r="DIN69" s="33"/>
      <c r="DIO69" s="33"/>
      <c r="DIP69" s="33"/>
      <c r="DIQ69" s="33"/>
      <c r="DIR69" s="33"/>
      <c r="DIS69" s="33"/>
      <c r="DIT69" s="33"/>
      <c r="DIU69" s="33"/>
      <c r="DIV69" s="33"/>
      <c r="DIW69" s="33"/>
      <c r="DIX69" s="33"/>
      <c r="DIY69" s="33"/>
      <c r="DIZ69" s="33"/>
      <c r="DJA69" s="33"/>
      <c r="DJB69" s="33"/>
      <c r="DJC69" s="33"/>
      <c r="DJD69" s="33"/>
      <c r="DJE69" s="33"/>
      <c r="DJF69" s="33"/>
      <c r="DJG69" s="33"/>
      <c r="DJH69" s="33"/>
      <c r="DJI69" s="33"/>
      <c r="DJJ69" s="33"/>
      <c r="DJK69" s="33"/>
      <c r="DJL69" s="33"/>
      <c r="DJM69" s="33"/>
      <c r="DJN69" s="33"/>
      <c r="DJO69" s="33"/>
      <c r="DJP69" s="33"/>
      <c r="DJQ69" s="33"/>
      <c r="DJR69" s="33"/>
      <c r="DJS69" s="33"/>
      <c r="DJT69" s="33"/>
      <c r="DJU69" s="33"/>
      <c r="DJV69" s="33"/>
      <c r="DJW69" s="33"/>
      <c r="DJX69" s="33"/>
      <c r="DJY69" s="33"/>
      <c r="DJZ69" s="33"/>
      <c r="DKA69" s="33"/>
      <c r="DKB69" s="33"/>
      <c r="DKC69" s="33"/>
      <c r="DKD69" s="33"/>
      <c r="DKE69" s="33"/>
      <c r="DKF69" s="33"/>
      <c r="DKG69" s="33"/>
      <c r="DKH69" s="33"/>
      <c r="DKI69" s="33"/>
      <c r="DKJ69" s="33"/>
      <c r="DKK69" s="33"/>
      <c r="DKL69" s="33"/>
      <c r="DKM69" s="33"/>
      <c r="DKN69" s="33"/>
      <c r="DKO69" s="33"/>
      <c r="DKP69" s="33"/>
      <c r="DKQ69" s="33"/>
      <c r="DKR69" s="33"/>
      <c r="DKS69" s="33"/>
      <c r="DKT69" s="33"/>
      <c r="DKU69" s="33"/>
      <c r="DKV69" s="33"/>
      <c r="DKW69" s="33"/>
      <c r="DKX69" s="33"/>
      <c r="DKY69" s="33"/>
      <c r="DKZ69" s="33"/>
      <c r="DLA69" s="33"/>
      <c r="DLB69" s="33"/>
      <c r="DLC69" s="33"/>
      <c r="DLD69" s="33"/>
      <c r="DLE69" s="33"/>
      <c r="DLF69" s="33"/>
      <c r="DLG69" s="33"/>
      <c r="DLH69" s="33"/>
      <c r="DLI69" s="33"/>
      <c r="DLJ69" s="33"/>
      <c r="DLK69" s="33"/>
      <c r="DLL69" s="33"/>
      <c r="DLM69" s="33"/>
      <c r="DLN69" s="33"/>
      <c r="DLO69" s="33"/>
      <c r="DLP69" s="33"/>
      <c r="DLQ69" s="33"/>
      <c r="DLR69" s="33"/>
      <c r="DLS69" s="33"/>
      <c r="DLT69" s="33"/>
      <c r="DLU69" s="33"/>
      <c r="DLV69" s="33"/>
      <c r="DLW69" s="33"/>
      <c r="DLX69" s="33"/>
      <c r="DLY69" s="33"/>
      <c r="DLZ69" s="33"/>
      <c r="DMA69" s="33"/>
      <c r="DMB69" s="33"/>
      <c r="DMC69" s="33"/>
      <c r="DMD69" s="33"/>
      <c r="DME69" s="33"/>
      <c r="DMF69" s="33"/>
      <c r="DMG69" s="33"/>
      <c r="DMH69" s="33"/>
      <c r="DMI69" s="33"/>
      <c r="DMJ69" s="33"/>
      <c r="DMK69" s="33"/>
      <c r="DML69" s="33"/>
      <c r="DMM69" s="33"/>
      <c r="DMN69" s="33"/>
      <c r="DMO69" s="33"/>
      <c r="DMP69" s="33"/>
      <c r="DMQ69" s="33"/>
      <c r="DMR69" s="33"/>
      <c r="DMS69" s="33"/>
      <c r="DMT69" s="33"/>
      <c r="DMU69" s="33"/>
      <c r="DMV69" s="33"/>
      <c r="DMW69" s="33"/>
      <c r="DMX69" s="33"/>
      <c r="DMY69" s="33"/>
      <c r="DMZ69" s="33"/>
      <c r="DNA69" s="33"/>
      <c r="DNB69" s="33"/>
      <c r="DNC69" s="33"/>
      <c r="DND69" s="33"/>
      <c r="DNE69" s="33"/>
      <c r="DNF69" s="33"/>
      <c r="DNG69" s="33"/>
      <c r="DNH69" s="33"/>
      <c r="DNI69" s="33"/>
      <c r="DNJ69" s="33"/>
      <c r="DNK69" s="33"/>
      <c r="DNL69" s="33"/>
      <c r="DNM69" s="33"/>
      <c r="DNN69" s="33"/>
      <c r="DNO69" s="33"/>
      <c r="DNP69" s="33"/>
      <c r="DNQ69" s="33"/>
      <c r="DNR69" s="33"/>
      <c r="DNS69" s="33"/>
      <c r="DNT69" s="33"/>
      <c r="DNU69" s="33"/>
      <c r="DNV69" s="33"/>
      <c r="DNW69" s="33"/>
      <c r="DNX69" s="33"/>
      <c r="DNY69" s="33"/>
      <c r="DNZ69" s="33"/>
      <c r="DOA69" s="33"/>
      <c r="DOB69" s="33"/>
      <c r="DOC69" s="33"/>
      <c r="DOD69" s="33"/>
      <c r="DOE69" s="33"/>
      <c r="DOF69" s="33"/>
      <c r="DOG69" s="33"/>
      <c r="DOH69" s="33"/>
      <c r="DOI69" s="33"/>
      <c r="DOJ69" s="33"/>
      <c r="DOK69" s="33"/>
      <c r="DOL69" s="33"/>
      <c r="DOM69" s="33"/>
      <c r="DON69" s="33"/>
      <c r="DOO69" s="33"/>
      <c r="DOP69" s="33"/>
      <c r="DOQ69" s="33"/>
      <c r="DOR69" s="33"/>
      <c r="DOS69" s="33"/>
      <c r="DOT69" s="33"/>
      <c r="DOU69" s="33"/>
      <c r="DOV69" s="33"/>
      <c r="DOW69" s="33"/>
      <c r="DOX69" s="33"/>
      <c r="DOY69" s="33"/>
      <c r="DOZ69" s="33"/>
      <c r="DPA69" s="33"/>
      <c r="DPB69" s="33"/>
      <c r="DPC69" s="33"/>
      <c r="DPD69" s="33"/>
      <c r="DPE69" s="33"/>
      <c r="DPF69" s="33"/>
      <c r="DPG69" s="33"/>
      <c r="DPH69" s="33"/>
      <c r="DPI69" s="33"/>
      <c r="DPJ69" s="33"/>
      <c r="DPK69" s="33"/>
      <c r="DPL69" s="33"/>
      <c r="DPM69" s="33"/>
      <c r="DPN69" s="33"/>
      <c r="DPO69" s="33"/>
      <c r="DPP69" s="33"/>
      <c r="DPQ69" s="33"/>
      <c r="DPR69" s="33"/>
      <c r="DPS69" s="33"/>
      <c r="DPT69" s="33"/>
      <c r="DPU69" s="33"/>
      <c r="DPV69" s="33"/>
      <c r="DPW69" s="33"/>
      <c r="DPX69" s="33"/>
      <c r="DPY69" s="33"/>
      <c r="DPZ69" s="33"/>
      <c r="DQA69" s="33"/>
      <c r="DQB69" s="33"/>
      <c r="DQC69" s="33"/>
      <c r="DQD69" s="33"/>
      <c r="DQE69" s="33"/>
      <c r="DQF69" s="33"/>
      <c r="DQG69" s="33"/>
      <c r="DQH69" s="33"/>
      <c r="DQI69" s="33"/>
      <c r="DQJ69" s="33"/>
      <c r="DQK69" s="33"/>
      <c r="DQL69" s="33"/>
      <c r="DQM69" s="33"/>
      <c r="DQN69" s="33"/>
      <c r="DQO69" s="33"/>
      <c r="DQP69" s="33"/>
      <c r="DQQ69" s="33"/>
      <c r="DQR69" s="33"/>
      <c r="DQS69" s="33"/>
      <c r="DQT69" s="33"/>
      <c r="DQU69" s="33"/>
      <c r="DQV69" s="33"/>
      <c r="DQW69" s="33"/>
      <c r="DQX69" s="33"/>
      <c r="DQY69" s="33"/>
      <c r="DQZ69" s="33"/>
      <c r="DRA69" s="33"/>
      <c r="DRB69" s="33"/>
      <c r="DRC69" s="33"/>
      <c r="DRD69" s="33"/>
      <c r="DRE69" s="33"/>
      <c r="DRF69" s="33"/>
      <c r="DRG69" s="33"/>
      <c r="DRH69" s="33"/>
      <c r="DRI69" s="33"/>
      <c r="DRJ69" s="33"/>
      <c r="DRK69" s="33"/>
      <c r="DRL69" s="33"/>
      <c r="DRM69" s="33"/>
      <c r="DRN69" s="33"/>
      <c r="DRO69" s="33"/>
      <c r="DRP69" s="33"/>
      <c r="DRQ69" s="33"/>
      <c r="DRR69" s="33"/>
      <c r="DRS69" s="33"/>
      <c r="DRT69" s="33"/>
      <c r="DRU69" s="33"/>
      <c r="DRV69" s="33"/>
      <c r="DRW69" s="33"/>
      <c r="DRX69" s="33"/>
      <c r="DRY69" s="33"/>
      <c r="DRZ69" s="33"/>
      <c r="DSA69" s="33"/>
      <c r="DSB69" s="33"/>
      <c r="DSC69" s="33"/>
      <c r="DSD69" s="33"/>
      <c r="DSE69" s="33"/>
      <c r="DSF69" s="33"/>
      <c r="DSG69" s="33"/>
      <c r="DSH69" s="33"/>
      <c r="DSI69" s="33"/>
      <c r="DSJ69" s="33"/>
      <c r="DSK69" s="33"/>
      <c r="DSL69" s="33"/>
      <c r="DSM69" s="33"/>
      <c r="DSN69" s="33"/>
      <c r="DSO69" s="33"/>
      <c r="DSP69" s="33"/>
      <c r="DSQ69" s="33"/>
      <c r="DSR69" s="33"/>
      <c r="DSS69" s="33"/>
      <c r="DST69" s="33"/>
      <c r="DSU69" s="33"/>
      <c r="DSV69" s="33"/>
      <c r="DSW69" s="33"/>
      <c r="DSX69" s="33"/>
      <c r="DSY69" s="33"/>
      <c r="DSZ69" s="33"/>
      <c r="DTA69" s="33"/>
      <c r="DTB69" s="33"/>
      <c r="DTC69" s="33"/>
      <c r="DTD69" s="33"/>
      <c r="DTE69" s="33"/>
      <c r="DTF69" s="33"/>
      <c r="DTG69" s="33"/>
      <c r="DTH69" s="33"/>
      <c r="DTI69" s="33"/>
      <c r="DTJ69" s="33"/>
      <c r="DTK69" s="33"/>
      <c r="DTL69" s="33"/>
      <c r="DTM69" s="33"/>
      <c r="DTN69" s="33"/>
      <c r="DTO69" s="33"/>
      <c r="DTP69" s="33"/>
      <c r="DTQ69" s="33"/>
      <c r="DTR69" s="33"/>
      <c r="DTS69" s="33"/>
      <c r="DTT69" s="33"/>
      <c r="DTU69" s="33"/>
      <c r="DTV69" s="33"/>
      <c r="DTW69" s="33"/>
      <c r="DTX69" s="33"/>
      <c r="DTY69" s="33"/>
      <c r="DTZ69" s="33"/>
      <c r="DUA69" s="33"/>
      <c r="DUB69" s="33"/>
      <c r="DUC69" s="33"/>
      <c r="DUD69" s="33"/>
      <c r="DUE69" s="33"/>
      <c r="DUF69" s="33"/>
      <c r="DUG69" s="33"/>
      <c r="DUH69" s="33"/>
      <c r="DUI69" s="33"/>
      <c r="DUJ69" s="33"/>
      <c r="DUK69" s="33"/>
      <c r="DUL69" s="33"/>
      <c r="DUM69" s="33"/>
      <c r="DUN69" s="33"/>
      <c r="DUO69" s="33"/>
      <c r="DUP69" s="33"/>
      <c r="DUQ69" s="33"/>
      <c r="DUR69" s="33"/>
      <c r="DUS69" s="33"/>
      <c r="DUT69" s="33"/>
      <c r="DUU69" s="33"/>
      <c r="DUV69" s="33"/>
      <c r="DUW69" s="33"/>
      <c r="DUX69" s="33"/>
      <c r="DUY69" s="33"/>
      <c r="DUZ69" s="33"/>
      <c r="DVA69" s="33"/>
      <c r="DVB69" s="33"/>
      <c r="DVC69" s="33"/>
      <c r="DVD69" s="33"/>
      <c r="DVE69" s="33"/>
      <c r="DVF69" s="33"/>
      <c r="DVG69" s="33"/>
      <c r="DVH69" s="33"/>
      <c r="DVI69" s="33"/>
      <c r="DVJ69" s="33"/>
      <c r="DVK69" s="33"/>
      <c r="DVL69" s="33"/>
      <c r="DVM69" s="33"/>
      <c r="DVN69" s="33"/>
      <c r="DVO69" s="33"/>
      <c r="DVP69" s="33"/>
      <c r="DVQ69" s="33"/>
      <c r="DVR69" s="33"/>
      <c r="DVS69" s="33"/>
      <c r="DVT69" s="33"/>
      <c r="DVU69" s="33"/>
      <c r="DVV69" s="33"/>
      <c r="DVW69" s="33"/>
      <c r="DVX69" s="33"/>
      <c r="DVY69" s="33"/>
      <c r="DVZ69" s="33"/>
      <c r="DWA69" s="33"/>
      <c r="DWB69" s="33"/>
      <c r="DWC69" s="33"/>
      <c r="DWD69" s="33"/>
      <c r="DWE69" s="33"/>
      <c r="DWF69" s="33"/>
      <c r="DWG69" s="33"/>
      <c r="DWH69" s="33"/>
      <c r="DWI69" s="33"/>
      <c r="DWJ69" s="33"/>
      <c r="DWK69" s="33"/>
      <c r="DWL69" s="33"/>
      <c r="DWM69" s="33"/>
      <c r="DWN69" s="33"/>
      <c r="DWO69" s="33"/>
      <c r="DWP69" s="33"/>
      <c r="DWQ69" s="33"/>
      <c r="DWR69" s="33"/>
      <c r="DWS69" s="33"/>
      <c r="DWT69" s="33"/>
      <c r="DWU69" s="33"/>
      <c r="DWV69" s="33"/>
      <c r="DWW69" s="33"/>
      <c r="DWX69" s="33"/>
      <c r="DWY69" s="33"/>
      <c r="DWZ69" s="33"/>
      <c r="DXA69" s="33"/>
      <c r="DXB69" s="33"/>
      <c r="DXC69" s="33"/>
      <c r="DXD69" s="33"/>
      <c r="DXE69" s="33"/>
      <c r="DXF69" s="33"/>
      <c r="DXG69" s="33"/>
      <c r="DXH69" s="33"/>
      <c r="DXI69" s="33"/>
      <c r="DXJ69" s="33"/>
      <c r="DXK69" s="33"/>
      <c r="DXL69" s="33"/>
      <c r="DXM69" s="33"/>
      <c r="DXN69" s="33"/>
      <c r="DXO69" s="33"/>
      <c r="DXP69" s="33"/>
      <c r="DXQ69" s="33"/>
      <c r="DXR69" s="33"/>
      <c r="DXS69" s="33"/>
      <c r="DXT69" s="33"/>
      <c r="DXU69" s="33"/>
      <c r="DXV69" s="33"/>
      <c r="DXW69" s="33"/>
      <c r="DXX69" s="33"/>
      <c r="DXY69" s="33"/>
      <c r="DXZ69" s="33"/>
      <c r="DYA69" s="33"/>
      <c r="DYB69" s="33"/>
      <c r="DYC69" s="33"/>
      <c r="DYD69" s="33"/>
      <c r="DYE69" s="33"/>
      <c r="DYF69" s="33"/>
      <c r="DYG69" s="33"/>
      <c r="DYH69" s="33"/>
      <c r="DYI69" s="33"/>
      <c r="DYJ69" s="33"/>
      <c r="DYK69" s="33"/>
      <c r="DYL69" s="33"/>
      <c r="DYM69" s="33"/>
      <c r="DYN69" s="33"/>
      <c r="DYO69" s="33"/>
      <c r="DYP69" s="33"/>
      <c r="DYQ69" s="33"/>
      <c r="DYR69" s="33"/>
      <c r="DYS69" s="33"/>
      <c r="DYT69" s="33"/>
      <c r="DYU69" s="33"/>
      <c r="DYV69" s="33"/>
      <c r="DYW69" s="33"/>
      <c r="DYX69" s="33"/>
      <c r="DYY69" s="33"/>
      <c r="DYZ69" s="33"/>
      <c r="DZA69" s="33"/>
      <c r="DZB69" s="33"/>
      <c r="DZC69" s="33"/>
      <c r="DZD69" s="33"/>
      <c r="DZE69" s="33"/>
      <c r="DZF69" s="33"/>
      <c r="DZG69" s="33"/>
      <c r="DZH69" s="33"/>
      <c r="DZI69" s="33"/>
      <c r="DZJ69" s="33"/>
      <c r="DZK69" s="33"/>
      <c r="DZL69" s="33"/>
      <c r="DZM69" s="33"/>
      <c r="DZN69" s="33"/>
      <c r="DZO69" s="33"/>
      <c r="DZP69" s="33"/>
      <c r="DZQ69" s="33"/>
      <c r="DZR69" s="33"/>
      <c r="DZS69" s="33"/>
      <c r="DZT69" s="33"/>
      <c r="DZU69" s="33"/>
      <c r="DZV69" s="33"/>
      <c r="DZW69" s="33"/>
      <c r="DZX69" s="33"/>
      <c r="DZY69" s="33"/>
      <c r="DZZ69" s="33"/>
      <c r="EAA69" s="33"/>
      <c r="EAB69" s="33"/>
      <c r="EAC69" s="33"/>
      <c r="EAD69" s="33"/>
      <c r="EAE69" s="33"/>
      <c r="EAF69" s="33"/>
      <c r="EAG69" s="33"/>
      <c r="EAH69" s="33"/>
      <c r="EAI69" s="33"/>
      <c r="EAJ69" s="33"/>
      <c r="EAK69" s="33"/>
      <c r="EAL69" s="33"/>
      <c r="EAM69" s="33"/>
      <c r="EAN69" s="33"/>
      <c r="EAO69" s="33"/>
      <c r="EAP69" s="33"/>
      <c r="EAQ69" s="33"/>
      <c r="EAR69" s="33"/>
      <c r="EAS69" s="33"/>
      <c r="EAT69" s="33"/>
      <c r="EAU69" s="33"/>
      <c r="EAV69" s="33"/>
      <c r="EAW69" s="33"/>
      <c r="EAX69" s="33"/>
      <c r="EAY69" s="33"/>
      <c r="EAZ69" s="33"/>
      <c r="EBA69" s="33"/>
      <c r="EBB69" s="33"/>
      <c r="EBC69" s="33"/>
      <c r="EBD69" s="33"/>
      <c r="EBE69" s="33"/>
      <c r="EBF69" s="33"/>
      <c r="EBG69" s="33"/>
      <c r="EBH69" s="33"/>
      <c r="EBI69" s="33"/>
      <c r="EBJ69" s="33"/>
      <c r="EBK69" s="33"/>
      <c r="EBL69" s="33"/>
      <c r="EBM69" s="33"/>
      <c r="EBN69" s="33"/>
      <c r="EBO69" s="33"/>
      <c r="EBP69" s="33"/>
      <c r="EBQ69" s="33"/>
      <c r="EBR69" s="33"/>
      <c r="EBS69" s="33"/>
      <c r="EBT69" s="33"/>
      <c r="EBU69" s="33"/>
      <c r="EBV69" s="33"/>
      <c r="EBW69" s="33"/>
      <c r="EBX69" s="33"/>
      <c r="EBY69" s="33"/>
      <c r="EBZ69" s="33"/>
      <c r="ECA69" s="33"/>
      <c r="ECB69" s="33"/>
      <c r="ECC69" s="33"/>
      <c r="ECD69" s="33"/>
      <c r="ECE69" s="33"/>
      <c r="ECF69" s="33"/>
      <c r="ECG69" s="33"/>
      <c r="ECH69" s="33"/>
      <c r="ECI69" s="33"/>
      <c r="ECJ69" s="33"/>
      <c r="ECK69" s="33"/>
      <c r="ECL69" s="33"/>
      <c r="ECM69" s="33"/>
      <c r="ECN69" s="33"/>
      <c r="ECO69" s="33"/>
      <c r="ECP69" s="33"/>
      <c r="ECQ69" s="33"/>
      <c r="ECR69" s="33"/>
      <c r="ECS69" s="33"/>
      <c r="ECT69" s="33"/>
      <c r="ECU69" s="33"/>
      <c r="ECV69" s="33"/>
      <c r="ECW69" s="33"/>
      <c r="ECX69" s="33"/>
      <c r="ECY69" s="33"/>
      <c r="ECZ69" s="33"/>
      <c r="EDA69" s="33"/>
      <c r="EDB69" s="33"/>
      <c r="EDC69" s="33"/>
      <c r="EDD69" s="33"/>
      <c r="EDE69" s="33"/>
      <c r="EDF69" s="33"/>
      <c r="EDG69" s="33"/>
      <c r="EDH69" s="33"/>
      <c r="EDI69" s="33"/>
      <c r="EDJ69" s="33"/>
      <c r="EDK69" s="33"/>
      <c r="EDL69" s="33"/>
      <c r="EDM69" s="33"/>
      <c r="EDN69" s="33"/>
      <c r="EDO69" s="33"/>
      <c r="EDP69" s="33"/>
      <c r="EDQ69" s="33"/>
      <c r="EDR69" s="33"/>
      <c r="EDS69" s="33"/>
      <c r="EDT69" s="33"/>
      <c r="EDU69" s="33"/>
      <c r="EDV69" s="33"/>
      <c r="EDW69" s="33"/>
      <c r="EDX69" s="33"/>
      <c r="EDY69" s="33"/>
      <c r="EDZ69" s="33"/>
      <c r="EEA69" s="33"/>
      <c r="EEB69" s="33"/>
      <c r="EEC69" s="33"/>
      <c r="EED69" s="33"/>
      <c r="EEE69" s="33"/>
      <c r="EEF69" s="33"/>
      <c r="EEG69" s="33"/>
      <c r="EEH69" s="33"/>
      <c r="EEI69" s="33"/>
      <c r="EEJ69" s="33"/>
      <c r="EEK69" s="33"/>
      <c r="EEL69" s="33"/>
      <c r="EEM69" s="33"/>
      <c r="EEN69" s="33"/>
      <c r="EEO69" s="33"/>
      <c r="EEP69" s="33"/>
      <c r="EEQ69" s="33"/>
      <c r="EER69" s="33"/>
      <c r="EES69" s="33"/>
      <c r="EET69" s="33"/>
      <c r="EEU69" s="33"/>
      <c r="EEV69" s="33"/>
      <c r="EEW69" s="33"/>
      <c r="EEX69" s="33"/>
      <c r="EEY69" s="33"/>
      <c r="EEZ69" s="33"/>
      <c r="EFA69" s="33"/>
      <c r="EFB69" s="33"/>
      <c r="EFC69" s="33"/>
      <c r="EFD69" s="33"/>
      <c r="EFE69" s="33"/>
      <c r="EFF69" s="33"/>
      <c r="EFG69" s="33"/>
      <c r="EFH69" s="33"/>
      <c r="EFI69" s="33"/>
      <c r="EFJ69" s="33"/>
      <c r="EFK69" s="33"/>
      <c r="EFL69" s="33"/>
      <c r="EFM69" s="33"/>
      <c r="EFN69" s="33"/>
      <c r="EFO69" s="33"/>
      <c r="EFP69" s="33"/>
      <c r="EFQ69" s="33"/>
      <c r="EFR69" s="33"/>
      <c r="EFS69" s="33"/>
      <c r="EFT69" s="33"/>
      <c r="EFU69" s="33"/>
      <c r="EFV69" s="33"/>
      <c r="EFW69" s="33"/>
      <c r="EFX69" s="33"/>
      <c r="EFY69" s="33"/>
      <c r="EFZ69" s="33"/>
      <c r="EGA69" s="33"/>
      <c r="EGB69" s="33"/>
      <c r="EGC69" s="33"/>
      <c r="EGD69" s="33"/>
      <c r="EGE69" s="33"/>
      <c r="EGF69" s="33"/>
      <c r="EGG69" s="33"/>
      <c r="EGH69" s="33"/>
      <c r="EGI69" s="33"/>
      <c r="EGJ69" s="33"/>
      <c r="EGK69" s="33"/>
      <c r="EGL69" s="33"/>
      <c r="EGM69" s="33"/>
      <c r="EGN69" s="33"/>
      <c r="EGO69" s="33"/>
      <c r="EGP69" s="33"/>
      <c r="EGQ69" s="33"/>
      <c r="EGR69" s="33"/>
      <c r="EGS69" s="33"/>
      <c r="EGT69" s="33"/>
      <c r="EGU69" s="33"/>
      <c r="EGV69" s="33"/>
      <c r="EGW69" s="33"/>
      <c r="EGX69" s="33"/>
      <c r="EGY69" s="33"/>
      <c r="EGZ69" s="33"/>
      <c r="EHA69" s="33"/>
      <c r="EHB69" s="33"/>
      <c r="EHC69" s="33"/>
      <c r="EHD69" s="33"/>
      <c r="EHE69" s="33"/>
      <c r="EHF69" s="33"/>
      <c r="EHG69" s="33"/>
      <c r="EHH69" s="33"/>
      <c r="EHI69" s="33"/>
      <c r="EHJ69" s="33"/>
      <c r="EHK69" s="33"/>
      <c r="EHL69" s="33"/>
      <c r="EHM69" s="33"/>
      <c r="EHN69" s="33"/>
      <c r="EHO69" s="33"/>
      <c r="EHP69" s="33"/>
      <c r="EHQ69" s="33"/>
      <c r="EHR69" s="33"/>
      <c r="EHS69" s="33"/>
      <c r="EHT69" s="33"/>
      <c r="EHU69" s="33"/>
      <c r="EHV69" s="33"/>
      <c r="EHW69" s="33"/>
      <c r="EHX69" s="33"/>
      <c r="EHY69" s="33"/>
      <c r="EHZ69" s="33"/>
      <c r="EIA69" s="33"/>
      <c r="EIB69" s="33"/>
      <c r="EIC69" s="33"/>
      <c r="EID69" s="33"/>
      <c r="EIE69" s="33"/>
      <c r="EIF69" s="33"/>
      <c r="EIG69" s="33"/>
      <c r="EIH69" s="33"/>
      <c r="EII69" s="33"/>
      <c r="EIJ69" s="33"/>
      <c r="EIK69" s="33"/>
      <c r="EIL69" s="33"/>
      <c r="EIM69" s="33"/>
      <c r="EIN69" s="33"/>
      <c r="EIO69" s="33"/>
      <c r="EIP69" s="33"/>
      <c r="EIQ69" s="33"/>
      <c r="EIR69" s="33"/>
      <c r="EIS69" s="33"/>
      <c r="EIT69" s="33"/>
      <c r="EIU69" s="33"/>
      <c r="EIV69" s="33"/>
      <c r="EIW69" s="33"/>
      <c r="EIX69" s="33"/>
      <c r="EIY69" s="33"/>
      <c r="EIZ69" s="33"/>
      <c r="EJA69" s="33"/>
      <c r="EJB69" s="33"/>
      <c r="EJC69" s="33"/>
      <c r="EJD69" s="33"/>
      <c r="EJE69" s="33"/>
      <c r="EJF69" s="33"/>
      <c r="EJG69" s="33"/>
      <c r="EJH69" s="33"/>
      <c r="EJI69" s="33"/>
      <c r="EJJ69" s="33"/>
      <c r="EJK69" s="33"/>
      <c r="EJL69" s="33"/>
      <c r="EJM69" s="33"/>
      <c r="EJN69" s="33"/>
      <c r="EJO69" s="33"/>
      <c r="EJP69" s="33"/>
      <c r="EJQ69" s="33"/>
      <c r="EJR69" s="33"/>
      <c r="EJS69" s="33"/>
      <c r="EJT69" s="33"/>
      <c r="EJU69" s="33"/>
      <c r="EJV69" s="33"/>
      <c r="EJW69" s="33"/>
      <c r="EJX69" s="33"/>
      <c r="EJY69" s="33"/>
      <c r="EJZ69" s="33"/>
      <c r="EKA69" s="33"/>
      <c r="EKB69" s="33"/>
      <c r="EKC69" s="33"/>
      <c r="EKD69" s="33"/>
      <c r="EKE69" s="33"/>
      <c r="EKF69" s="33"/>
      <c r="EKG69" s="33"/>
      <c r="EKH69" s="33"/>
      <c r="EKI69" s="33"/>
      <c r="EKJ69" s="33"/>
      <c r="EKK69" s="33"/>
      <c r="EKL69" s="33"/>
      <c r="EKM69" s="33"/>
      <c r="EKN69" s="33"/>
      <c r="EKO69" s="33"/>
      <c r="EKP69" s="33"/>
      <c r="EKQ69" s="33"/>
      <c r="EKR69" s="33"/>
      <c r="EKS69" s="33"/>
      <c r="EKT69" s="33"/>
      <c r="EKU69" s="33"/>
      <c r="EKV69" s="33"/>
      <c r="EKW69" s="33"/>
      <c r="EKX69" s="33"/>
      <c r="EKY69" s="33"/>
      <c r="EKZ69" s="33"/>
      <c r="ELA69" s="33"/>
      <c r="ELB69" s="33"/>
      <c r="ELC69" s="33"/>
      <c r="ELD69" s="33"/>
      <c r="ELE69" s="33"/>
      <c r="ELF69" s="33"/>
      <c r="ELG69" s="33"/>
      <c r="ELH69" s="33"/>
      <c r="ELI69" s="33"/>
      <c r="ELJ69" s="33"/>
      <c r="ELK69" s="33"/>
      <c r="ELL69" s="33"/>
      <c r="ELM69" s="33"/>
      <c r="ELN69" s="33"/>
      <c r="ELO69" s="33"/>
      <c r="ELP69" s="33"/>
      <c r="ELQ69" s="33"/>
      <c r="ELR69" s="33"/>
      <c r="ELS69" s="33"/>
      <c r="ELT69" s="33"/>
      <c r="ELU69" s="33"/>
      <c r="ELV69" s="33"/>
      <c r="ELW69" s="33"/>
      <c r="ELX69" s="33"/>
      <c r="ELY69" s="33"/>
      <c r="ELZ69" s="33"/>
      <c r="EMA69" s="33"/>
      <c r="EMB69" s="33"/>
      <c r="EMC69" s="33"/>
      <c r="EMD69" s="33"/>
      <c r="EME69" s="33"/>
      <c r="EMF69" s="33"/>
      <c r="EMG69" s="33"/>
      <c r="EMH69" s="33"/>
      <c r="EMI69" s="33"/>
      <c r="EMJ69" s="33"/>
      <c r="EMK69" s="33"/>
      <c r="EML69" s="33"/>
      <c r="EMM69" s="33"/>
      <c r="EMN69" s="33"/>
      <c r="EMO69" s="33"/>
      <c r="EMP69" s="33"/>
      <c r="EMQ69" s="33"/>
      <c r="EMR69" s="33"/>
      <c r="EMS69" s="33"/>
      <c r="EMT69" s="33"/>
      <c r="EMU69" s="33"/>
      <c r="EMV69" s="33"/>
      <c r="EMW69" s="33"/>
      <c r="EMX69" s="33"/>
      <c r="EMY69" s="33"/>
      <c r="EMZ69" s="33"/>
      <c r="ENA69" s="33"/>
      <c r="ENB69" s="33"/>
      <c r="ENC69" s="33"/>
      <c r="END69" s="33"/>
      <c r="ENE69" s="33"/>
      <c r="ENF69" s="33"/>
      <c r="ENG69" s="33"/>
      <c r="ENH69" s="33"/>
      <c r="ENI69" s="33"/>
      <c r="ENJ69" s="33"/>
      <c r="ENK69" s="33"/>
      <c r="ENL69" s="33"/>
      <c r="ENM69" s="33"/>
      <c r="ENN69" s="33"/>
      <c r="ENO69" s="33"/>
      <c r="ENP69" s="33"/>
      <c r="ENQ69" s="33"/>
      <c r="ENR69" s="33"/>
      <c r="ENS69" s="33"/>
      <c r="ENT69" s="33"/>
      <c r="ENU69" s="33"/>
      <c r="ENV69" s="33"/>
      <c r="ENW69" s="33"/>
      <c r="ENX69" s="33"/>
      <c r="ENY69" s="33"/>
      <c r="ENZ69" s="33"/>
      <c r="EOA69" s="33"/>
      <c r="EOB69" s="33"/>
      <c r="EOC69" s="33"/>
      <c r="EOD69" s="33"/>
      <c r="EOE69" s="33"/>
      <c r="EOF69" s="33"/>
      <c r="EOG69" s="33"/>
      <c r="EOH69" s="33"/>
      <c r="EOI69" s="33"/>
      <c r="EOJ69" s="33"/>
      <c r="EOK69" s="33"/>
      <c r="EOL69" s="33"/>
      <c r="EOM69" s="33"/>
      <c r="EON69" s="33"/>
      <c r="EOO69" s="33"/>
      <c r="EOP69" s="33"/>
      <c r="EOQ69" s="33"/>
      <c r="EOR69" s="33"/>
      <c r="EOS69" s="33"/>
      <c r="EOT69" s="33"/>
      <c r="EOU69" s="33"/>
      <c r="EOV69" s="33"/>
      <c r="EOW69" s="33"/>
      <c r="EOX69" s="33"/>
      <c r="EOY69" s="33"/>
      <c r="EOZ69" s="33"/>
      <c r="EPA69" s="33"/>
      <c r="EPB69" s="33"/>
      <c r="EPC69" s="33"/>
      <c r="EPD69" s="33"/>
      <c r="EPE69" s="33"/>
      <c r="EPF69" s="33"/>
      <c r="EPG69" s="33"/>
      <c r="EPH69" s="33"/>
      <c r="EPI69" s="33"/>
      <c r="EPJ69" s="33"/>
      <c r="EPK69" s="33"/>
      <c r="EPL69" s="33"/>
      <c r="EPM69" s="33"/>
      <c r="EPN69" s="33"/>
      <c r="EPO69" s="33"/>
      <c r="EPP69" s="33"/>
      <c r="EPQ69" s="33"/>
      <c r="EPR69" s="33"/>
      <c r="EPS69" s="33"/>
      <c r="EPT69" s="33"/>
      <c r="EPU69" s="33"/>
      <c r="EPV69" s="33"/>
      <c r="EPW69" s="33"/>
      <c r="EPX69" s="33"/>
      <c r="EPY69" s="33"/>
      <c r="EPZ69" s="33"/>
      <c r="EQA69" s="33"/>
      <c r="EQB69" s="33"/>
      <c r="EQC69" s="33"/>
      <c r="EQD69" s="33"/>
      <c r="EQE69" s="33"/>
      <c r="EQF69" s="33"/>
      <c r="EQG69" s="33"/>
      <c r="EQH69" s="33"/>
      <c r="EQI69" s="33"/>
      <c r="EQJ69" s="33"/>
      <c r="EQK69" s="33"/>
      <c r="EQL69" s="33"/>
      <c r="EQM69" s="33"/>
      <c r="EQN69" s="33"/>
      <c r="EQO69" s="33"/>
      <c r="EQP69" s="33"/>
      <c r="EQQ69" s="33"/>
      <c r="EQR69" s="33"/>
      <c r="EQS69" s="33"/>
      <c r="EQT69" s="33"/>
      <c r="EQU69" s="33"/>
      <c r="EQV69" s="33"/>
      <c r="EQW69" s="33"/>
      <c r="EQX69" s="33"/>
      <c r="EQY69" s="33"/>
      <c r="EQZ69" s="33"/>
      <c r="ERA69" s="33"/>
      <c r="ERB69" s="33"/>
      <c r="ERC69" s="33"/>
      <c r="ERD69" s="33"/>
      <c r="ERE69" s="33"/>
      <c r="ERF69" s="33"/>
      <c r="ERG69" s="33"/>
      <c r="ERH69" s="33"/>
      <c r="ERI69" s="33"/>
      <c r="ERJ69" s="33"/>
      <c r="ERK69" s="33"/>
      <c r="ERL69" s="33"/>
      <c r="ERM69" s="33"/>
      <c r="ERN69" s="33"/>
      <c r="ERO69" s="33"/>
      <c r="ERP69" s="33"/>
      <c r="ERQ69" s="33"/>
      <c r="ERR69" s="33"/>
      <c r="ERS69" s="33"/>
      <c r="ERT69" s="33"/>
      <c r="ERU69" s="33"/>
      <c r="ERV69" s="33"/>
      <c r="ERW69" s="33"/>
      <c r="ERX69" s="33"/>
      <c r="ERY69" s="33"/>
      <c r="ERZ69" s="33"/>
      <c r="ESA69" s="33"/>
      <c r="ESB69" s="33"/>
      <c r="ESC69" s="33"/>
      <c r="ESD69" s="33"/>
      <c r="ESE69" s="33"/>
      <c r="ESF69" s="33"/>
      <c r="ESG69" s="33"/>
      <c r="ESH69" s="33"/>
      <c r="ESI69" s="33"/>
      <c r="ESJ69" s="33"/>
      <c r="ESK69" s="33"/>
      <c r="ESL69" s="33"/>
      <c r="ESM69" s="33"/>
      <c r="ESN69" s="33"/>
      <c r="ESO69" s="33"/>
      <c r="ESP69" s="33"/>
      <c r="ESQ69" s="33"/>
      <c r="ESR69" s="33"/>
      <c r="ESS69" s="33"/>
      <c r="EST69" s="33"/>
      <c r="ESU69" s="33"/>
      <c r="ESV69" s="33"/>
      <c r="ESW69" s="33"/>
      <c r="ESX69" s="33"/>
      <c r="ESY69" s="33"/>
      <c r="ESZ69" s="33"/>
      <c r="ETA69" s="33"/>
      <c r="ETB69" s="33"/>
      <c r="ETC69" s="33"/>
      <c r="ETD69" s="33"/>
      <c r="ETE69" s="33"/>
      <c r="ETF69" s="33"/>
      <c r="ETG69" s="33"/>
      <c r="ETH69" s="33"/>
      <c r="ETI69" s="33"/>
      <c r="ETJ69" s="33"/>
      <c r="ETK69" s="33"/>
      <c r="ETL69" s="33"/>
      <c r="ETM69" s="33"/>
      <c r="ETN69" s="33"/>
      <c r="ETO69" s="33"/>
      <c r="ETP69" s="33"/>
      <c r="ETQ69" s="33"/>
      <c r="ETR69" s="33"/>
      <c r="ETS69" s="33"/>
      <c r="ETT69" s="33"/>
      <c r="ETU69" s="33"/>
      <c r="ETV69" s="33"/>
      <c r="ETW69" s="33"/>
      <c r="ETX69" s="33"/>
      <c r="ETY69" s="33"/>
      <c r="ETZ69" s="33"/>
      <c r="EUA69" s="33"/>
      <c r="EUB69" s="33"/>
      <c r="EUC69" s="33"/>
      <c r="EUD69" s="33"/>
      <c r="EUE69" s="33"/>
      <c r="EUF69" s="33"/>
      <c r="EUG69" s="33"/>
      <c r="EUH69" s="33"/>
      <c r="EUI69" s="33"/>
      <c r="EUJ69" s="33"/>
      <c r="EUK69" s="33"/>
      <c r="EUL69" s="33"/>
      <c r="EUM69" s="33"/>
      <c r="EUN69" s="33"/>
      <c r="EUO69" s="33"/>
      <c r="EUP69" s="33"/>
      <c r="EUQ69" s="33"/>
      <c r="EUR69" s="33"/>
      <c r="EUS69" s="33"/>
      <c r="EUT69" s="33"/>
      <c r="EUU69" s="33"/>
      <c r="EUV69" s="33"/>
      <c r="EUW69" s="33"/>
      <c r="EUX69" s="33"/>
      <c r="EUY69" s="33"/>
      <c r="EUZ69" s="33"/>
      <c r="EVA69" s="33"/>
      <c r="EVB69" s="33"/>
      <c r="EVC69" s="33"/>
      <c r="EVD69" s="33"/>
      <c r="EVE69" s="33"/>
      <c r="EVF69" s="33"/>
      <c r="EVG69" s="33"/>
      <c r="EVH69" s="33"/>
      <c r="EVI69" s="33"/>
      <c r="EVJ69" s="33"/>
      <c r="EVK69" s="33"/>
      <c r="EVL69" s="33"/>
      <c r="EVM69" s="33"/>
      <c r="EVN69" s="33"/>
      <c r="EVO69" s="33"/>
      <c r="EVP69" s="33"/>
      <c r="EVQ69" s="33"/>
      <c r="EVR69" s="33"/>
      <c r="EVS69" s="33"/>
      <c r="EVT69" s="33"/>
      <c r="EVU69" s="33"/>
      <c r="EVV69" s="33"/>
      <c r="EVW69" s="33"/>
      <c r="EVX69" s="33"/>
      <c r="EVY69" s="33"/>
      <c r="EVZ69" s="33"/>
      <c r="EWA69" s="33"/>
      <c r="EWB69" s="33"/>
      <c r="EWC69" s="33"/>
      <c r="EWD69" s="33"/>
      <c r="EWE69" s="33"/>
      <c r="EWF69" s="33"/>
      <c r="EWG69" s="33"/>
      <c r="EWH69" s="33"/>
      <c r="EWI69" s="33"/>
      <c r="EWJ69" s="33"/>
      <c r="EWK69" s="33"/>
      <c r="EWL69" s="33"/>
      <c r="EWM69" s="33"/>
      <c r="EWN69" s="33"/>
      <c r="EWO69" s="33"/>
      <c r="EWP69" s="33"/>
      <c r="EWQ69" s="33"/>
      <c r="EWR69" s="33"/>
      <c r="EWS69" s="33"/>
      <c r="EWT69" s="33"/>
      <c r="EWU69" s="33"/>
      <c r="EWV69" s="33"/>
      <c r="EWW69" s="33"/>
      <c r="EWX69" s="33"/>
      <c r="EWY69" s="33"/>
      <c r="EWZ69" s="33"/>
      <c r="EXA69" s="33"/>
      <c r="EXB69" s="33"/>
      <c r="EXC69" s="33"/>
      <c r="EXD69" s="33"/>
      <c r="EXE69" s="33"/>
      <c r="EXF69" s="33"/>
      <c r="EXG69" s="33"/>
      <c r="EXH69" s="33"/>
      <c r="EXI69" s="33"/>
      <c r="EXJ69" s="33"/>
      <c r="EXK69" s="33"/>
      <c r="EXL69" s="33"/>
      <c r="EXM69" s="33"/>
      <c r="EXN69" s="33"/>
      <c r="EXO69" s="33"/>
      <c r="EXP69" s="33"/>
      <c r="EXQ69" s="33"/>
      <c r="EXR69" s="33"/>
      <c r="EXS69" s="33"/>
      <c r="EXT69" s="33"/>
      <c r="EXU69" s="33"/>
      <c r="EXV69" s="33"/>
      <c r="EXW69" s="33"/>
      <c r="EXX69" s="33"/>
      <c r="EXY69" s="33"/>
      <c r="EXZ69" s="33"/>
      <c r="EYA69" s="33"/>
      <c r="EYB69" s="33"/>
      <c r="EYC69" s="33"/>
      <c r="EYD69" s="33"/>
      <c r="EYE69" s="33"/>
      <c r="EYF69" s="33"/>
      <c r="EYG69" s="33"/>
      <c r="EYH69" s="33"/>
      <c r="EYI69" s="33"/>
      <c r="EYJ69" s="33"/>
      <c r="EYK69" s="33"/>
      <c r="EYL69" s="33"/>
      <c r="EYM69" s="33"/>
      <c r="EYN69" s="33"/>
      <c r="EYO69" s="33"/>
      <c r="EYP69" s="33"/>
      <c r="EYQ69" s="33"/>
      <c r="EYR69" s="33"/>
      <c r="EYS69" s="33"/>
      <c r="EYT69" s="33"/>
      <c r="EYU69" s="33"/>
      <c r="EYV69" s="33"/>
      <c r="EYW69" s="33"/>
      <c r="EYX69" s="33"/>
      <c r="EYY69" s="33"/>
      <c r="EYZ69" s="33"/>
      <c r="EZA69" s="33"/>
      <c r="EZB69" s="33"/>
      <c r="EZC69" s="33"/>
      <c r="EZD69" s="33"/>
      <c r="EZE69" s="33"/>
      <c r="EZF69" s="33"/>
      <c r="EZG69" s="33"/>
      <c r="EZH69" s="33"/>
      <c r="EZI69" s="33"/>
      <c r="EZJ69" s="33"/>
      <c r="EZK69" s="33"/>
      <c r="EZL69" s="33"/>
      <c r="EZM69" s="33"/>
      <c r="EZN69" s="33"/>
      <c r="EZO69" s="33"/>
      <c r="EZP69" s="33"/>
      <c r="EZQ69" s="33"/>
      <c r="EZR69" s="33"/>
      <c r="EZS69" s="33"/>
      <c r="EZT69" s="33"/>
      <c r="EZU69" s="33"/>
      <c r="EZV69" s="33"/>
      <c r="EZW69" s="33"/>
      <c r="EZX69" s="33"/>
      <c r="EZY69" s="33"/>
      <c r="EZZ69" s="33"/>
      <c r="FAA69" s="33"/>
      <c r="FAB69" s="33"/>
      <c r="FAC69" s="33"/>
      <c r="FAD69" s="33"/>
      <c r="FAE69" s="33"/>
      <c r="FAF69" s="33"/>
      <c r="FAG69" s="33"/>
      <c r="FAH69" s="33"/>
      <c r="FAI69" s="33"/>
      <c r="FAJ69" s="33"/>
      <c r="FAK69" s="33"/>
      <c r="FAL69" s="33"/>
      <c r="FAM69" s="33"/>
      <c r="FAN69" s="33"/>
      <c r="FAO69" s="33"/>
      <c r="FAP69" s="33"/>
      <c r="FAQ69" s="33"/>
      <c r="FAR69" s="33"/>
      <c r="FAS69" s="33"/>
      <c r="FAT69" s="33"/>
      <c r="FAU69" s="33"/>
      <c r="FAV69" s="33"/>
      <c r="FAW69" s="33"/>
      <c r="FAX69" s="33"/>
      <c r="FAY69" s="33"/>
      <c r="FAZ69" s="33"/>
      <c r="FBA69" s="33"/>
      <c r="FBB69" s="33"/>
      <c r="FBC69" s="33"/>
      <c r="FBD69" s="33"/>
      <c r="FBE69" s="33"/>
      <c r="FBF69" s="33"/>
      <c r="FBG69" s="33"/>
      <c r="FBH69" s="33"/>
      <c r="FBI69" s="33"/>
      <c r="FBJ69" s="33"/>
      <c r="FBK69" s="33"/>
      <c r="FBL69" s="33"/>
      <c r="FBM69" s="33"/>
      <c r="FBN69" s="33"/>
      <c r="FBO69" s="33"/>
      <c r="FBP69" s="33"/>
      <c r="FBQ69" s="33"/>
      <c r="FBR69" s="33"/>
      <c r="FBS69" s="33"/>
      <c r="FBT69" s="33"/>
      <c r="FBU69" s="33"/>
      <c r="FBV69" s="33"/>
      <c r="FBW69" s="33"/>
      <c r="FBX69" s="33"/>
      <c r="FBY69" s="33"/>
      <c r="FBZ69" s="33"/>
      <c r="FCA69" s="33"/>
      <c r="FCB69" s="33"/>
      <c r="FCC69" s="33"/>
      <c r="FCD69" s="33"/>
      <c r="FCE69" s="33"/>
      <c r="FCF69" s="33"/>
      <c r="FCG69" s="33"/>
      <c r="FCH69" s="33"/>
      <c r="FCI69" s="33"/>
      <c r="FCJ69" s="33"/>
      <c r="FCK69" s="33"/>
      <c r="FCL69" s="33"/>
      <c r="FCM69" s="33"/>
      <c r="FCN69" s="33"/>
      <c r="FCO69" s="33"/>
      <c r="FCP69" s="33"/>
      <c r="FCQ69" s="33"/>
      <c r="FCR69" s="33"/>
      <c r="FCS69" s="33"/>
      <c r="FCT69" s="33"/>
      <c r="FCU69" s="33"/>
      <c r="FCV69" s="33"/>
      <c r="FCW69" s="33"/>
      <c r="FCX69" s="33"/>
      <c r="FCY69" s="33"/>
      <c r="FCZ69" s="33"/>
      <c r="FDA69" s="33"/>
      <c r="FDB69" s="33"/>
      <c r="FDC69" s="33"/>
      <c r="FDD69" s="33"/>
      <c r="FDE69" s="33"/>
      <c r="FDF69" s="33"/>
      <c r="FDG69" s="33"/>
      <c r="FDH69" s="33"/>
      <c r="FDI69" s="33"/>
      <c r="FDJ69" s="33"/>
      <c r="FDK69" s="33"/>
      <c r="FDL69" s="33"/>
      <c r="FDM69" s="33"/>
      <c r="FDN69" s="33"/>
      <c r="FDO69" s="33"/>
      <c r="FDP69" s="33"/>
      <c r="FDQ69" s="33"/>
      <c r="FDR69" s="33"/>
      <c r="FDS69" s="33"/>
      <c r="FDT69" s="33"/>
      <c r="FDU69" s="33"/>
      <c r="FDV69" s="33"/>
      <c r="FDW69" s="33"/>
      <c r="FDX69" s="33"/>
      <c r="FDY69" s="33"/>
      <c r="FDZ69" s="33"/>
      <c r="FEA69" s="33"/>
      <c r="FEB69" s="33"/>
      <c r="FEC69" s="33"/>
      <c r="FED69" s="33"/>
      <c r="FEE69" s="33"/>
      <c r="FEF69" s="33"/>
      <c r="FEG69" s="33"/>
      <c r="FEH69" s="33"/>
      <c r="FEI69" s="33"/>
      <c r="FEJ69" s="33"/>
      <c r="FEK69" s="33"/>
      <c r="FEL69" s="33"/>
      <c r="FEM69" s="33"/>
      <c r="FEN69" s="33"/>
      <c r="FEO69" s="33"/>
      <c r="FEP69" s="33"/>
      <c r="FEQ69" s="33"/>
      <c r="FER69" s="33"/>
      <c r="FES69" s="33"/>
      <c r="FET69" s="33"/>
      <c r="FEU69" s="33"/>
      <c r="FEV69" s="33"/>
      <c r="FEW69" s="33"/>
      <c r="FEX69" s="33"/>
      <c r="FEY69" s="33"/>
      <c r="FEZ69" s="33"/>
      <c r="FFA69" s="33"/>
      <c r="FFB69" s="33"/>
      <c r="FFC69" s="33"/>
      <c r="FFD69" s="33"/>
      <c r="FFE69" s="33"/>
      <c r="FFF69" s="33"/>
      <c r="FFG69" s="33"/>
      <c r="FFH69" s="33"/>
      <c r="FFI69" s="33"/>
      <c r="FFJ69" s="33"/>
      <c r="FFK69" s="33"/>
      <c r="FFL69" s="33"/>
      <c r="FFM69" s="33"/>
      <c r="FFN69" s="33"/>
      <c r="FFO69" s="33"/>
      <c r="FFP69" s="33"/>
      <c r="FFQ69" s="33"/>
      <c r="FFR69" s="33"/>
      <c r="FFS69" s="33"/>
      <c r="FFT69" s="33"/>
      <c r="FFU69" s="33"/>
      <c r="FFV69" s="33"/>
      <c r="FFW69" s="33"/>
      <c r="FFX69" s="33"/>
      <c r="FFY69" s="33"/>
      <c r="FFZ69" s="33"/>
      <c r="FGA69" s="33"/>
      <c r="FGB69" s="33"/>
      <c r="FGC69" s="33"/>
      <c r="FGD69" s="33"/>
      <c r="FGE69" s="33"/>
      <c r="FGF69" s="33"/>
      <c r="FGG69" s="33"/>
      <c r="FGH69" s="33"/>
      <c r="FGI69" s="33"/>
      <c r="FGJ69" s="33"/>
      <c r="FGK69" s="33"/>
      <c r="FGL69" s="33"/>
      <c r="FGM69" s="33"/>
      <c r="FGN69" s="33"/>
      <c r="FGO69" s="33"/>
      <c r="FGP69" s="33"/>
      <c r="FGQ69" s="33"/>
      <c r="FGR69" s="33"/>
      <c r="FGS69" s="33"/>
      <c r="FGT69" s="33"/>
      <c r="FGU69" s="33"/>
      <c r="FGV69" s="33"/>
      <c r="FGW69" s="33"/>
      <c r="FGX69" s="33"/>
      <c r="FGY69" s="33"/>
      <c r="FGZ69" s="33"/>
      <c r="FHA69" s="33"/>
      <c r="FHB69" s="33"/>
      <c r="FHC69" s="33"/>
      <c r="FHD69" s="33"/>
      <c r="FHE69" s="33"/>
      <c r="FHF69" s="33"/>
      <c r="FHG69" s="33"/>
      <c r="FHH69" s="33"/>
      <c r="FHI69" s="33"/>
      <c r="FHJ69" s="33"/>
      <c r="FHK69" s="33"/>
      <c r="FHL69" s="33"/>
      <c r="FHM69" s="33"/>
      <c r="FHN69" s="33"/>
      <c r="FHO69" s="33"/>
      <c r="FHP69" s="33"/>
      <c r="FHQ69" s="33"/>
      <c r="FHR69" s="33"/>
      <c r="FHS69" s="33"/>
      <c r="FHT69" s="33"/>
      <c r="FHU69" s="33"/>
      <c r="FHV69" s="33"/>
      <c r="FHW69" s="33"/>
      <c r="FHX69" s="33"/>
      <c r="FHY69" s="33"/>
      <c r="FHZ69" s="33"/>
      <c r="FIA69" s="33"/>
      <c r="FIB69" s="33"/>
      <c r="FIC69" s="33"/>
      <c r="FID69" s="33"/>
      <c r="FIE69" s="33"/>
      <c r="FIF69" s="33"/>
      <c r="FIG69" s="33"/>
      <c r="FIH69" s="33"/>
      <c r="FII69" s="33"/>
      <c r="FIJ69" s="33"/>
      <c r="FIK69" s="33"/>
      <c r="FIL69" s="33"/>
      <c r="FIM69" s="33"/>
      <c r="FIN69" s="33"/>
      <c r="FIO69" s="33"/>
      <c r="FIP69" s="33"/>
      <c r="FIQ69" s="33"/>
      <c r="FIR69" s="33"/>
      <c r="FIS69" s="33"/>
      <c r="FIT69" s="33"/>
      <c r="FIU69" s="33"/>
      <c r="FIV69" s="33"/>
      <c r="FIW69" s="33"/>
      <c r="FIX69" s="33"/>
      <c r="FIY69" s="33"/>
      <c r="FIZ69" s="33"/>
      <c r="FJA69" s="33"/>
      <c r="FJB69" s="33"/>
      <c r="FJC69" s="33"/>
      <c r="FJD69" s="33"/>
      <c r="FJE69" s="33"/>
      <c r="FJF69" s="33"/>
      <c r="FJG69" s="33"/>
      <c r="FJH69" s="33"/>
      <c r="FJI69" s="33"/>
      <c r="FJJ69" s="33"/>
      <c r="FJK69" s="33"/>
      <c r="FJL69" s="33"/>
      <c r="FJM69" s="33"/>
      <c r="FJN69" s="33"/>
      <c r="FJO69" s="33"/>
      <c r="FJP69" s="33"/>
      <c r="FJQ69" s="33"/>
      <c r="FJR69" s="33"/>
      <c r="FJS69" s="33"/>
      <c r="FJT69" s="33"/>
      <c r="FJU69" s="33"/>
      <c r="FJV69" s="33"/>
      <c r="FJW69" s="33"/>
      <c r="FJX69" s="33"/>
      <c r="FJY69" s="33"/>
      <c r="FJZ69" s="33"/>
      <c r="FKA69" s="33"/>
      <c r="FKB69" s="33"/>
      <c r="FKC69" s="33"/>
      <c r="FKD69" s="33"/>
      <c r="FKE69" s="33"/>
      <c r="FKF69" s="33"/>
      <c r="FKG69" s="33"/>
      <c r="FKH69" s="33"/>
      <c r="FKI69" s="33"/>
      <c r="FKJ69" s="33"/>
      <c r="FKK69" s="33"/>
      <c r="FKL69" s="33"/>
      <c r="FKM69" s="33"/>
      <c r="FKN69" s="33"/>
      <c r="FKO69" s="33"/>
      <c r="FKP69" s="33"/>
      <c r="FKQ69" s="33"/>
      <c r="FKR69" s="33"/>
      <c r="FKS69" s="33"/>
      <c r="FKT69" s="33"/>
      <c r="FKU69" s="33"/>
      <c r="FKV69" s="33"/>
      <c r="FKW69" s="33"/>
      <c r="FKX69" s="33"/>
      <c r="FKY69" s="33"/>
      <c r="FKZ69" s="33"/>
      <c r="FLA69" s="33"/>
      <c r="FLB69" s="33"/>
      <c r="FLC69" s="33"/>
      <c r="FLD69" s="33"/>
      <c r="FLE69" s="33"/>
      <c r="FLF69" s="33"/>
      <c r="FLG69" s="33"/>
      <c r="FLH69" s="33"/>
      <c r="FLI69" s="33"/>
      <c r="FLJ69" s="33"/>
      <c r="FLK69" s="33"/>
      <c r="FLL69" s="33"/>
      <c r="FLM69" s="33"/>
      <c r="FLN69" s="33"/>
      <c r="FLO69" s="33"/>
      <c r="FLP69" s="33"/>
      <c r="FLQ69" s="33"/>
      <c r="FLR69" s="33"/>
      <c r="FLS69" s="33"/>
      <c r="FLT69" s="33"/>
      <c r="FLU69" s="33"/>
      <c r="FLV69" s="33"/>
      <c r="FLW69" s="33"/>
      <c r="FLX69" s="33"/>
      <c r="FLY69" s="33"/>
      <c r="FLZ69" s="33"/>
      <c r="FMA69" s="33"/>
      <c r="FMB69" s="33"/>
      <c r="FMC69" s="33"/>
      <c r="FMD69" s="33"/>
      <c r="FME69" s="33"/>
      <c r="FMF69" s="33"/>
      <c r="FMG69" s="33"/>
      <c r="FMH69" s="33"/>
      <c r="FMI69" s="33"/>
      <c r="FMJ69" s="33"/>
      <c r="FMK69" s="33"/>
      <c r="FML69" s="33"/>
      <c r="FMM69" s="33"/>
      <c r="FMN69" s="33"/>
      <c r="FMO69" s="33"/>
      <c r="FMP69" s="33"/>
      <c r="FMQ69" s="33"/>
      <c r="FMR69" s="33"/>
      <c r="FMS69" s="33"/>
      <c r="FMT69" s="33"/>
      <c r="FMU69" s="33"/>
      <c r="FMV69" s="33"/>
      <c r="FMW69" s="33"/>
      <c r="FMX69" s="33"/>
      <c r="FMY69" s="33"/>
      <c r="FMZ69" s="33"/>
      <c r="FNA69" s="33"/>
      <c r="FNB69" s="33"/>
      <c r="FNC69" s="33"/>
      <c r="FND69" s="33"/>
      <c r="FNE69" s="33"/>
      <c r="FNF69" s="33"/>
      <c r="FNG69" s="33"/>
      <c r="FNH69" s="33"/>
      <c r="FNI69" s="33"/>
      <c r="FNJ69" s="33"/>
      <c r="FNK69" s="33"/>
      <c r="FNL69" s="33"/>
      <c r="FNM69" s="33"/>
      <c r="FNN69" s="33"/>
      <c r="FNO69" s="33"/>
      <c r="FNP69" s="33"/>
      <c r="FNQ69" s="33"/>
      <c r="FNR69" s="33"/>
      <c r="FNS69" s="33"/>
      <c r="FNT69" s="33"/>
      <c r="FNU69" s="33"/>
      <c r="FNV69" s="33"/>
      <c r="FNW69" s="33"/>
      <c r="FNX69" s="33"/>
      <c r="FNY69" s="33"/>
      <c r="FNZ69" s="33"/>
      <c r="FOA69" s="33"/>
      <c r="FOB69" s="33"/>
      <c r="FOC69" s="33"/>
      <c r="FOD69" s="33"/>
      <c r="FOE69" s="33"/>
      <c r="FOF69" s="33"/>
      <c r="FOG69" s="33"/>
      <c r="FOH69" s="33"/>
      <c r="FOI69" s="33"/>
      <c r="FOJ69" s="33"/>
      <c r="FOK69" s="33"/>
      <c r="FOL69" s="33"/>
      <c r="FOM69" s="33"/>
      <c r="FON69" s="33"/>
      <c r="FOO69" s="33"/>
      <c r="FOP69" s="33"/>
      <c r="FOQ69" s="33"/>
      <c r="FOR69" s="33"/>
      <c r="FOS69" s="33"/>
      <c r="FOT69" s="33"/>
      <c r="FOU69" s="33"/>
      <c r="FOV69" s="33"/>
      <c r="FOW69" s="33"/>
      <c r="FOX69" s="33"/>
      <c r="FOY69" s="33"/>
      <c r="FOZ69" s="33"/>
      <c r="FPA69" s="33"/>
      <c r="FPB69" s="33"/>
      <c r="FPC69" s="33"/>
      <c r="FPD69" s="33"/>
      <c r="FPE69" s="33"/>
      <c r="FPF69" s="33"/>
      <c r="FPG69" s="33"/>
      <c r="FPH69" s="33"/>
      <c r="FPI69" s="33"/>
      <c r="FPJ69" s="33"/>
      <c r="FPK69" s="33"/>
      <c r="FPL69" s="33"/>
      <c r="FPM69" s="33"/>
      <c r="FPN69" s="33"/>
      <c r="FPO69" s="33"/>
      <c r="FPP69" s="33"/>
      <c r="FPQ69" s="33"/>
      <c r="FPR69" s="33"/>
      <c r="FPS69" s="33"/>
      <c r="FPT69" s="33"/>
      <c r="FPU69" s="33"/>
      <c r="FPV69" s="33"/>
      <c r="FPW69" s="33"/>
      <c r="FPX69" s="33"/>
      <c r="FPY69" s="33"/>
      <c r="FPZ69" s="33"/>
      <c r="FQA69" s="33"/>
      <c r="FQB69" s="33"/>
      <c r="FQC69" s="33"/>
      <c r="FQD69" s="33"/>
      <c r="FQE69" s="33"/>
      <c r="FQF69" s="33"/>
      <c r="FQG69" s="33"/>
      <c r="FQH69" s="33"/>
      <c r="FQI69" s="33"/>
      <c r="FQJ69" s="33"/>
      <c r="FQK69" s="33"/>
      <c r="FQL69" s="33"/>
      <c r="FQM69" s="33"/>
      <c r="FQN69" s="33"/>
      <c r="FQO69" s="33"/>
      <c r="FQP69" s="33"/>
      <c r="FQQ69" s="33"/>
      <c r="FQR69" s="33"/>
      <c r="FQS69" s="33"/>
      <c r="FQT69" s="33"/>
      <c r="FQU69" s="33"/>
      <c r="FQV69" s="33"/>
      <c r="FQW69" s="33"/>
      <c r="FQX69" s="33"/>
      <c r="FQY69" s="33"/>
      <c r="FQZ69" s="33"/>
      <c r="FRA69" s="33"/>
      <c r="FRB69" s="33"/>
      <c r="FRC69" s="33"/>
      <c r="FRD69" s="33"/>
      <c r="FRE69" s="33"/>
      <c r="FRF69" s="33"/>
      <c r="FRG69" s="33"/>
      <c r="FRH69" s="33"/>
      <c r="FRI69" s="33"/>
      <c r="FRJ69" s="33"/>
      <c r="FRK69" s="33"/>
      <c r="FRL69" s="33"/>
      <c r="FRM69" s="33"/>
      <c r="FRN69" s="33"/>
      <c r="FRO69" s="33"/>
      <c r="FRP69" s="33"/>
      <c r="FRQ69" s="33"/>
      <c r="FRR69" s="33"/>
      <c r="FRS69" s="33"/>
      <c r="FRT69" s="33"/>
      <c r="FRU69" s="33"/>
      <c r="FRV69" s="33"/>
      <c r="FRW69" s="33"/>
      <c r="FRX69" s="33"/>
      <c r="FRY69" s="33"/>
      <c r="FRZ69" s="33"/>
      <c r="FSA69" s="33"/>
      <c r="FSB69" s="33"/>
      <c r="FSC69" s="33"/>
      <c r="FSD69" s="33"/>
      <c r="FSE69" s="33"/>
      <c r="FSF69" s="33"/>
      <c r="FSG69" s="33"/>
      <c r="FSH69" s="33"/>
      <c r="FSI69" s="33"/>
      <c r="FSJ69" s="33"/>
      <c r="FSK69" s="33"/>
      <c r="FSL69" s="33"/>
      <c r="FSM69" s="33"/>
      <c r="FSN69" s="33"/>
      <c r="FSO69" s="33"/>
      <c r="FSP69" s="33"/>
      <c r="FSQ69" s="33"/>
      <c r="FSR69" s="33"/>
      <c r="FSS69" s="33"/>
      <c r="FST69" s="33"/>
      <c r="FSU69" s="33"/>
      <c r="FSV69" s="33"/>
      <c r="FSW69" s="33"/>
      <c r="FSX69" s="33"/>
      <c r="FSY69" s="33"/>
      <c r="FSZ69" s="33"/>
      <c r="FTA69" s="33"/>
      <c r="FTB69" s="33"/>
      <c r="FTC69" s="33"/>
      <c r="FTD69" s="33"/>
      <c r="FTE69" s="33"/>
      <c r="FTF69" s="33"/>
      <c r="FTG69" s="33"/>
      <c r="FTH69" s="33"/>
      <c r="FTI69" s="33"/>
      <c r="FTJ69" s="33"/>
      <c r="FTK69" s="33"/>
      <c r="FTL69" s="33"/>
      <c r="FTM69" s="33"/>
      <c r="FTN69" s="33"/>
      <c r="FTO69" s="33"/>
      <c r="FTP69" s="33"/>
      <c r="FTQ69" s="33"/>
      <c r="FTR69" s="33"/>
      <c r="FTS69" s="33"/>
      <c r="FTT69" s="33"/>
      <c r="FTU69" s="33"/>
      <c r="FTV69" s="33"/>
      <c r="FTW69" s="33"/>
      <c r="FTX69" s="33"/>
      <c r="FTY69" s="33"/>
      <c r="FTZ69" s="33"/>
      <c r="FUA69" s="33"/>
      <c r="FUB69" s="33"/>
      <c r="FUC69" s="33"/>
      <c r="FUD69" s="33"/>
      <c r="FUE69" s="33"/>
      <c r="FUF69" s="33"/>
      <c r="FUG69" s="33"/>
      <c r="FUH69" s="33"/>
      <c r="FUI69" s="33"/>
      <c r="FUJ69" s="33"/>
      <c r="FUK69" s="33"/>
      <c r="FUL69" s="33"/>
      <c r="FUM69" s="33"/>
      <c r="FUN69" s="33"/>
      <c r="FUO69" s="33"/>
      <c r="FUP69" s="33"/>
      <c r="FUQ69" s="33"/>
      <c r="FUR69" s="33"/>
      <c r="FUS69" s="33"/>
      <c r="FUT69" s="33"/>
      <c r="FUU69" s="33"/>
      <c r="FUV69" s="33"/>
      <c r="FUW69" s="33"/>
      <c r="FUX69" s="33"/>
      <c r="FUY69" s="33"/>
      <c r="FUZ69" s="33"/>
      <c r="FVA69" s="33"/>
      <c r="FVB69" s="33"/>
      <c r="FVC69" s="33"/>
      <c r="FVD69" s="33"/>
      <c r="FVE69" s="33"/>
      <c r="FVF69" s="33"/>
      <c r="FVG69" s="33"/>
      <c r="FVH69" s="33"/>
      <c r="FVI69" s="33"/>
      <c r="FVJ69" s="33"/>
      <c r="FVK69" s="33"/>
      <c r="FVL69" s="33"/>
      <c r="FVM69" s="33"/>
      <c r="FVN69" s="33"/>
      <c r="FVO69" s="33"/>
      <c r="FVP69" s="33"/>
      <c r="FVQ69" s="33"/>
      <c r="FVR69" s="33"/>
      <c r="FVS69" s="33"/>
      <c r="FVT69" s="33"/>
      <c r="FVU69" s="33"/>
      <c r="FVV69" s="33"/>
      <c r="FVW69" s="33"/>
      <c r="FVX69" s="33"/>
      <c r="FVY69" s="33"/>
      <c r="FVZ69" s="33"/>
      <c r="FWA69" s="33"/>
      <c r="FWB69" s="33"/>
      <c r="FWC69" s="33"/>
      <c r="FWD69" s="33"/>
      <c r="FWE69" s="33"/>
      <c r="FWF69" s="33"/>
      <c r="FWG69" s="33"/>
      <c r="FWH69" s="33"/>
      <c r="FWI69" s="33"/>
      <c r="FWJ69" s="33"/>
      <c r="FWK69" s="33"/>
      <c r="FWL69" s="33"/>
      <c r="FWM69" s="33"/>
      <c r="FWN69" s="33"/>
      <c r="FWO69" s="33"/>
      <c r="FWP69" s="33"/>
      <c r="FWQ69" s="33"/>
      <c r="FWR69" s="33"/>
      <c r="FWS69" s="33"/>
      <c r="FWT69" s="33"/>
      <c r="FWU69" s="33"/>
      <c r="FWV69" s="33"/>
      <c r="FWW69" s="33"/>
      <c r="FWX69" s="33"/>
      <c r="FWY69" s="33"/>
      <c r="FWZ69" s="33"/>
      <c r="FXA69" s="33"/>
      <c r="FXB69" s="33"/>
      <c r="FXC69" s="33"/>
      <c r="FXD69" s="33"/>
      <c r="FXE69" s="33"/>
      <c r="FXF69" s="33"/>
      <c r="FXG69" s="33"/>
      <c r="FXH69" s="33"/>
      <c r="FXI69" s="33"/>
      <c r="FXJ69" s="33"/>
      <c r="FXK69" s="33"/>
      <c r="FXL69" s="33"/>
      <c r="FXM69" s="33"/>
      <c r="FXN69" s="33"/>
      <c r="FXO69" s="33"/>
      <c r="FXP69" s="33"/>
      <c r="FXQ69" s="33"/>
      <c r="FXR69" s="33"/>
      <c r="FXS69" s="33"/>
      <c r="FXT69" s="33"/>
      <c r="FXU69" s="33"/>
      <c r="FXV69" s="33"/>
      <c r="FXW69" s="33"/>
      <c r="FXX69" s="33"/>
      <c r="FXY69" s="33"/>
      <c r="FXZ69" s="33"/>
      <c r="FYA69" s="33"/>
      <c r="FYB69" s="33"/>
      <c r="FYC69" s="33"/>
      <c r="FYD69" s="33"/>
      <c r="FYE69" s="33"/>
      <c r="FYF69" s="33"/>
      <c r="FYG69" s="33"/>
      <c r="FYH69" s="33"/>
      <c r="FYI69" s="33"/>
      <c r="FYJ69" s="33"/>
      <c r="FYK69" s="33"/>
      <c r="FYL69" s="33"/>
      <c r="FYM69" s="33"/>
      <c r="FYN69" s="33"/>
      <c r="FYO69" s="33"/>
      <c r="FYP69" s="33"/>
      <c r="FYQ69" s="33"/>
      <c r="FYR69" s="33"/>
      <c r="FYS69" s="33"/>
      <c r="FYT69" s="33"/>
      <c r="FYU69" s="33"/>
      <c r="FYV69" s="33"/>
      <c r="FYW69" s="33"/>
      <c r="FYX69" s="33"/>
      <c r="FYY69" s="33"/>
      <c r="FYZ69" s="33"/>
      <c r="FZA69" s="33"/>
      <c r="FZB69" s="33"/>
      <c r="FZC69" s="33"/>
      <c r="FZD69" s="33"/>
      <c r="FZE69" s="33"/>
      <c r="FZF69" s="33"/>
      <c r="FZG69" s="33"/>
      <c r="FZH69" s="33"/>
      <c r="FZI69" s="33"/>
      <c r="FZJ69" s="33"/>
      <c r="FZK69" s="33"/>
      <c r="FZL69" s="33"/>
      <c r="FZM69" s="33"/>
      <c r="FZN69" s="33"/>
      <c r="FZO69" s="33"/>
      <c r="FZP69" s="33"/>
      <c r="FZQ69" s="33"/>
      <c r="FZR69" s="33"/>
      <c r="FZS69" s="33"/>
      <c r="FZT69" s="33"/>
      <c r="FZU69" s="33"/>
      <c r="FZV69" s="33"/>
      <c r="FZW69" s="33"/>
      <c r="FZX69" s="33"/>
      <c r="FZY69" s="33"/>
      <c r="FZZ69" s="33"/>
      <c r="GAA69" s="33"/>
      <c r="GAB69" s="33"/>
      <c r="GAC69" s="33"/>
      <c r="GAD69" s="33"/>
      <c r="GAE69" s="33"/>
      <c r="GAF69" s="33"/>
      <c r="GAG69" s="33"/>
      <c r="GAH69" s="33"/>
      <c r="GAI69" s="33"/>
      <c r="GAJ69" s="33"/>
      <c r="GAK69" s="33"/>
      <c r="GAL69" s="33"/>
      <c r="GAM69" s="33"/>
      <c r="GAN69" s="33"/>
      <c r="GAO69" s="33"/>
      <c r="GAP69" s="33"/>
      <c r="GAQ69" s="33"/>
      <c r="GAR69" s="33"/>
      <c r="GAS69" s="33"/>
      <c r="GAT69" s="33"/>
      <c r="GAU69" s="33"/>
      <c r="GAV69" s="33"/>
      <c r="GAW69" s="33"/>
      <c r="GAX69" s="33"/>
      <c r="GAY69" s="33"/>
      <c r="GAZ69" s="33"/>
      <c r="GBA69" s="33"/>
      <c r="GBB69" s="33"/>
      <c r="GBC69" s="33"/>
      <c r="GBD69" s="33"/>
      <c r="GBE69" s="33"/>
      <c r="GBF69" s="33"/>
      <c r="GBG69" s="33"/>
      <c r="GBH69" s="33"/>
      <c r="GBI69" s="33"/>
      <c r="GBJ69" s="33"/>
      <c r="GBK69" s="33"/>
      <c r="GBL69" s="33"/>
      <c r="GBM69" s="33"/>
      <c r="GBN69" s="33"/>
      <c r="GBO69" s="33"/>
      <c r="GBP69" s="33"/>
      <c r="GBQ69" s="33"/>
      <c r="GBR69" s="33"/>
      <c r="GBS69" s="33"/>
      <c r="GBT69" s="33"/>
      <c r="GBU69" s="33"/>
      <c r="GBV69" s="33"/>
      <c r="GBW69" s="33"/>
      <c r="GBX69" s="33"/>
      <c r="GBY69" s="33"/>
      <c r="GBZ69" s="33"/>
      <c r="GCA69" s="33"/>
      <c r="GCB69" s="33"/>
      <c r="GCC69" s="33"/>
      <c r="GCD69" s="33"/>
      <c r="GCE69" s="33"/>
      <c r="GCF69" s="33"/>
      <c r="GCG69" s="33"/>
      <c r="GCH69" s="33"/>
      <c r="GCI69" s="33"/>
      <c r="GCJ69" s="33"/>
      <c r="GCK69" s="33"/>
      <c r="GCL69" s="33"/>
      <c r="GCM69" s="33"/>
      <c r="GCN69" s="33"/>
      <c r="GCO69" s="33"/>
      <c r="GCP69" s="33"/>
      <c r="GCQ69" s="33"/>
      <c r="GCR69" s="33"/>
      <c r="GCS69" s="33"/>
      <c r="GCT69" s="33"/>
      <c r="GCU69" s="33"/>
      <c r="GCV69" s="33"/>
      <c r="GCW69" s="33"/>
      <c r="GCX69" s="33"/>
      <c r="GCY69" s="33"/>
      <c r="GCZ69" s="33"/>
      <c r="GDA69" s="33"/>
      <c r="GDB69" s="33"/>
      <c r="GDC69" s="33"/>
      <c r="GDD69" s="33"/>
      <c r="GDE69" s="33"/>
      <c r="GDF69" s="33"/>
      <c r="GDG69" s="33"/>
      <c r="GDH69" s="33"/>
      <c r="GDI69" s="33"/>
      <c r="GDJ69" s="33"/>
      <c r="GDK69" s="33"/>
      <c r="GDL69" s="33"/>
      <c r="GDM69" s="33"/>
      <c r="GDN69" s="33"/>
      <c r="GDO69" s="33"/>
      <c r="GDP69" s="33"/>
      <c r="GDQ69" s="33"/>
      <c r="GDR69" s="33"/>
      <c r="GDS69" s="33"/>
      <c r="GDT69" s="33"/>
      <c r="GDU69" s="33"/>
      <c r="GDV69" s="33"/>
      <c r="GDW69" s="33"/>
      <c r="GDX69" s="33"/>
      <c r="GDY69" s="33"/>
      <c r="GDZ69" s="33"/>
      <c r="GEA69" s="33"/>
      <c r="GEB69" s="33"/>
      <c r="GEC69" s="33"/>
      <c r="GED69" s="33"/>
      <c r="GEE69" s="33"/>
      <c r="GEF69" s="33"/>
      <c r="GEG69" s="33"/>
      <c r="GEH69" s="33"/>
      <c r="GEI69" s="33"/>
      <c r="GEJ69" s="33"/>
      <c r="GEK69" s="33"/>
      <c r="GEL69" s="33"/>
      <c r="GEM69" s="33"/>
      <c r="GEN69" s="33"/>
      <c r="GEO69" s="33"/>
      <c r="GEP69" s="33"/>
      <c r="GEQ69" s="33"/>
      <c r="GER69" s="33"/>
      <c r="GES69" s="33"/>
      <c r="GET69" s="33"/>
      <c r="GEU69" s="33"/>
      <c r="GEV69" s="33"/>
      <c r="GEW69" s="33"/>
      <c r="GEX69" s="33"/>
      <c r="GEY69" s="33"/>
      <c r="GEZ69" s="33"/>
      <c r="GFA69" s="33"/>
      <c r="GFB69" s="33"/>
      <c r="GFC69" s="33"/>
      <c r="GFD69" s="33"/>
      <c r="GFE69" s="33"/>
      <c r="GFF69" s="33"/>
      <c r="GFG69" s="33"/>
      <c r="GFH69" s="33"/>
      <c r="GFI69" s="33"/>
      <c r="GFJ69" s="33"/>
      <c r="GFK69" s="33"/>
      <c r="GFL69" s="33"/>
      <c r="GFM69" s="33"/>
      <c r="GFN69" s="33"/>
      <c r="GFO69" s="33"/>
      <c r="GFP69" s="33"/>
      <c r="GFQ69" s="33"/>
      <c r="GFR69" s="33"/>
      <c r="GFS69" s="33"/>
      <c r="GFT69" s="33"/>
      <c r="GFU69" s="33"/>
      <c r="GFV69" s="33"/>
      <c r="GFW69" s="33"/>
      <c r="GFX69" s="33"/>
      <c r="GFY69" s="33"/>
      <c r="GFZ69" s="33"/>
      <c r="GGA69" s="33"/>
      <c r="GGB69" s="33"/>
      <c r="GGC69" s="33"/>
      <c r="GGD69" s="33"/>
      <c r="GGE69" s="33"/>
      <c r="GGF69" s="33"/>
      <c r="GGG69" s="33"/>
      <c r="GGH69" s="33"/>
      <c r="GGI69" s="33"/>
      <c r="GGJ69" s="33"/>
      <c r="GGK69" s="33"/>
      <c r="GGL69" s="33"/>
      <c r="GGM69" s="33"/>
      <c r="GGN69" s="33"/>
      <c r="GGO69" s="33"/>
      <c r="GGP69" s="33"/>
      <c r="GGQ69" s="33"/>
      <c r="GGR69" s="33"/>
      <c r="GGS69" s="33"/>
      <c r="GGT69" s="33"/>
      <c r="GGU69" s="33"/>
      <c r="GGV69" s="33"/>
      <c r="GGW69" s="33"/>
      <c r="GGX69" s="33"/>
      <c r="GGY69" s="33"/>
      <c r="GGZ69" s="33"/>
      <c r="GHA69" s="33"/>
      <c r="GHB69" s="33"/>
      <c r="GHC69" s="33"/>
      <c r="GHD69" s="33"/>
      <c r="GHE69" s="33"/>
      <c r="GHF69" s="33"/>
      <c r="GHG69" s="33"/>
      <c r="GHH69" s="33"/>
      <c r="GHI69" s="33"/>
      <c r="GHJ69" s="33"/>
      <c r="GHK69" s="33"/>
      <c r="GHL69" s="33"/>
      <c r="GHM69" s="33"/>
      <c r="GHN69" s="33"/>
      <c r="GHO69" s="33"/>
      <c r="GHP69" s="33"/>
      <c r="GHQ69" s="33"/>
      <c r="GHR69" s="33"/>
      <c r="GHS69" s="33"/>
      <c r="GHT69" s="33"/>
      <c r="GHU69" s="33"/>
      <c r="GHV69" s="33"/>
      <c r="GHW69" s="33"/>
      <c r="GHX69" s="33"/>
      <c r="GHY69" s="33"/>
      <c r="GHZ69" s="33"/>
      <c r="GIA69" s="33"/>
      <c r="GIB69" s="33"/>
      <c r="GIC69" s="33"/>
      <c r="GID69" s="33"/>
      <c r="GIE69" s="33"/>
      <c r="GIF69" s="33"/>
      <c r="GIG69" s="33"/>
      <c r="GIH69" s="33"/>
      <c r="GII69" s="33"/>
      <c r="GIJ69" s="33"/>
      <c r="GIK69" s="33"/>
      <c r="GIL69" s="33"/>
      <c r="GIM69" s="33"/>
      <c r="GIN69" s="33"/>
      <c r="GIO69" s="33"/>
      <c r="GIP69" s="33"/>
      <c r="GIQ69" s="33"/>
      <c r="GIR69" s="33"/>
      <c r="GIS69" s="33"/>
      <c r="GIT69" s="33"/>
      <c r="GIU69" s="33"/>
      <c r="GIV69" s="33"/>
      <c r="GIW69" s="33"/>
      <c r="GIX69" s="33"/>
      <c r="GIY69" s="33"/>
      <c r="GIZ69" s="33"/>
      <c r="GJA69" s="33"/>
      <c r="GJB69" s="33"/>
      <c r="GJC69" s="33"/>
      <c r="GJD69" s="33"/>
      <c r="GJE69" s="33"/>
      <c r="GJF69" s="33"/>
      <c r="GJG69" s="33"/>
      <c r="GJH69" s="33"/>
      <c r="GJI69" s="33"/>
      <c r="GJJ69" s="33"/>
      <c r="GJK69" s="33"/>
      <c r="GJL69" s="33"/>
      <c r="GJM69" s="33"/>
      <c r="GJN69" s="33"/>
      <c r="GJO69" s="33"/>
      <c r="GJP69" s="33"/>
      <c r="GJQ69" s="33"/>
      <c r="GJR69" s="33"/>
      <c r="GJS69" s="33"/>
      <c r="GJT69" s="33"/>
      <c r="GJU69" s="33"/>
      <c r="GJV69" s="33"/>
      <c r="GJW69" s="33"/>
      <c r="GJX69" s="33"/>
      <c r="GJY69" s="33"/>
      <c r="GJZ69" s="33"/>
      <c r="GKA69" s="33"/>
      <c r="GKB69" s="33"/>
      <c r="GKC69" s="33"/>
      <c r="GKD69" s="33"/>
      <c r="GKE69" s="33"/>
      <c r="GKF69" s="33"/>
      <c r="GKG69" s="33"/>
      <c r="GKH69" s="33"/>
      <c r="GKI69" s="33"/>
      <c r="GKJ69" s="33"/>
      <c r="GKK69" s="33"/>
      <c r="GKL69" s="33"/>
      <c r="GKM69" s="33"/>
      <c r="GKN69" s="33"/>
      <c r="GKO69" s="33"/>
      <c r="GKP69" s="33"/>
      <c r="GKQ69" s="33"/>
      <c r="GKR69" s="33"/>
      <c r="GKS69" s="33"/>
      <c r="GKT69" s="33"/>
      <c r="GKU69" s="33"/>
      <c r="GKV69" s="33"/>
      <c r="GKW69" s="33"/>
      <c r="GKX69" s="33"/>
      <c r="GKY69" s="33"/>
      <c r="GKZ69" s="33"/>
      <c r="GLA69" s="33"/>
      <c r="GLB69" s="33"/>
      <c r="GLC69" s="33"/>
      <c r="GLD69" s="33"/>
      <c r="GLE69" s="33"/>
      <c r="GLF69" s="33"/>
      <c r="GLG69" s="33"/>
      <c r="GLH69" s="33"/>
      <c r="GLI69" s="33"/>
      <c r="GLJ69" s="33"/>
      <c r="GLK69" s="33"/>
      <c r="GLL69" s="33"/>
      <c r="GLM69" s="33"/>
      <c r="GLN69" s="33"/>
      <c r="GLO69" s="33"/>
      <c r="GLP69" s="33"/>
      <c r="GLQ69" s="33"/>
      <c r="GLR69" s="33"/>
      <c r="GLS69" s="33"/>
      <c r="GLT69" s="33"/>
      <c r="GLU69" s="33"/>
      <c r="GLV69" s="33"/>
      <c r="GLW69" s="33"/>
      <c r="GLX69" s="33"/>
      <c r="GLY69" s="33"/>
      <c r="GLZ69" s="33"/>
      <c r="GMA69" s="33"/>
      <c r="GMB69" s="33"/>
      <c r="GMC69" s="33"/>
      <c r="GMD69" s="33"/>
      <c r="GME69" s="33"/>
      <c r="GMF69" s="33"/>
      <c r="GMG69" s="33"/>
      <c r="GMH69" s="33"/>
      <c r="GMI69" s="33"/>
      <c r="GMJ69" s="33"/>
      <c r="GMK69" s="33"/>
      <c r="GML69" s="33"/>
      <c r="GMM69" s="33"/>
      <c r="GMN69" s="33"/>
      <c r="GMO69" s="33"/>
      <c r="GMP69" s="33"/>
      <c r="GMQ69" s="33"/>
      <c r="GMR69" s="33"/>
      <c r="GMS69" s="33"/>
      <c r="GMT69" s="33"/>
      <c r="GMU69" s="33"/>
      <c r="GMV69" s="33"/>
      <c r="GMW69" s="33"/>
      <c r="GMX69" s="33"/>
      <c r="GMY69" s="33"/>
      <c r="GMZ69" s="33"/>
      <c r="GNA69" s="33"/>
      <c r="GNB69" s="33"/>
      <c r="GNC69" s="33"/>
      <c r="GND69" s="33"/>
      <c r="GNE69" s="33"/>
      <c r="GNF69" s="33"/>
      <c r="GNG69" s="33"/>
      <c r="GNH69" s="33"/>
      <c r="GNI69" s="33"/>
      <c r="GNJ69" s="33"/>
      <c r="GNK69" s="33"/>
      <c r="GNL69" s="33"/>
      <c r="GNM69" s="33"/>
      <c r="GNN69" s="33"/>
      <c r="GNO69" s="33"/>
      <c r="GNP69" s="33"/>
      <c r="GNQ69" s="33"/>
      <c r="GNR69" s="33"/>
      <c r="GNS69" s="33"/>
      <c r="GNT69" s="33"/>
      <c r="GNU69" s="33"/>
      <c r="GNV69" s="33"/>
      <c r="GNW69" s="33"/>
      <c r="GNX69" s="33"/>
      <c r="GNY69" s="33"/>
      <c r="GNZ69" s="33"/>
      <c r="GOA69" s="33"/>
      <c r="GOB69" s="33"/>
      <c r="GOC69" s="33"/>
      <c r="GOD69" s="33"/>
      <c r="GOE69" s="33"/>
      <c r="GOF69" s="33"/>
      <c r="GOG69" s="33"/>
      <c r="GOH69" s="33"/>
      <c r="GOI69" s="33"/>
      <c r="GOJ69" s="33"/>
      <c r="GOK69" s="33"/>
      <c r="GOL69" s="33"/>
      <c r="GOM69" s="33"/>
      <c r="GON69" s="33"/>
      <c r="GOO69" s="33"/>
      <c r="GOP69" s="33"/>
      <c r="GOQ69" s="33"/>
      <c r="GOR69" s="33"/>
      <c r="GOS69" s="33"/>
      <c r="GOT69" s="33"/>
      <c r="GOU69" s="33"/>
      <c r="GOV69" s="33"/>
      <c r="GOW69" s="33"/>
      <c r="GOX69" s="33"/>
      <c r="GOY69" s="33"/>
      <c r="GOZ69" s="33"/>
      <c r="GPA69" s="33"/>
      <c r="GPB69" s="33"/>
      <c r="GPC69" s="33"/>
      <c r="GPD69" s="33"/>
      <c r="GPE69" s="33"/>
      <c r="GPF69" s="33"/>
      <c r="GPG69" s="33"/>
      <c r="GPH69" s="33"/>
      <c r="GPI69" s="33"/>
      <c r="GPJ69" s="33"/>
      <c r="GPK69" s="33"/>
      <c r="GPL69" s="33"/>
      <c r="GPM69" s="33"/>
      <c r="GPN69" s="33"/>
      <c r="GPO69" s="33"/>
      <c r="GPP69" s="33"/>
      <c r="GPQ69" s="33"/>
      <c r="GPR69" s="33"/>
      <c r="GPS69" s="33"/>
      <c r="GPT69" s="33"/>
      <c r="GPU69" s="33"/>
      <c r="GPV69" s="33"/>
      <c r="GPW69" s="33"/>
      <c r="GPX69" s="33"/>
      <c r="GPY69" s="33"/>
      <c r="GPZ69" s="33"/>
      <c r="GQA69" s="33"/>
      <c r="GQB69" s="33"/>
      <c r="GQC69" s="33"/>
      <c r="GQD69" s="33"/>
      <c r="GQE69" s="33"/>
      <c r="GQF69" s="33"/>
      <c r="GQG69" s="33"/>
      <c r="GQH69" s="33"/>
      <c r="GQI69" s="33"/>
      <c r="GQJ69" s="33"/>
      <c r="GQK69" s="33"/>
      <c r="GQL69" s="33"/>
      <c r="GQM69" s="33"/>
      <c r="GQN69" s="33"/>
      <c r="GQO69" s="33"/>
      <c r="GQP69" s="33"/>
      <c r="GQQ69" s="33"/>
      <c r="GQR69" s="33"/>
      <c r="GQS69" s="33"/>
      <c r="GQT69" s="33"/>
      <c r="GQU69" s="33"/>
      <c r="GQV69" s="33"/>
      <c r="GQW69" s="33"/>
      <c r="GQX69" s="33"/>
      <c r="GQY69" s="33"/>
      <c r="GQZ69" s="33"/>
      <c r="GRA69" s="33"/>
      <c r="GRB69" s="33"/>
      <c r="GRC69" s="33"/>
      <c r="GRD69" s="33"/>
      <c r="GRE69" s="33"/>
      <c r="GRF69" s="33"/>
      <c r="GRG69" s="33"/>
      <c r="GRH69" s="33"/>
      <c r="GRI69" s="33"/>
      <c r="GRJ69" s="33"/>
      <c r="GRK69" s="33"/>
      <c r="GRL69" s="33"/>
      <c r="GRM69" s="33"/>
      <c r="GRN69" s="33"/>
      <c r="GRO69" s="33"/>
      <c r="GRP69" s="33"/>
      <c r="GRQ69" s="33"/>
      <c r="GRR69" s="33"/>
      <c r="GRS69" s="33"/>
      <c r="GRT69" s="33"/>
      <c r="GRU69" s="33"/>
      <c r="GRV69" s="33"/>
      <c r="GRW69" s="33"/>
      <c r="GRX69" s="33"/>
      <c r="GRY69" s="33"/>
      <c r="GRZ69" s="33"/>
      <c r="GSA69" s="33"/>
      <c r="GSB69" s="33"/>
      <c r="GSC69" s="33"/>
      <c r="GSD69" s="33"/>
      <c r="GSE69" s="33"/>
      <c r="GSF69" s="33"/>
      <c r="GSG69" s="33"/>
      <c r="GSH69" s="33"/>
      <c r="GSI69" s="33"/>
      <c r="GSJ69" s="33"/>
      <c r="GSK69" s="33"/>
      <c r="GSL69" s="33"/>
      <c r="GSM69" s="33"/>
      <c r="GSN69" s="33"/>
      <c r="GSO69" s="33"/>
      <c r="GSP69" s="33"/>
      <c r="GSQ69" s="33"/>
      <c r="GSR69" s="33"/>
      <c r="GSS69" s="33"/>
      <c r="GST69" s="33"/>
      <c r="GSU69" s="33"/>
      <c r="GSV69" s="33"/>
      <c r="GSW69" s="33"/>
      <c r="GSX69" s="33"/>
      <c r="GSY69" s="33"/>
      <c r="GSZ69" s="33"/>
      <c r="GTA69" s="33"/>
      <c r="GTB69" s="33"/>
      <c r="GTC69" s="33"/>
      <c r="GTD69" s="33"/>
      <c r="GTE69" s="33"/>
      <c r="GTF69" s="33"/>
      <c r="GTG69" s="33"/>
      <c r="GTH69" s="33"/>
      <c r="GTI69" s="33"/>
      <c r="GTJ69" s="33"/>
      <c r="GTK69" s="33"/>
      <c r="GTL69" s="33"/>
      <c r="GTM69" s="33"/>
      <c r="GTN69" s="33"/>
      <c r="GTO69" s="33"/>
      <c r="GTP69" s="33"/>
      <c r="GTQ69" s="33"/>
      <c r="GTR69" s="33"/>
      <c r="GTS69" s="33"/>
      <c r="GTT69" s="33"/>
      <c r="GTU69" s="33"/>
      <c r="GTV69" s="33"/>
      <c r="GTW69" s="33"/>
      <c r="GTX69" s="33"/>
      <c r="GTY69" s="33"/>
      <c r="GTZ69" s="33"/>
      <c r="GUA69" s="33"/>
      <c r="GUB69" s="33"/>
      <c r="GUC69" s="33"/>
      <c r="GUD69" s="33"/>
      <c r="GUE69" s="33"/>
      <c r="GUF69" s="33"/>
      <c r="GUG69" s="33"/>
      <c r="GUH69" s="33"/>
      <c r="GUI69" s="33"/>
      <c r="GUJ69" s="33"/>
      <c r="GUK69" s="33"/>
      <c r="GUL69" s="33"/>
      <c r="GUM69" s="33"/>
      <c r="GUN69" s="33"/>
      <c r="GUO69" s="33"/>
      <c r="GUP69" s="33"/>
      <c r="GUQ69" s="33"/>
      <c r="GUR69" s="33"/>
      <c r="GUS69" s="33"/>
      <c r="GUT69" s="33"/>
      <c r="GUU69" s="33"/>
      <c r="GUV69" s="33"/>
      <c r="GUW69" s="33"/>
      <c r="GUX69" s="33"/>
      <c r="GUY69" s="33"/>
      <c r="GUZ69" s="33"/>
      <c r="GVA69" s="33"/>
      <c r="GVB69" s="33"/>
      <c r="GVC69" s="33"/>
      <c r="GVD69" s="33"/>
      <c r="GVE69" s="33"/>
      <c r="GVF69" s="33"/>
      <c r="GVG69" s="33"/>
      <c r="GVH69" s="33"/>
      <c r="GVI69" s="33"/>
      <c r="GVJ69" s="33"/>
      <c r="GVK69" s="33"/>
      <c r="GVL69" s="33"/>
      <c r="GVM69" s="33"/>
      <c r="GVN69" s="33"/>
      <c r="GVO69" s="33"/>
      <c r="GVP69" s="33"/>
      <c r="GVQ69" s="33"/>
      <c r="GVR69" s="33"/>
      <c r="GVS69" s="33"/>
      <c r="GVT69" s="33"/>
      <c r="GVU69" s="33"/>
      <c r="GVV69" s="33"/>
      <c r="GVW69" s="33"/>
      <c r="GVX69" s="33"/>
      <c r="GVY69" s="33"/>
      <c r="GVZ69" s="33"/>
      <c r="GWA69" s="33"/>
      <c r="GWB69" s="33"/>
      <c r="GWC69" s="33"/>
      <c r="GWD69" s="33"/>
      <c r="GWE69" s="33"/>
      <c r="GWF69" s="33"/>
      <c r="GWG69" s="33"/>
      <c r="GWH69" s="33"/>
      <c r="GWI69" s="33"/>
      <c r="GWJ69" s="33"/>
      <c r="GWK69" s="33"/>
      <c r="GWL69" s="33"/>
      <c r="GWM69" s="33"/>
      <c r="GWN69" s="33"/>
      <c r="GWO69" s="33"/>
      <c r="GWP69" s="33"/>
      <c r="GWQ69" s="33"/>
      <c r="GWR69" s="33"/>
      <c r="GWS69" s="33"/>
      <c r="GWT69" s="33"/>
      <c r="GWU69" s="33"/>
      <c r="GWV69" s="33"/>
      <c r="GWW69" s="33"/>
      <c r="GWX69" s="33"/>
      <c r="GWY69" s="33"/>
      <c r="GWZ69" s="33"/>
      <c r="GXA69" s="33"/>
      <c r="GXB69" s="33"/>
      <c r="GXC69" s="33"/>
      <c r="GXD69" s="33"/>
      <c r="GXE69" s="33"/>
      <c r="GXF69" s="33"/>
      <c r="GXG69" s="33"/>
      <c r="GXH69" s="33"/>
      <c r="GXI69" s="33"/>
      <c r="GXJ69" s="33"/>
      <c r="GXK69" s="33"/>
      <c r="GXL69" s="33"/>
      <c r="GXM69" s="33"/>
      <c r="GXN69" s="33"/>
      <c r="GXO69" s="33"/>
      <c r="GXP69" s="33"/>
      <c r="GXQ69" s="33"/>
      <c r="GXR69" s="33"/>
      <c r="GXS69" s="33"/>
      <c r="GXT69" s="33"/>
      <c r="GXU69" s="33"/>
      <c r="GXV69" s="33"/>
      <c r="GXW69" s="33"/>
      <c r="GXX69" s="33"/>
      <c r="GXY69" s="33"/>
      <c r="GXZ69" s="33"/>
      <c r="GYA69" s="33"/>
      <c r="GYB69" s="33"/>
      <c r="GYC69" s="33"/>
      <c r="GYD69" s="33"/>
      <c r="GYE69" s="33"/>
      <c r="GYF69" s="33"/>
      <c r="GYG69" s="33"/>
      <c r="GYH69" s="33"/>
      <c r="GYI69" s="33"/>
      <c r="GYJ69" s="33"/>
      <c r="GYK69" s="33"/>
      <c r="GYL69" s="33"/>
      <c r="GYM69" s="33"/>
      <c r="GYN69" s="33"/>
      <c r="GYO69" s="33"/>
      <c r="GYP69" s="33"/>
      <c r="GYQ69" s="33"/>
      <c r="GYR69" s="33"/>
      <c r="GYS69" s="33"/>
      <c r="GYT69" s="33"/>
      <c r="GYU69" s="33"/>
      <c r="GYV69" s="33"/>
      <c r="GYW69" s="33"/>
      <c r="GYX69" s="33"/>
      <c r="GYY69" s="33"/>
      <c r="GYZ69" s="33"/>
      <c r="GZA69" s="33"/>
      <c r="GZB69" s="33"/>
      <c r="GZC69" s="33"/>
      <c r="GZD69" s="33"/>
      <c r="GZE69" s="33"/>
      <c r="GZF69" s="33"/>
      <c r="GZG69" s="33"/>
      <c r="GZH69" s="33"/>
      <c r="GZI69" s="33"/>
      <c r="GZJ69" s="33"/>
      <c r="GZK69" s="33"/>
      <c r="GZL69" s="33"/>
      <c r="GZM69" s="33"/>
      <c r="GZN69" s="33"/>
      <c r="GZO69" s="33"/>
      <c r="GZP69" s="33"/>
      <c r="GZQ69" s="33"/>
      <c r="GZR69" s="33"/>
      <c r="GZS69" s="33"/>
      <c r="GZT69" s="33"/>
      <c r="GZU69" s="33"/>
      <c r="GZV69" s="33"/>
      <c r="GZW69" s="33"/>
      <c r="GZX69" s="33"/>
      <c r="GZY69" s="33"/>
      <c r="GZZ69" s="33"/>
      <c r="HAA69" s="33"/>
      <c r="HAB69" s="33"/>
      <c r="HAC69" s="33"/>
      <c r="HAD69" s="33"/>
      <c r="HAE69" s="33"/>
      <c r="HAF69" s="33"/>
      <c r="HAG69" s="33"/>
      <c r="HAH69" s="33"/>
      <c r="HAI69" s="33"/>
      <c r="HAJ69" s="33"/>
      <c r="HAK69" s="33"/>
      <c r="HAL69" s="33"/>
      <c r="HAM69" s="33"/>
      <c r="HAN69" s="33"/>
      <c r="HAO69" s="33"/>
      <c r="HAP69" s="33"/>
      <c r="HAQ69" s="33"/>
      <c r="HAR69" s="33"/>
      <c r="HAS69" s="33"/>
      <c r="HAT69" s="33"/>
      <c r="HAU69" s="33"/>
      <c r="HAV69" s="33"/>
      <c r="HAW69" s="33"/>
      <c r="HAX69" s="33"/>
      <c r="HAY69" s="33"/>
      <c r="HAZ69" s="33"/>
      <c r="HBA69" s="33"/>
      <c r="HBB69" s="33"/>
      <c r="HBC69" s="33"/>
      <c r="HBD69" s="33"/>
      <c r="HBE69" s="33"/>
      <c r="HBF69" s="33"/>
      <c r="HBG69" s="33"/>
      <c r="HBH69" s="33"/>
      <c r="HBI69" s="33"/>
      <c r="HBJ69" s="33"/>
      <c r="HBK69" s="33"/>
      <c r="HBL69" s="33"/>
      <c r="HBM69" s="33"/>
      <c r="HBN69" s="33"/>
      <c r="HBO69" s="33"/>
      <c r="HBP69" s="33"/>
      <c r="HBQ69" s="33"/>
      <c r="HBR69" s="33"/>
      <c r="HBS69" s="33"/>
      <c r="HBT69" s="33"/>
      <c r="HBU69" s="33"/>
      <c r="HBV69" s="33"/>
      <c r="HBW69" s="33"/>
      <c r="HBX69" s="33"/>
      <c r="HBY69" s="33"/>
      <c r="HBZ69" s="33"/>
      <c r="HCA69" s="33"/>
      <c r="HCB69" s="33"/>
      <c r="HCC69" s="33"/>
      <c r="HCD69" s="33"/>
      <c r="HCE69" s="33"/>
      <c r="HCF69" s="33"/>
      <c r="HCG69" s="33"/>
      <c r="HCH69" s="33"/>
      <c r="HCI69" s="33"/>
      <c r="HCJ69" s="33"/>
      <c r="HCK69" s="33"/>
      <c r="HCL69" s="33"/>
      <c r="HCM69" s="33"/>
      <c r="HCN69" s="33"/>
      <c r="HCO69" s="33"/>
      <c r="HCP69" s="33"/>
      <c r="HCQ69" s="33"/>
      <c r="HCR69" s="33"/>
      <c r="HCS69" s="33"/>
      <c r="HCT69" s="33"/>
      <c r="HCU69" s="33"/>
      <c r="HCV69" s="33"/>
      <c r="HCW69" s="33"/>
      <c r="HCX69" s="33"/>
      <c r="HCY69" s="33"/>
      <c r="HCZ69" s="33"/>
      <c r="HDA69" s="33"/>
      <c r="HDB69" s="33"/>
      <c r="HDC69" s="33"/>
      <c r="HDD69" s="33"/>
      <c r="HDE69" s="33"/>
      <c r="HDF69" s="33"/>
      <c r="HDG69" s="33"/>
      <c r="HDH69" s="33"/>
      <c r="HDI69" s="33"/>
      <c r="HDJ69" s="33"/>
      <c r="HDK69" s="33"/>
      <c r="HDL69" s="33"/>
      <c r="HDM69" s="33"/>
      <c r="HDN69" s="33"/>
      <c r="HDO69" s="33"/>
      <c r="HDP69" s="33"/>
      <c r="HDQ69" s="33"/>
      <c r="HDR69" s="33"/>
      <c r="HDS69" s="33"/>
      <c r="HDT69" s="33"/>
      <c r="HDU69" s="33"/>
      <c r="HDV69" s="33"/>
      <c r="HDW69" s="33"/>
      <c r="HDX69" s="33"/>
      <c r="HDY69" s="33"/>
      <c r="HDZ69" s="33"/>
      <c r="HEA69" s="33"/>
      <c r="HEB69" s="33"/>
      <c r="HEC69" s="33"/>
      <c r="HED69" s="33"/>
      <c r="HEE69" s="33"/>
      <c r="HEF69" s="33"/>
      <c r="HEG69" s="33"/>
      <c r="HEH69" s="33"/>
      <c r="HEI69" s="33"/>
      <c r="HEJ69" s="33"/>
      <c r="HEK69" s="33"/>
      <c r="HEL69" s="33"/>
      <c r="HEM69" s="33"/>
      <c r="HEN69" s="33"/>
      <c r="HEO69" s="33"/>
      <c r="HEP69" s="33"/>
      <c r="HEQ69" s="33"/>
      <c r="HER69" s="33"/>
      <c r="HES69" s="33"/>
      <c r="HET69" s="33"/>
      <c r="HEU69" s="33"/>
      <c r="HEV69" s="33"/>
      <c r="HEW69" s="33"/>
      <c r="HEX69" s="33"/>
      <c r="HEY69" s="33"/>
      <c r="HEZ69" s="33"/>
      <c r="HFA69" s="33"/>
      <c r="HFB69" s="33"/>
      <c r="HFC69" s="33"/>
      <c r="HFD69" s="33"/>
      <c r="HFE69" s="33"/>
      <c r="HFF69" s="33"/>
      <c r="HFG69" s="33"/>
      <c r="HFH69" s="33"/>
      <c r="HFI69" s="33"/>
      <c r="HFJ69" s="33"/>
      <c r="HFK69" s="33"/>
      <c r="HFL69" s="33"/>
      <c r="HFM69" s="33"/>
      <c r="HFN69" s="33"/>
      <c r="HFO69" s="33"/>
      <c r="HFP69" s="33"/>
      <c r="HFQ69" s="33"/>
      <c r="HFR69" s="33"/>
      <c r="HFS69" s="33"/>
      <c r="HFT69" s="33"/>
      <c r="HFU69" s="33"/>
      <c r="HFV69" s="33"/>
      <c r="HFW69" s="33"/>
      <c r="HFX69" s="33"/>
      <c r="HFY69" s="33"/>
      <c r="HFZ69" s="33"/>
      <c r="HGA69" s="33"/>
      <c r="HGB69" s="33"/>
      <c r="HGC69" s="33"/>
      <c r="HGD69" s="33"/>
      <c r="HGE69" s="33"/>
      <c r="HGF69" s="33"/>
      <c r="HGG69" s="33"/>
      <c r="HGH69" s="33"/>
      <c r="HGI69" s="33"/>
      <c r="HGJ69" s="33"/>
      <c r="HGK69" s="33"/>
      <c r="HGL69" s="33"/>
      <c r="HGM69" s="33"/>
      <c r="HGN69" s="33"/>
      <c r="HGO69" s="33"/>
      <c r="HGP69" s="33"/>
      <c r="HGQ69" s="33"/>
      <c r="HGR69" s="33"/>
      <c r="HGS69" s="33"/>
      <c r="HGT69" s="33"/>
      <c r="HGU69" s="33"/>
      <c r="HGV69" s="33"/>
      <c r="HGW69" s="33"/>
      <c r="HGX69" s="33"/>
      <c r="HGY69" s="33"/>
      <c r="HGZ69" s="33"/>
      <c r="HHA69" s="33"/>
      <c r="HHB69" s="33"/>
      <c r="HHC69" s="33"/>
      <c r="HHD69" s="33"/>
      <c r="HHE69" s="33"/>
      <c r="HHF69" s="33"/>
      <c r="HHG69" s="33"/>
      <c r="HHH69" s="33"/>
      <c r="HHI69" s="33"/>
      <c r="HHJ69" s="33"/>
      <c r="HHK69" s="33"/>
      <c r="HHL69" s="33"/>
      <c r="HHM69" s="33"/>
      <c r="HHN69" s="33"/>
      <c r="HHO69" s="33"/>
      <c r="HHP69" s="33"/>
      <c r="HHQ69" s="33"/>
      <c r="HHR69" s="33"/>
      <c r="HHS69" s="33"/>
      <c r="HHT69" s="33"/>
      <c r="HHU69" s="33"/>
      <c r="HHV69" s="33"/>
      <c r="HHW69" s="33"/>
      <c r="HHX69" s="33"/>
      <c r="HHY69" s="33"/>
      <c r="HHZ69" s="33"/>
      <c r="HIA69" s="33"/>
      <c r="HIB69" s="33"/>
      <c r="HIC69" s="33"/>
      <c r="HID69" s="33"/>
      <c r="HIE69" s="33"/>
      <c r="HIF69" s="33"/>
      <c r="HIG69" s="33"/>
      <c r="HIH69" s="33"/>
      <c r="HII69" s="33"/>
      <c r="HIJ69" s="33"/>
      <c r="HIK69" s="33"/>
      <c r="HIL69" s="33"/>
      <c r="HIM69" s="33"/>
      <c r="HIN69" s="33"/>
      <c r="HIO69" s="33"/>
      <c r="HIP69" s="33"/>
      <c r="HIQ69" s="33"/>
      <c r="HIR69" s="33"/>
      <c r="HIS69" s="33"/>
      <c r="HIT69" s="33"/>
      <c r="HIU69" s="33"/>
      <c r="HIV69" s="33"/>
      <c r="HIW69" s="33"/>
      <c r="HIX69" s="33"/>
      <c r="HIY69" s="33"/>
      <c r="HIZ69" s="33"/>
      <c r="HJA69" s="33"/>
      <c r="HJB69" s="33"/>
      <c r="HJC69" s="33"/>
      <c r="HJD69" s="33"/>
      <c r="HJE69" s="33"/>
      <c r="HJF69" s="33"/>
      <c r="HJG69" s="33"/>
      <c r="HJH69" s="33"/>
      <c r="HJI69" s="33"/>
      <c r="HJJ69" s="33"/>
      <c r="HJK69" s="33"/>
      <c r="HJL69" s="33"/>
      <c r="HJM69" s="33"/>
      <c r="HJN69" s="33"/>
      <c r="HJO69" s="33"/>
      <c r="HJP69" s="33"/>
      <c r="HJQ69" s="33"/>
      <c r="HJR69" s="33"/>
      <c r="HJS69" s="33"/>
      <c r="HJT69" s="33"/>
      <c r="HJU69" s="33"/>
      <c r="HJV69" s="33"/>
      <c r="HJW69" s="33"/>
      <c r="HJX69" s="33"/>
      <c r="HJY69" s="33"/>
      <c r="HJZ69" s="33"/>
      <c r="HKA69" s="33"/>
      <c r="HKB69" s="33"/>
      <c r="HKC69" s="33"/>
      <c r="HKD69" s="33"/>
      <c r="HKE69" s="33"/>
      <c r="HKF69" s="33"/>
      <c r="HKG69" s="33"/>
      <c r="HKH69" s="33"/>
      <c r="HKI69" s="33"/>
      <c r="HKJ69" s="33"/>
      <c r="HKK69" s="33"/>
      <c r="HKL69" s="33"/>
      <c r="HKM69" s="33"/>
      <c r="HKN69" s="33"/>
      <c r="HKO69" s="33"/>
      <c r="HKP69" s="33"/>
      <c r="HKQ69" s="33"/>
      <c r="HKR69" s="33"/>
      <c r="HKS69" s="33"/>
      <c r="HKT69" s="33"/>
      <c r="HKU69" s="33"/>
      <c r="HKV69" s="33"/>
      <c r="HKW69" s="33"/>
      <c r="HKX69" s="33"/>
      <c r="HKY69" s="33"/>
      <c r="HKZ69" s="33"/>
      <c r="HLA69" s="33"/>
      <c r="HLB69" s="33"/>
      <c r="HLC69" s="33"/>
      <c r="HLD69" s="33"/>
      <c r="HLE69" s="33"/>
      <c r="HLF69" s="33"/>
      <c r="HLG69" s="33"/>
      <c r="HLH69" s="33"/>
      <c r="HLI69" s="33"/>
      <c r="HLJ69" s="33"/>
      <c r="HLK69" s="33"/>
      <c r="HLL69" s="33"/>
      <c r="HLM69" s="33"/>
      <c r="HLN69" s="33"/>
      <c r="HLO69" s="33"/>
      <c r="HLP69" s="33"/>
      <c r="HLQ69" s="33"/>
      <c r="HLR69" s="33"/>
      <c r="HLS69" s="33"/>
      <c r="HLT69" s="33"/>
      <c r="HLU69" s="33"/>
      <c r="HLV69" s="33"/>
      <c r="HLW69" s="33"/>
      <c r="HLX69" s="33"/>
      <c r="HLY69" s="33"/>
      <c r="HLZ69" s="33"/>
      <c r="HMA69" s="33"/>
      <c r="HMB69" s="33"/>
      <c r="HMC69" s="33"/>
      <c r="HMD69" s="33"/>
      <c r="HME69" s="33"/>
      <c r="HMF69" s="33"/>
      <c r="HMG69" s="33"/>
      <c r="HMH69" s="33"/>
      <c r="HMI69" s="33"/>
      <c r="HMJ69" s="33"/>
      <c r="HMK69" s="33"/>
      <c r="HML69" s="33"/>
      <c r="HMM69" s="33"/>
      <c r="HMN69" s="33"/>
      <c r="HMO69" s="33"/>
      <c r="HMP69" s="33"/>
      <c r="HMQ69" s="33"/>
      <c r="HMR69" s="33"/>
      <c r="HMS69" s="33"/>
      <c r="HMT69" s="33"/>
      <c r="HMU69" s="33"/>
      <c r="HMV69" s="33"/>
      <c r="HMW69" s="33"/>
      <c r="HMX69" s="33"/>
      <c r="HMY69" s="33"/>
      <c r="HMZ69" s="33"/>
      <c r="HNA69" s="33"/>
      <c r="HNB69" s="33"/>
      <c r="HNC69" s="33"/>
      <c r="HND69" s="33"/>
      <c r="HNE69" s="33"/>
      <c r="HNF69" s="33"/>
      <c r="HNG69" s="33"/>
      <c r="HNH69" s="33"/>
      <c r="HNI69" s="33"/>
      <c r="HNJ69" s="33"/>
      <c r="HNK69" s="33"/>
      <c r="HNL69" s="33"/>
      <c r="HNM69" s="33"/>
      <c r="HNN69" s="33"/>
      <c r="HNO69" s="33"/>
      <c r="HNP69" s="33"/>
      <c r="HNQ69" s="33"/>
      <c r="HNR69" s="33"/>
      <c r="HNS69" s="33"/>
      <c r="HNT69" s="33"/>
      <c r="HNU69" s="33"/>
      <c r="HNV69" s="33"/>
      <c r="HNW69" s="33"/>
      <c r="HNX69" s="33"/>
      <c r="HNY69" s="33"/>
      <c r="HNZ69" s="33"/>
      <c r="HOA69" s="33"/>
      <c r="HOB69" s="33"/>
      <c r="HOC69" s="33"/>
      <c r="HOD69" s="33"/>
      <c r="HOE69" s="33"/>
      <c r="HOF69" s="33"/>
      <c r="HOG69" s="33"/>
      <c r="HOH69" s="33"/>
      <c r="HOI69" s="33"/>
      <c r="HOJ69" s="33"/>
      <c r="HOK69" s="33"/>
      <c r="HOL69" s="33"/>
      <c r="HOM69" s="33"/>
      <c r="HON69" s="33"/>
      <c r="HOO69" s="33"/>
      <c r="HOP69" s="33"/>
      <c r="HOQ69" s="33"/>
      <c r="HOR69" s="33"/>
      <c r="HOS69" s="33"/>
      <c r="HOT69" s="33"/>
      <c r="HOU69" s="33"/>
      <c r="HOV69" s="33"/>
      <c r="HOW69" s="33"/>
      <c r="HOX69" s="33"/>
      <c r="HOY69" s="33"/>
      <c r="HOZ69" s="33"/>
      <c r="HPA69" s="33"/>
      <c r="HPB69" s="33"/>
      <c r="HPC69" s="33"/>
      <c r="HPD69" s="33"/>
      <c r="HPE69" s="33"/>
      <c r="HPF69" s="33"/>
      <c r="HPG69" s="33"/>
      <c r="HPH69" s="33"/>
      <c r="HPI69" s="33"/>
      <c r="HPJ69" s="33"/>
      <c r="HPK69" s="33"/>
      <c r="HPL69" s="33"/>
      <c r="HPM69" s="33"/>
      <c r="HPN69" s="33"/>
      <c r="HPO69" s="33"/>
      <c r="HPP69" s="33"/>
      <c r="HPQ69" s="33"/>
      <c r="HPR69" s="33"/>
      <c r="HPS69" s="33"/>
      <c r="HPT69" s="33"/>
      <c r="HPU69" s="33"/>
      <c r="HPV69" s="33"/>
      <c r="HPW69" s="33"/>
      <c r="HPX69" s="33"/>
      <c r="HPY69" s="33"/>
      <c r="HPZ69" s="33"/>
      <c r="HQA69" s="33"/>
      <c r="HQB69" s="33"/>
      <c r="HQC69" s="33"/>
      <c r="HQD69" s="33"/>
      <c r="HQE69" s="33"/>
      <c r="HQF69" s="33"/>
      <c r="HQG69" s="33"/>
      <c r="HQH69" s="33"/>
      <c r="HQI69" s="33"/>
      <c r="HQJ69" s="33"/>
      <c r="HQK69" s="33"/>
      <c r="HQL69" s="33"/>
      <c r="HQM69" s="33"/>
      <c r="HQN69" s="33"/>
      <c r="HQO69" s="33"/>
      <c r="HQP69" s="33"/>
      <c r="HQQ69" s="33"/>
      <c r="HQR69" s="33"/>
      <c r="HQS69" s="33"/>
      <c r="HQT69" s="33"/>
      <c r="HQU69" s="33"/>
      <c r="HQV69" s="33"/>
      <c r="HQW69" s="33"/>
      <c r="HQX69" s="33"/>
      <c r="HQY69" s="33"/>
      <c r="HQZ69" s="33"/>
      <c r="HRA69" s="33"/>
      <c r="HRB69" s="33"/>
      <c r="HRC69" s="33"/>
      <c r="HRD69" s="33"/>
      <c r="HRE69" s="33"/>
      <c r="HRF69" s="33"/>
      <c r="HRG69" s="33"/>
      <c r="HRH69" s="33"/>
      <c r="HRI69" s="33"/>
      <c r="HRJ69" s="33"/>
      <c r="HRK69" s="33"/>
      <c r="HRL69" s="33"/>
      <c r="HRM69" s="33"/>
      <c r="HRN69" s="33"/>
      <c r="HRO69" s="33"/>
      <c r="HRP69" s="33"/>
      <c r="HRQ69" s="33"/>
      <c r="HRR69" s="33"/>
      <c r="HRS69" s="33"/>
      <c r="HRT69" s="33"/>
      <c r="HRU69" s="33"/>
      <c r="HRV69" s="33"/>
      <c r="HRW69" s="33"/>
      <c r="HRX69" s="33"/>
      <c r="HRY69" s="33"/>
      <c r="HRZ69" s="33"/>
      <c r="HSA69" s="33"/>
      <c r="HSB69" s="33"/>
      <c r="HSC69" s="33"/>
      <c r="HSD69" s="33"/>
      <c r="HSE69" s="33"/>
      <c r="HSF69" s="33"/>
      <c r="HSG69" s="33"/>
      <c r="HSH69" s="33"/>
      <c r="HSI69" s="33"/>
      <c r="HSJ69" s="33"/>
      <c r="HSK69" s="33"/>
      <c r="HSL69" s="33"/>
      <c r="HSM69" s="33"/>
      <c r="HSN69" s="33"/>
      <c r="HSO69" s="33"/>
      <c r="HSP69" s="33"/>
      <c r="HSQ69" s="33"/>
      <c r="HSR69" s="33"/>
      <c r="HSS69" s="33"/>
      <c r="HST69" s="33"/>
      <c r="HSU69" s="33"/>
      <c r="HSV69" s="33"/>
      <c r="HSW69" s="33"/>
      <c r="HSX69" s="33"/>
      <c r="HSY69" s="33"/>
      <c r="HSZ69" s="33"/>
      <c r="HTA69" s="33"/>
      <c r="HTB69" s="33"/>
      <c r="HTC69" s="33"/>
      <c r="HTD69" s="33"/>
      <c r="HTE69" s="33"/>
      <c r="HTF69" s="33"/>
      <c r="HTG69" s="33"/>
      <c r="HTH69" s="33"/>
      <c r="HTI69" s="33"/>
      <c r="HTJ69" s="33"/>
      <c r="HTK69" s="33"/>
      <c r="HTL69" s="33"/>
      <c r="HTM69" s="33"/>
      <c r="HTN69" s="33"/>
      <c r="HTO69" s="33"/>
      <c r="HTP69" s="33"/>
      <c r="HTQ69" s="33"/>
      <c r="HTR69" s="33"/>
      <c r="HTS69" s="33"/>
      <c r="HTT69" s="33"/>
      <c r="HTU69" s="33"/>
      <c r="HTV69" s="33"/>
      <c r="HTW69" s="33"/>
      <c r="HTX69" s="33"/>
      <c r="HTY69" s="33"/>
      <c r="HTZ69" s="33"/>
      <c r="HUA69" s="33"/>
      <c r="HUB69" s="33"/>
      <c r="HUC69" s="33"/>
      <c r="HUD69" s="33"/>
      <c r="HUE69" s="33"/>
      <c r="HUF69" s="33"/>
      <c r="HUG69" s="33"/>
      <c r="HUH69" s="33"/>
      <c r="HUI69" s="33"/>
      <c r="HUJ69" s="33"/>
      <c r="HUK69" s="33"/>
      <c r="HUL69" s="33"/>
      <c r="HUM69" s="33"/>
      <c r="HUN69" s="33"/>
      <c r="HUO69" s="33"/>
      <c r="HUP69" s="33"/>
      <c r="HUQ69" s="33"/>
      <c r="HUR69" s="33"/>
      <c r="HUS69" s="33"/>
      <c r="HUT69" s="33"/>
      <c r="HUU69" s="33"/>
      <c r="HUV69" s="33"/>
      <c r="HUW69" s="33"/>
      <c r="HUX69" s="33"/>
      <c r="HUY69" s="33"/>
      <c r="HUZ69" s="33"/>
      <c r="HVA69" s="33"/>
      <c r="HVB69" s="33"/>
      <c r="HVC69" s="33"/>
      <c r="HVD69" s="33"/>
      <c r="HVE69" s="33"/>
      <c r="HVF69" s="33"/>
      <c r="HVG69" s="33"/>
      <c r="HVH69" s="33"/>
      <c r="HVI69" s="33"/>
      <c r="HVJ69" s="33"/>
      <c r="HVK69" s="33"/>
      <c r="HVL69" s="33"/>
      <c r="HVM69" s="33"/>
      <c r="HVN69" s="33"/>
      <c r="HVO69" s="33"/>
      <c r="HVP69" s="33"/>
      <c r="HVQ69" s="33"/>
      <c r="HVR69" s="33"/>
      <c r="HVS69" s="33"/>
      <c r="HVT69" s="33"/>
      <c r="HVU69" s="33"/>
      <c r="HVV69" s="33"/>
      <c r="HVW69" s="33"/>
      <c r="HVX69" s="33"/>
      <c r="HVY69" s="33"/>
      <c r="HVZ69" s="33"/>
      <c r="HWA69" s="33"/>
      <c r="HWB69" s="33"/>
      <c r="HWC69" s="33"/>
      <c r="HWD69" s="33"/>
      <c r="HWE69" s="33"/>
      <c r="HWF69" s="33"/>
      <c r="HWG69" s="33"/>
      <c r="HWH69" s="33"/>
      <c r="HWI69" s="33"/>
      <c r="HWJ69" s="33"/>
      <c r="HWK69" s="33"/>
      <c r="HWL69" s="33"/>
      <c r="HWM69" s="33"/>
      <c r="HWN69" s="33"/>
      <c r="HWO69" s="33"/>
      <c r="HWP69" s="33"/>
      <c r="HWQ69" s="33"/>
      <c r="HWR69" s="33"/>
      <c r="HWS69" s="33"/>
      <c r="HWT69" s="33"/>
      <c r="HWU69" s="33"/>
      <c r="HWV69" s="33"/>
      <c r="HWW69" s="33"/>
      <c r="HWX69" s="33"/>
      <c r="HWY69" s="33"/>
      <c r="HWZ69" s="33"/>
      <c r="HXA69" s="33"/>
      <c r="HXB69" s="33"/>
      <c r="HXC69" s="33"/>
      <c r="HXD69" s="33"/>
      <c r="HXE69" s="33"/>
      <c r="HXF69" s="33"/>
      <c r="HXG69" s="33"/>
      <c r="HXH69" s="33"/>
      <c r="HXI69" s="33"/>
      <c r="HXJ69" s="33"/>
      <c r="HXK69" s="33"/>
      <c r="HXL69" s="33"/>
      <c r="HXM69" s="33"/>
      <c r="HXN69" s="33"/>
      <c r="HXO69" s="33"/>
      <c r="HXP69" s="33"/>
      <c r="HXQ69" s="33"/>
      <c r="HXR69" s="33"/>
      <c r="HXS69" s="33"/>
      <c r="HXT69" s="33"/>
      <c r="HXU69" s="33"/>
      <c r="HXV69" s="33"/>
      <c r="HXW69" s="33"/>
      <c r="HXX69" s="33"/>
      <c r="HXY69" s="33"/>
      <c r="HXZ69" s="33"/>
      <c r="HYA69" s="33"/>
      <c r="HYB69" s="33"/>
      <c r="HYC69" s="33"/>
      <c r="HYD69" s="33"/>
      <c r="HYE69" s="33"/>
      <c r="HYF69" s="33"/>
      <c r="HYG69" s="33"/>
      <c r="HYH69" s="33"/>
      <c r="HYI69" s="33"/>
      <c r="HYJ69" s="33"/>
      <c r="HYK69" s="33"/>
      <c r="HYL69" s="33"/>
      <c r="HYM69" s="33"/>
      <c r="HYN69" s="33"/>
      <c r="HYO69" s="33"/>
      <c r="HYP69" s="33"/>
      <c r="HYQ69" s="33"/>
      <c r="HYR69" s="33"/>
      <c r="HYS69" s="33"/>
      <c r="HYT69" s="33"/>
      <c r="HYU69" s="33"/>
      <c r="HYV69" s="33"/>
      <c r="HYW69" s="33"/>
      <c r="HYX69" s="33"/>
      <c r="HYY69" s="33"/>
      <c r="HYZ69" s="33"/>
      <c r="HZA69" s="33"/>
      <c r="HZB69" s="33"/>
      <c r="HZC69" s="33"/>
      <c r="HZD69" s="33"/>
      <c r="HZE69" s="33"/>
      <c r="HZF69" s="33"/>
      <c r="HZG69" s="33"/>
      <c r="HZH69" s="33"/>
      <c r="HZI69" s="33"/>
      <c r="HZJ69" s="33"/>
      <c r="HZK69" s="33"/>
      <c r="HZL69" s="33"/>
      <c r="HZM69" s="33"/>
      <c r="HZN69" s="33"/>
      <c r="HZO69" s="33"/>
      <c r="HZP69" s="33"/>
      <c r="HZQ69" s="33"/>
      <c r="HZR69" s="33"/>
      <c r="HZS69" s="33"/>
      <c r="HZT69" s="33"/>
      <c r="HZU69" s="33"/>
      <c r="HZV69" s="33"/>
      <c r="HZW69" s="33"/>
      <c r="HZX69" s="33"/>
      <c r="HZY69" s="33"/>
      <c r="HZZ69" s="33"/>
      <c r="IAA69" s="33"/>
      <c r="IAB69" s="33"/>
      <c r="IAC69" s="33"/>
      <c r="IAD69" s="33"/>
      <c r="IAE69" s="33"/>
      <c r="IAF69" s="33"/>
      <c r="IAG69" s="33"/>
      <c r="IAH69" s="33"/>
      <c r="IAI69" s="33"/>
      <c r="IAJ69" s="33"/>
      <c r="IAK69" s="33"/>
      <c r="IAL69" s="33"/>
      <c r="IAM69" s="33"/>
      <c r="IAN69" s="33"/>
      <c r="IAO69" s="33"/>
      <c r="IAP69" s="33"/>
      <c r="IAQ69" s="33"/>
      <c r="IAR69" s="33"/>
      <c r="IAS69" s="33"/>
      <c r="IAT69" s="33"/>
      <c r="IAU69" s="33"/>
      <c r="IAV69" s="33"/>
      <c r="IAW69" s="33"/>
      <c r="IAX69" s="33"/>
      <c r="IAY69" s="33"/>
      <c r="IAZ69" s="33"/>
      <c r="IBA69" s="33"/>
      <c r="IBB69" s="33"/>
      <c r="IBC69" s="33"/>
      <c r="IBD69" s="33"/>
      <c r="IBE69" s="33"/>
      <c r="IBF69" s="33"/>
      <c r="IBG69" s="33"/>
      <c r="IBH69" s="33"/>
      <c r="IBI69" s="33"/>
      <c r="IBJ69" s="33"/>
      <c r="IBK69" s="33"/>
      <c r="IBL69" s="33"/>
      <c r="IBM69" s="33"/>
      <c r="IBN69" s="33"/>
      <c r="IBO69" s="33"/>
      <c r="IBP69" s="33"/>
      <c r="IBQ69" s="33"/>
      <c r="IBR69" s="33"/>
      <c r="IBS69" s="33"/>
      <c r="IBT69" s="33"/>
      <c r="IBU69" s="33"/>
      <c r="IBV69" s="33"/>
      <c r="IBW69" s="33"/>
      <c r="IBX69" s="33"/>
      <c r="IBY69" s="33"/>
      <c r="IBZ69" s="33"/>
      <c r="ICA69" s="33"/>
      <c r="ICB69" s="33"/>
      <c r="ICC69" s="33"/>
      <c r="ICD69" s="33"/>
      <c r="ICE69" s="33"/>
      <c r="ICF69" s="33"/>
      <c r="ICG69" s="33"/>
      <c r="ICH69" s="33"/>
      <c r="ICI69" s="33"/>
      <c r="ICJ69" s="33"/>
      <c r="ICK69" s="33"/>
      <c r="ICL69" s="33"/>
      <c r="ICM69" s="33"/>
      <c r="ICN69" s="33"/>
      <c r="ICO69" s="33"/>
      <c r="ICP69" s="33"/>
      <c r="ICQ69" s="33"/>
      <c r="ICR69" s="33"/>
      <c r="ICS69" s="33"/>
      <c r="ICT69" s="33"/>
      <c r="ICU69" s="33"/>
      <c r="ICV69" s="33"/>
      <c r="ICW69" s="33"/>
      <c r="ICX69" s="33"/>
      <c r="ICY69" s="33"/>
      <c r="ICZ69" s="33"/>
      <c r="IDA69" s="33"/>
      <c r="IDB69" s="33"/>
      <c r="IDC69" s="33"/>
      <c r="IDD69" s="33"/>
      <c r="IDE69" s="33"/>
      <c r="IDF69" s="33"/>
      <c r="IDG69" s="33"/>
      <c r="IDH69" s="33"/>
      <c r="IDI69" s="33"/>
      <c r="IDJ69" s="33"/>
      <c r="IDK69" s="33"/>
      <c r="IDL69" s="33"/>
      <c r="IDM69" s="33"/>
      <c r="IDN69" s="33"/>
      <c r="IDO69" s="33"/>
      <c r="IDP69" s="33"/>
      <c r="IDQ69" s="33"/>
      <c r="IDR69" s="33"/>
      <c r="IDS69" s="33"/>
      <c r="IDT69" s="33"/>
      <c r="IDU69" s="33"/>
      <c r="IDV69" s="33"/>
      <c r="IDW69" s="33"/>
      <c r="IDX69" s="33"/>
      <c r="IDY69" s="33"/>
      <c r="IDZ69" s="33"/>
      <c r="IEA69" s="33"/>
      <c r="IEB69" s="33"/>
      <c r="IEC69" s="33"/>
      <c r="IED69" s="33"/>
      <c r="IEE69" s="33"/>
      <c r="IEF69" s="33"/>
      <c r="IEG69" s="33"/>
      <c r="IEH69" s="33"/>
      <c r="IEI69" s="33"/>
      <c r="IEJ69" s="33"/>
      <c r="IEK69" s="33"/>
      <c r="IEL69" s="33"/>
      <c r="IEM69" s="33"/>
      <c r="IEN69" s="33"/>
      <c r="IEO69" s="33"/>
      <c r="IEP69" s="33"/>
      <c r="IEQ69" s="33"/>
      <c r="IER69" s="33"/>
      <c r="IES69" s="33"/>
      <c r="IET69" s="33"/>
      <c r="IEU69" s="33"/>
      <c r="IEV69" s="33"/>
      <c r="IEW69" s="33"/>
      <c r="IEX69" s="33"/>
      <c r="IEY69" s="33"/>
      <c r="IEZ69" s="33"/>
      <c r="IFA69" s="33"/>
      <c r="IFB69" s="33"/>
      <c r="IFC69" s="33"/>
      <c r="IFD69" s="33"/>
      <c r="IFE69" s="33"/>
      <c r="IFF69" s="33"/>
      <c r="IFG69" s="33"/>
      <c r="IFH69" s="33"/>
      <c r="IFI69" s="33"/>
      <c r="IFJ69" s="33"/>
      <c r="IFK69" s="33"/>
      <c r="IFL69" s="33"/>
      <c r="IFM69" s="33"/>
      <c r="IFN69" s="33"/>
      <c r="IFO69" s="33"/>
      <c r="IFP69" s="33"/>
      <c r="IFQ69" s="33"/>
      <c r="IFR69" s="33"/>
      <c r="IFS69" s="33"/>
      <c r="IFT69" s="33"/>
      <c r="IFU69" s="33"/>
      <c r="IFV69" s="33"/>
      <c r="IFW69" s="33"/>
      <c r="IFX69" s="33"/>
      <c r="IFY69" s="33"/>
      <c r="IFZ69" s="33"/>
      <c r="IGA69" s="33"/>
      <c r="IGB69" s="33"/>
      <c r="IGC69" s="33"/>
      <c r="IGD69" s="33"/>
      <c r="IGE69" s="33"/>
      <c r="IGF69" s="33"/>
      <c r="IGG69" s="33"/>
      <c r="IGH69" s="33"/>
      <c r="IGI69" s="33"/>
      <c r="IGJ69" s="33"/>
      <c r="IGK69" s="33"/>
      <c r="IGL69" s="33"/>
      <c r="IGM69" s="33"/>
      <c r="IGN69" s="33"/>
      <c r="IGO69" s="33"/>
      <c r="IGP69" s="33"/>
      <c r="IGQ69" s="33"/>
      <c r="IGR69" s="33"/>
      <c r="IGS69" s="33"/>
      <c r="IGT69" s="33"/>
      <c r="IGU69" s="33"/>
      <c r="IGV69" s="33"/>
      <c r="IGW69" s="33"/>
      <c r="IGX69" s="33"/>
      <c r="IGY69" s="33"/>
      <c r="IGZ69" s="33"/>
      <c r="IHA69" s="33"/>
      <c r="IHB69" s="33"/>
      <c r="IHC69" s="33"/>
      <c r="IHD69" s="33"/>
      <c r="IHE69" s="33"/>
      <c r="IHF69" s="33"/>
      <c r="IHG69" s="33"/>
      <c r="IHH69" s="33"/>
      <c r="IHI69" s="33"/>
      <c r="IHJ69" s="33"/>
      <c r="IHK69" s="33"/>
      <c r="IHL69" s="33"/>
      <c r="IHM69" s="33"/>
      <c r="IHN69" s="33"/>
      <c r="IHO69" s="33"/>
      <c r="IHP69" s="33"/>
      <c r="IHQ69" s="33"/>
      <c r="IHR69" s="33"/>
      <c r="IHS69" s="33"/>
      <c r="IHT69" s="33"/>
      <c r="IHU69" s="33"/>
      <c r="IHV69" s="33"/>
      <c r="IHW69" s="33"/>
      <c r="IHX69" s="33"/>
      <c r="IHY69" s="33"/>
      <c r="IHZ69" s="33"/>
      <c r="IIA69" s="33"/>
      <c r="IIB69" s="33"/>
      <c r="IIC69" s="33"/>
      <c r="IID69" s="33"/>
      <c r="IIE69" s="33"/>
      <c r="IIF69" s="33"/>
      <c r="IIG69" s="33"/>
      <c r="IIH69" s="33"/>
      <c r="III69" s="33"/>
      <c r="IIJ69" s="33"/>
      <c r="IIK69" s="33"/>
      <c r="IIL69" s="33"/>
      <c r="IIM69" s="33"/>
      <c r="IIN69" s="33"/>
      <c r="IIO69" s="33"/>
      <c r="IIP69" s="33"/>
      <c r="IIQ69" s="33"/>
      <c r="IIR69" s="33"/>
      <c r="IIS69" s="33"/>
      <c r="IIT69" s="33"/>
      <c r="IIU69" s="33"/>
      <c r="IIV69" s="33"/>
      <c r="IIW69" s="33"/>
      <c r="IIX69" s="33"/>
      <c r="IIY69" s="33"/>
      <c r="IIZ69" s="33"/>
      <c r="IJA69" s="33"/>
      <c r="IJB69" s="33"/>
      <c r="IJC69" s="33"/>
      <c r="IJD69" s="33"/>
      <c r="IJE69" s="33"/>
      <c r="IJF69" s="33"/>
      <c r="IJG69" s="33"/>
      <c r="IJH69" s="33"/>
      <c r="IJI69" s="33"/>
      <c r="IJJ69" s="33"/>
      <c r="IJK69" s="33"/>
      <c r="IJL69" s="33"/>
      <c r="IJM69" s="33"/>
      <c r="IJN69" s="33"/>
      <c r="IJO69" s="33"/>
      <c r="IJP69" s="33"/>
      <c r="IJQ69" s="33"/>
      <c r="IJR69" s="33"/>
      <c r="IJS69" s="33"/>
      <c r="IJT69" s="33"/>
      <c r="IJU69" s="33"/>
      <c r="IJV69" s="33"/>
      <c r="IJW69" s="33"/>
      <c r="IJX69" s="33"/>
      <c r="IJY69" s="33"/>
      <c r="IJZ69" s="33"/>
      <c r="IKA69" s="33"/>
      <c r="IKB69" s="33"/>
      <c r="IKC69" s="33"/>
      <c r="IKD69" s="33"/>
      <c r="IKE69" s="33"/>
      <c r="IKF69" s="33"/>
      <c r="IKG69" s="33"/>
      <c r="IKH69" s="33"/>
      <c r="IKI69" s="33"/>
      <c r="IKJ69" s="33"/>
      <c r="IKK69" s="33"/>
      <c r="IKL69" s="33"/>
      <c r="IKM69" s="33"/>
      <c r="IKN69" s="33"/>
      <c r="IKO69" s="33"/>
      <c r="IKP69" s="33"/>
      <c r="IKQ69" s="33"/>
      <c r="IKR69" s="33"/>
      <c r="IKS69" s="33"/>
      <c r="IKT69" s="33"/>
      <c r="IKU69" s="33"/>
      <c r="IKV69" s="33"/>
      <c r="IKW69" s="33"/>
      <c r="IKX69" s="33"/>
      <c r="IKY69" s="33"/>
      <c r="IKZ69" s="33"/>
      <c r="ILA69" s="33"/>
      <c r="ILB69" s="33"/>
      <c r="ILC69" s="33"/>
      <c r="ILD69" s="33"/>
      <c r="ILE69" s="33"/>
      <c r="ILF69" s="33"/>
      <c r="ILG69" s="33"/>
      <c r="ILH69" s="33"/>
      <c r="ILI69" s="33"/>
      <c r="ILJ69" s="33"/>
      <c r="ILK69" s="33"/>
      <c r="ILL69" s="33"/>
      <c r="ILM69" s="33"/>
      <c r="ILN69" s="33"/>
      <c r="ILO69" s="33"/>
      <c r="ILP69" s="33"/>
      <c r="ILQ69" s="33"/>
      <c r="ILR69" s="33"/>
      <c r="ILS69" s="33"/>
      <c r="ILT69" s="33"/>
      <c r="ILU69" s="33"/>
      <c r="ILV69" s="33"/>
      <c r="ILW69" s="33"/>
      <c r="ILX69" s="33"/>
      <c r="ILY69" s="33"/>
      <c r="ILZ69" s="33"/>
      <c r="IMA69" s="33"/>
      <c r="IMB69" s="33"/>
      <c r="IMC69" s="33"/>
      <c r="IMD69" s="33"/>
      <c r="IME69" s="33"/>
      <c r="IMF69" s="33"/>
      <c r="IMG69" s="33"/>
      <c r="IMH69" s="33"/>
      <c r="IMI69" s="33"/>
      <c r="IMJ69" s="33"/>
      <c r="IMK69" s="33"/>
      <c r="IML69" s="33"/>
      <c r="IMM69" s="33"/>
      <c r="IMN69" s="33"/>
      <c r="IMO69" s="33"/>
      <c r="IMP69" s="33"/>
      <c r="IMQ69" s="33"/>
      <c r="IMR69" s="33"/>
      <c r="IMS69" s="33"/>
      <c r="IMT69" s="33"/>
      <c r="IMU69" s="33"/>
      <c r="IMV69" s="33"/>
      <c r="IMW69" s="33"/>
      <c r="IMX69" s="33"/>
      <c r="IMY69" s="33"/>
      <c r="IMZ69" s="33"/>
      <c r="INA69" s="33"/>
      <c r="INB69" s="33"/>
      <c r="INC69" s="33"/>
      <c r="IND69" s="33"/>
      <c r="INE69" s="33"/>
      <c r="INF69" s="33"/>
      <c r="ING69" s="33"/>
      <c r="INH69" s="33"/>
      <c r="INI69" s="33"/>
      <c r="INJ69" s="33"/>
      <c r="INK69" s="33"/>
      <c r="INL69" s="33"/>
      <c r="INM69" s="33"/>
      <c r="INN69" s="33"/>
      <c r="INO69" s="33"/>
      <c r="INP69" s="33"/>
      <c r="INQ69" s="33"/>
      <c r="INR69" s="33"/>
      <c r="INS69" s="33"/>
      <c r="INT69" s="33"/>
      <c r="INU69" s="33"/>
      <c r="INV69" s="33"/>
      <c r="INW69" s="33"/>
      <c r="INX69" s="33"/>
      <c r="INY69" s="33"/>
      <c r="INZ69" s="33"/>
      <c r="IOA69" s="33"/>
      <c r="IOB69" s="33"/>
      <c r="IOC69" s="33"/>
      <c r="IOD69" s="33"/>
      <c r="IOE69" s="33"/>
      <c r="IOF69" s="33"/>
      <c r="IOG69" s="33"/>
      <c r="IOH69" s="33"/>
      <c r="IOI69" s="33"/>
      <c r="IOJ69" s="33"/>
      <c r="IOK69" s="33"/>
      <c r="IOL69" s="33"/>
      <c r="IOM69" s="33"/>
      <c r="ION69" s="33"/>
      <c r="IOO69" s="33"/>
      <c r="IOP69" s="33"/>
      <c r="IOQ69" s="33"/>
      <c r="IOR69" s="33"/>
      <c r="IOS69" s="33"/>
      <c r="IOT69" s="33"/>
      <c r="IOU69" s="33"/>
      <c r="IOV69" s="33"/>
      <c r="IOW69" s="33"/>
      <c r="IOX69" s="33"/>
      <c r="IOY69" s="33"/>
      <c r="IOZ69" s="33"/>
      <c r="IPA69" s="33"/>
      <c r="IPB69" s="33"/>
      <c r="IPC69" s="33"/>
      <c r="IPD69" s="33"/>
      <c r="IPE69" s="33"/>
      <c r="IPF69" s="33"/>
      <c r="IPG69" s="33"/>
      <c r="IPH69" s="33"/>
      <c r="IPI69" s="33"/>
      <c r="IPJ69" s="33"/>
      <c r="IPK69" s="33"/>
      <c r="IPL69" s="33"/>
      <c r="IPM69" s="33"/>
      <c r="IPN69" s="33"/>
      <c r="IPO69" s="33"/>
      <c r="IPP69" s="33"/>
      <c r="IPQ69" s="33"/>
      <c r="IPR69" s="33"/>
      <c r="IPS69" s="33"/>
      <c r="IPT69" s="33"/>
      <c r="IPU69" s="33"/>
      <c r="IPV69" s="33"/>
      <c r="IPW69" s="33"/>
      <c r="IPX69" s="33"/>
      <c r="IPY69" s="33"/>
      <c r="IPZ69" s="33"/>
      <c r="IQA69" s="33"/>
      <c r="IQB69" s="33"/>
      <c r="IQC69" s="33"/>
      <c r="IQD69" s="33"/>
      <c r="IQE69" s="33"/>
      <c r="IQF69" s="33"/>
      <c r="IQG69" s="33"/>
      <c r="IQH69" s="33"/>
      <c r="IQI69" s="33"/>
      <c r="IQJ69" s="33"/>
      <c r="IQK69" s="33"/>
      <c r="IQL69" s="33"/>
      <c r="IQM69" s="33"/>
      <c r="IQN69" s="33"/>
      <c r="IQO69" s="33"/>
      <c r="IQP69" s="33"/>
      <c r="IQQ69" s="33"/>
      <c r="IQR69" s="33"/>
      <c r="IQS69" s="33"/>
      <c r="IQT69" s="33"/>
      <c r="IQU69" s="33"/>
      <c r="IQV69" s="33"/>
      <c r="IQW69" s="33"/>
      <c r="IQX69" s="33"/>
      <c r="IQY69" s="33"/>
      <c r="IQZ69" s="33"/>
      <c r="IRA69" s="33"/>
      <c r="IRB69" s="33"/>
      <c r="IRC69" s="33"/>
      <c r="IRD69" s="33"/>
      <c r="IRE69" s="33"/>
      <c r="IRF69" s="33"/>
      <c r="IRG69" s="33"/>
      <c r="IRH69" s="33"/>
      <c r="IRI69" s="33"/>
      <c r="IRJ69" s="33"/>
      <c r="IRK69" s="33"/>
      <c r="IRL69" s="33"/>
      <c r="IRM69" s="33"/>
      <c r="IRN69" s="33"/>
      <c r="IRO69" s="33"/>
      <c r="IRP69" s="33"/>
      <c r="IRQ69" s="33"/>
      <c r="IRR69" s="33"/>
      <c r="IRS69" s="33"/>
      <c r="IRT69" s="33"/>
      <c r="IRU69" s="33"/>
      <c r="IRV69" s="33"/>
      <c r="IRW69" s="33"/>
      <c r="IRX69" s="33"/>
      <c r="IRY69" s="33"/>
      <c r="IRZ69" s="33"/>
      <c r="ISA69" s="33"/>
      <c r="ISB69" s="33"/>
      <c r="ISC69" s="33"/>
      <c r="ISD69" s="33"/>
      <c r="ISE69" s="33"/>
      <c r="ISF69" s="33"/>
      <c r="ISG69" s="33"/>
      <c r="ISH69" s="33"/>
      <c r="ISI69" s="33"/>
      <c r="ISJ69" s="33"/>
      <c r="ISK69" s="33"/>
      <c r="ISL69" s="33"/>
      <c r="ISM69" s="33"/>
      <c r="ISN69" s="33"/>
      <c r="ISO69" s="33"/>
      <c r="ISP69" s="33"/>
      <c r="ISQ69" s="33"/>
      <c r="ISR69" s="33"/>
      <c r="ISS69" s="33"/>
      <c r="IST69" s="33"/>
      <c r="ISU69" s="33"/>
      <c r="ISV69" s="33"/>
      <c r="ISW69" s="33"/>
      <c r="ISX69" s="33"/>
      <c r="ISY69" s="33"/>
      <c r="ISZ69" s="33"/>
      <c r="ITA69" s="33"/>
      <c r="ITB69" s="33"/>
      <c r="ITC69" s="33"/>
      <c r="ITD69" s="33"/>
      <c r="ITE69" s="33"/>
      <c r="ITF69" s="33"/>
      <c r="ITG69" s="33"/>
      <c r="ITH69" s="33"/>
      <c r="ITI69" s="33"/>
      <c r="ITJ69" s="33"/>
      <c r="ITK69" s="33"/>
      <c r="ITL69" s="33"/>
      <c r="ITM69" s="33"/>
      <c r="ITN69" s="33"/>
      <c r="ITO69" s="33"/>
      <c r="ITP69" s="33"/>
      <c r="ITQ69" s="33"/>
      <c r="ITR69" s="33"/>
      <c r="ITS69" s="33"/>
      <c r="ITT69" s="33"/>
      <c r="ITU69" s="33"/>
      <c r="ITV69" s="33"/>
      <c r="ITW69" s="33"/>
      <c r="ITX69" s="33"/>
      <c r="ITY69" s="33"/>
      <c r="ITZ69" s="33"/>
      <c r="IUA69" s="33"/>
      <c r="IUB69" s="33"/>
      <c r="IUC69" s="33"/>
      <c r="IUD69" s="33"/>
      <c r="IUE69" s="33"/>
      <c r="IUF69" s="33"/>
      <c r="IUG69" s="33"/>
      <c r="IUH69" s="33"/>
      <c r="IUI69" s="33"/>
      <c r="IUJ69" s="33"/>
      <c r="IUK69" s="33"/>
      <c r="IUL69" s="33"/>
      <c r="IUM69" s="33"/>
      <c r="IUN69" s="33"/>
      <c r="IUO69" s="33"/>
      <c r="IUP69" s="33"/>
      <c r="IUQ69" s="33"/>
      <c r="IUR69" s="33"/>
      <c r="IUS69" s="33"/>
      <c r="IUT69" s="33"/>
      <c r="IUU69" s="33"/>
      <c r="IUV69" s="33"/>
      <c r="IUW69" s="33"/>
      <c r="IUX69" s="33"/>
      <c r="IUY69" s="33"/>
      <c r="IUZ69" s="33"/>
      <c r="IVA69" s="33"/>
      <c r="IVB69" s="33"/>
      <c r="IVC69" s="33"/>
      <c r="IVD69" s="33"/>
      <c r="IVE69" s="33"/>
      <c r="IVF69" s="33"/>
      <c r="IVG69" s="33"/>
      <c r="IVH69" s="33"/>
      <c r="IVI69" s="33"/>
      <c r="IVJ69" s="33"/>
      <c r="IVK69" s="33"/>
      <c r="IVL69" s="33"/>
      <c r="IVM69" s="33"/>
      <c r="IVN69" s="33"/>
      <c r="IVO69" s="33"/>
      <c r="IVP69" s="33"/>
      <c r="IVQ69" s="33"/>
      <c r="IVR69" s="33"/>
      <c r="IVS69" s="33"/>
      <c r="IVT69" s="33"/>
      <c r="IVU69" s="33"/>
      <c r="IVV69" s="33"/>
      <c r="IVW69" s="33"/>
      <c r="IVX69" s="33"/>
      <c r="IVY69" s="33"/>
      <c r="IVZ69" s="33"/>
      <c r="IWA69" s="33"/>
      <c r="IWB69" s="33"/>
      <c r="IWC69" s="33"/>
      <c r="IWD69" s="33"/>
      <c r="IWE69" s="33"/>
      <c r="IWF69" s="33"/>
      <c r="IWG69" s="33"/>
      <c r="IWH69" s="33"/>
      <c r="IWI69" s="33"/>
      <c r="IWJ69" s="33"/>
      <c r="IWK69" s="33"/>
      <c r="IWL69" s="33"/>
      <c r="IWM69" s="33"/>
      <c r="IWN69" s="33"/>
      <c r="IWO69" s="33"/>
      <c r="IWP69" s="33"/>
      <c r="IWQ69" s="33"/>
      <c r="IWR69" s="33"/>
      <c r="IWS69" s="33"/>
      <c r="IWT69" s="33"/>
      <c r="IWU69" s="33"/>
      <c r="IWV69" s="33"/>
      <c r="IWW69" s="33"/>
      <c r="IWX69" s="33"/>
      <c r="IWY69" s="33"/>
      <c r="IWZ69" s="33"/>
      <c r="IXA69" s="33"/>
      <c r="IXB69" s="33"/>
      <c r="IXC69" s="33"/>
      <c r="IXD69" s="33"/>
      <c r="IXE69" s="33"/>
      <c r="IXF69" s="33"/>
      <c r="IXG69" s="33"/>
      <c r="IXH69" s="33"/>
      <c r="IXI69" s="33"/>
      <c r="IXJ69" s="33"/>
      <c r="IXK69" s="33"/>
      <c r="IXL69" s="33"/>
      <c r="IXM69" s="33"/>
      <c r="IXN69" s="33"/>
      <c r="IXO69" s="33"/>
      <c r="IXP69" s="33"/>
      <c r="IXQ69" s="33"/>
      <c r="IXR69" s="33"/>
      <c r="IXS69" s="33"/>
      <c r="IXT69" s="33"/>
      <c r="IXU69" s="33"/>
      <c r="IXV69" s="33"/>
      <c r="IXW69" s="33"/>
      <c r="IXX69" s="33"/>
      <c r="IXY69" s="33"/>
      <c r="IXZ69" s="33"/>
      <c r="IYA69" s="33"/>
      <c r="IYB69" s="33"/>
      <c r="IYC69" s="33"/>
      <c r="IYD69" s="33"/>
      <c r="IYE69" s="33"/>
      <c r="IYF69" s="33"/>
      <c r="IYG69" s="33"/>
      <c r="IYH69" s="33"/>
      <c r="IYI69" s="33"/>
      <c r="IYJ69" s="33"/>
      <c r="IYK69" s="33"/>
      <c r="IYL69" s="33"/>
      <c r="IYM69" s="33"/>
      <c r="IYN69" s="33"/>
      <c r="IYO69" s="33"/>
      <c r="IYP69" s="33"/>
      <c r="IYQ69" s="33"/>
      <c r="IYR69" s="33"/>
      <c r="IYS69" s="33"/>
      <c r="IYT69" s="33"/>
      <c r="IYU69" s="33"/>
      <c r="IYV69" s="33"/>
      <c r="IYW69" s="33"/>
      <c r="IYX69" s="33"/>
      <c r="IYY69" s="33"/>
      <c r="IYZ69" s="33"/>
      <c r="IZA69" s="33"/>
      <c r="IZB69" s="33"/>
      <c r="IZC69" s="33"/>
      <c r="IZD69" s="33"/>
      <c r="IZE69" s="33"/>
      <c r="IZF69" s="33"/>
      <c r="IZG69" s="33"/>
      <c r="IZH69" s="33"/>
      <c r="IZI69" s="33"/>
      <c r="IZJ69" s="33"/>
      <c r="IZK69" s="33"/>
      <c r="IZL69" s="33"/>
      <c r="IZM69" s="33"/>
      <c r="IZN69" s="33"/>
      <c r="IZO69" s="33"/>
      <c r="IZP69" s="33"/>
      <c r="IZQ69" s="33"/>
      <c r="IZR69" s="33"/>
      <c r="IZS69" s="33"/>
      <c r="IZT69" s="33"/>
      <c r="IZU69" s="33"/>
      <c r="IZV69" s="33"/>
      <c r="IZW69" s="33"/>
      <c r="IZX69" s="33"/>
      <c r="IZY69" s="33"/>
      <c r="IZZ69" s="33"/>
      <c r="JAA69" s="33"/>
      <c r="JAB69" s="33"/>
      <c r="JAC69" s="33"/>
      <c r="JAD69" s="33"/>
      <c r="JAE69" s="33"/>
      <c r="JAF69" s="33"/>
      <c r="JAG69" s="33"/>
      <c r="JAH69" s="33"/>
      <c r="JAI69" s="33"/>
      <c r="JAJ69" s="33"/>
      <c r="JAK69" s="33"/>
      <c r="JAL69" s="33"/>
      <c r="JAM69" s="33"/>
      <c r="JAN69" s="33"/>
      <c r="JAO69" s="33"/>
      <c r="JAP69" s="33"/>
      <c r="JAQ69" s="33"/>
      <c r="JAR69" s="33"/>
      <c r="JAS69" s="33"/>
      <c r="JAT69" s="33"/>
      <c r="JAU69" s="33"/>
      <c r="JAV69" s="33"/>
      <c r="JAW69" s="33"/>
      <c r="JAX69" s="33"/>
      <c r="JAY69" s="33"/>
      <c r="JAZ69" s="33"/>
      <c r="JBA69" s="33"/>
      <c r="JBB69" s="33"/>
      <c r="JBC69" s="33"/>
      <c r="JBD69" s="33"/>
      <c r="JBE69" s="33"/>
      <c r="JBF69" s="33"/>
      <c r="JBG69" s="33"/>
      <c r="JBH69" s="33"/>
      <c r="JBI69" s="33"/>
      <c r="JBJ69" s="33"/>
      <c r="JBK69" s="33"/>
      <c r="JBL69" s="33"/>
      <c r="JBM69" s="33"/>
      <c r="JBN69" s="33"/>
      <c r="JBO69" s="33"/>
      <c r="JBP69" s="33"/>
      <c r="JBQ69" s="33"/>
      <c r="JBR69" s="33"/>
      <c r="JBS69" s="33"/>
      <c r="JBT69" s="33"/>
      <c r="JBU69" s="33"/>
      <c r="JBV69" s="33"/>
      <c r="JBW69" s="33"/>
      <c r="JBX69" s="33"/>
      <c r="JBY69" s="33"/>
      <c r="JBZ69" s="33"/>
      <c r="JCA69" s="33"/>
      <c r="JCB69" s="33"/>
      <c r="JCC69" s="33"/>
      <c r="JCD69" s="33"/>
      <c r="JCE69" s="33"/>
      <c r="JCF69" s="33"/>
      <c r="JCG69" s="33"/>
      <c r="JCH69" s="33"/>
      <c r="JCI69" s="33"/>
      <c r="JCJ69" s="33"/>
      <c r="JCK69" s="33"/>
      <c r="JCL69" s="33"/>
      <c r="JCM69" s="33"/>
      <c r="JCN69" s="33"/>
      <c r="JCO69" s="33"/>
      <c r="JCP69" s="33"/>
      <c r="JCQ69" s="33"/>
      <c r="JCR69" s="33"/>
      <c r="JCS69" s="33"/>
      <c r="JCT69" s="33"/>
      <c r="JCU69" s="33"/>
      <c r="JCV69" s="33"/>
      <c r="JCW69" s="33"/>
      <c r="JCX69" s="33"/>
      <c r="JCY69" s="33"/>
      <c r="JCZ69" s="33"/>
      <c r="JDA69" s="33"/>
      <c r="JDB69" s="33"/>
      <c r="JDC69" s="33"/>
      <c r="JDD69" s="33"/>
      <c r="JDE69" s="33"/>
      <c r="JDF69" s="33"/>
      <c r="JDG69" s="33"/>
      <c r="JDH69" s="33"/>
      <c r="JDI69" s="33"/>
      <c r="JDJ69" s="33"/>
      <c r="JDK69" s="33"/>
      <c r="JDL69" s="33"/>
      <c r="JDM69" s="33"/>
      <c r="JDN69" s="33"/>
      <c r="JDO69" s="33"/>
      <c r="JDP69" s="33"/>
      <c r="JDQ69" s="33"/>
      <c r="JDR69" s="33"/>
      <c r="JDS69" s="33"/>
      <c r="JDT69" s="33"/>
      <c r="JDU69" s="33"/>
      <c r="JDV69" s="33"/>
      <c r="JDW69" s="33"/>
      <c r="JDX69" s="33"/>
      <c r="JDY69" s="33"/>
      <c r="JDZ69" s="33"/>
      <c r="JEA69" s="33"/>
      <c r="JEB69" s="33"/>
      <c r="JEC69" s="33"/>
      <c r="JED69" s="33"/>
      <c r="JEE69" s="33"/>
      <c r="JEF69" s="33"/>
      <c r="JEG69" s="33"/>
      <c r="JEH69" s="33"/>
      <c r="JEI69" s="33"/>
      <c r="JEJ69" s="33"/>
      <c r="JEK69" s="33"/>
      <c r="JEL69" s="33"/>
      <c r="JEM69" s="33"/>
      <c r="JEN69" s="33"/>
      <c r="JEO69" s="33"/>
      <c r="JEP69" s="33"/>
      <c r="JEQ69" s="33"/>
      <c r="JER69" s="33"/>
      <c r="JES69" s="33"/>
      <c r="JET69" s="33"/>
      <c r="JEU69" s="33"/>
      <c r="JEV69" s="33"/>
      <c r="JEW69" s="33"/>
      <c r="JEX69" s="33"/>
      <c r="JEY69" s="33"/>
      <c r="JEZ69" s="33"/>
      <c r="JFA69" s="33"/>
      <c r="JFB69" s="33"/>
      <c r="JFC69" s="33"/>
      <c r="JFD69" s="33"/>
      <c r="JFE69" s="33"/>
      <c r="JFF69" s="33"/>
      <c r="JFG69" s="33"/>
      <c r="JFH69" s="33"/>
      <c r="JFI69" s="33"/>
      <c r="JFJ69" s="33"/>
      <c r="JFK69" s="33"/>
      <c r="JFL69" s="33"/>
      <c r="JFM69" s="33"/>
      <c r="JFN69" s="33"/>
      <c r="JFO69" s="33"/>
      <c r="JFP69" s="33"/>
      <c r="JFQ69" s="33"/>
      <c r="JFR69" s="33"/>
      <c r="JFS69" s="33"/>
      <c r="JFT69" s="33"/>
      <c r="JFU69" s="33"/>
      <c r="JFV69" s="33"/>
      <c r="JFW69" s="33"/>
      <c r="JFX69" s="33"/>
      <c r="JFY69" s="33"/>
      <c r="JFZ69" s="33"/>
      <c r="JGA69" s="33"/>
      <c r="JGB69" s="33"/>
      <c r="JGC69" s="33"/>
      <c r="JGD69" s="33"/>
      <c r="JGE69" s="33"/>
      <c r="JGF69" s="33"/>
      <c r="JGG69" s="33"/>
      <c r="JGH69" s="33"/>
      <c r="JGI69" s="33"/>
      <c r="JGJ69" s="33"/>
      <c r="JGK69" s="33"/>
      <c r="JGL69" s="33"/>
      <c r="JGM69" s="33"/>
      <c r="JGN69" s="33"/>
      <c r="JGO69" s="33"/>
      <c r="JGP69" s="33"/>
      <c r="JGQ69" s="33"/>
      <c r="JGR69" s="33"/>
      <c r="JGS69" s="33"/>
      <c r="JGT69" s="33"/>
      <c r="JGU69" s="33"/>
      <c r="JGV69" s="33"/>
      <c r="JGW69" s="33"/>
      <c r="JGX69" s="33"/>
      <c r="JGY69" s="33"/>
      <c r="JGZ69" s="33"/>
      <c r="JHA69" s="33"/>
      <c r="JHB69" s="33"/>
      <c r="JHC69" s="33"/>
      <c r="JHD69" s="33"/>
      <c r="JHE69" s="33"/>
      <c r="JHF69" s="33"/>
      <c r="JHG69" s="33"/>
      <c r="JHH69" s="33"/>
      <c r="JHI69" s="33"/>
      <c r="JHJ69" s="33"/>
      <c r="JHK69" s="33"/>
      <c r="JHL69" s="33"/>
      <c r="JHM69" s="33"/>
      <c r="JHN69" s="33"/>
      <c r="JHO69" s="33"/>
      <c r="JHP69" s="33"/>
      <c r="JHQ69" s="33"/>
      <c r="JHR69" s="33"/>
      <c r="JHS69" s="33"/>
      <c r="JHT69" s="33"/>
      <c r="JHU69" s="33"/>
      <c r="JHV69" s="33"/>
      <c r="JHW69" s="33"/>
      <c r="JHX69" s="33"/>
      <c r="JHY69" s="33"/>
      <c r="JHZ69" s="33"/>
      <c r="JIA69" s="33"/>
      <c r="JIB69" s="33"/>
      <c r="JIC69" s="33"/>
      <c r="JID69" s="33"/>
      <c r="JIE69" s="33"/>
      <c r="JIF69" s="33"/>
      <c r="JIG69" s="33"/>
      <c r="JIH69" s="33"/>
      <c r="JII69" s="33"/>
      <c r="JIJ69" s="33"/>
      <c r="JIK69" s="33"/>
      <c r="JIL69" s="33"/>
      <c r="JIM69" s="33"/>
      <c r="JIN69" s="33"/>
      <c r="JIO69" s="33"/>
      <c r="JIP69" s="33"/>
      <c r="JIQ69" s="33"/>
      <c r="JIR69" s="33"/>
      <c r="JIS69" s="33"/>
      <c r="JIT69" s="33"/>
      <c r="JIU69" s="33"/>
      <c r="JIV69" s="33"/>
      <c r="JIW69" s="33"/>
      <c r="JIX69" s="33"/>
      <c r="JIY69" s="33"/>
      <c r="JIZ69" s="33"/>
      <c r="JJA69" s="33"/>
      <c r="JJB69" s="33"/>
      <c r="JJC69" s="33"/>
      <c r="JJD69" s="33"/>
      <c r="JJE69" s="33"/>
      <c r="JJF69" s="33"/>
      <c r="JJG69" s="33"/>
      <c r="JJH69" s="33"/>
      <c r="JJI69" s="33"/>
      <c r="JJJ69" s="33"/>
      <c r="JJK69" s="33"/>
      <c r="JJL69" s="33"/>
      <c r="JJM69" s="33"/>
      <c r="JJN69" s="33"/>
      <c r="JJO69" s="33"/>
      <c r="JJP69" s="33"/>
      <c r="JJQ69" s="33"/>
      <c r="JJR69" s="33"/>
      <c r="JJS69" s="33"/>
      <c r="JJT69" s="33"/>
      <c r="JJU69" s="33"/>
      <c r="JJV69" s="33"/>
      <c r="JJW69" s="33"/>
      <c r="JJX69" s="33"/>
      <c r="JJY69" s="33"/>
      <c r="JJZ69" s="33"/>
      <c r="JKA69" s="33"/>
      <c r="JKB69" s="33"/>
      <c r="JKC69" s="33"/>
      <c r="JKD69" s="33"/>
      <c r="JKE69" s="33"/>
      <c r="JKF69" s="33"/>
      <c r="JKG69" s="33"/>
      <c r="JKH69" s="33"/>
      <c r="JKI69" s="33"/>
      <c r="JKJ69" s="33"/>
      <c r="JKK69" s="33"/>
      <c r="JKL69" s="33"/>
      <c r="JKM69" s="33"/>
      <c r="JKN69" s="33"/>
      <c r="JKO69" s="33"/>
      <c r="JKP69" s="33"/>
      <c r="JKQ69" s="33"/>
      <c r="JKR69" s="33"/>
      <c r="JKS69" s="33"/>
      <c r="JKT69" s="33"/>
      <c r="JKU69" s="33"/>
      <c r="JKV69" s="33"/>
      <c r="JKW69" s="33"/>
      <c r="JKX69" s="33"/>
      <c r="JKY69" s="33"/>
      <c r="JKZ69" s="33"/>
      <c r="JLA69" s="33"/>
      <c r="JLB69" s="33"/>
      <c r="JLC69" s="33"/>
      <c r="JLD69" s="33"/>
      <c r="JLE69" s="33"/>
      <c r="JLF69" s="33"/>
      <c r="JLG69" s="33"/>
      <c r="JLH69" s="33"/>
      <c r="JLI69" s="33"/>
      <c r="JLJ69" s="33"/>
      <c r="JLK69" s="33"/>
      <c r="JLL69" s="33"/>
      <c r="JLM69" s="33"/>
      <c r="JLN69" s="33"/>
      <c r="JLO69" s="33"/>
      <c r="JLP69" s="33"/>
      <c r="JLQ69" s="33"/>
      <c r="JLR69" s="33"/>
      <c r="JLS69" s="33"/>
      <c r="JLT69" s="33"/>
      <c r="JLU69" s="33"/>
      <c r="JLV69" s="33"/>
      <c r="JLW69" s="33"/>
      <c r="JLX69" s="33"/>
      <c r="JLY69" s="33"/>
      <c r="JLZ69" s="33"/>
      <c r="JMA69" s="33"/>
      <c r="JMB69" s="33"/>
      <c r="JMC69" s="33"/>
      <c r="JMD69" s="33"/>
      <c r="JME69" s="33"/>
      <c r="JMF69" s="33"/>
      <c r="JMG69" s="33"/>
      <c r="JMH69" s="33"/>
      <c r="JMI69" s="33"/>
      <c r="JMJ69" s="33"/>
      <c r="JMK69" s="33"/>
      <c r="JML69" s="33"/>
      <c r="JMM69" s="33"/>
      <c r="JMN69" s="33"/>
      <c r="JMO69" s="33"/>
      <c r="JMP69" s="33"/>
      <c r="JMQ69" s="33"/>
      <c r="JMR69" s="33"/>
      <c r="JMS69" s="33"/>
      <c r="JMT69" s="33"/>
      <c r="JMU69" s="33"/>
      <c r="JMV69" s="33"/>
      <c r="JMW69" s="33"/>
      <c r="JMX69" s="33"/>
      <c r="JMY69" s="33"/>
      <c r="JMZ69" s="33"/>
      <c r="JNA69" s="33"/>
      <c r="JNB69" s="33"/>
      <c r="JNC69" s="33"/>
      <c r="JND69" s="33"/>
      <c r="JNE69" s="33"/>
      <c r="JNF69" s="33"/>
      <c r="JNG69" s="33"/>
      <c r="JNH69" s="33"/>
      <c r="JNI69" s="33"/>
      <c r="JNJ69" s="33"/>
      <c r="JNK69" s="33"/>
      <c r="JNL69" s="33"/>
      <c r="JNM69" s="33"/>
      <c r="JNN69" s="33"/>
      <c r="JNO69" s="33"/>
      <c r="JNP69" s="33"/>
      <c r="JNQ69" s="33"/>
      <c r="JNR69" s="33"/>
      <c r="JNS69" s="33"/>
      <c r="JNT69" s="33"/>
      <c r="JNU69" s="33"/>
      <c r="JNV69" s="33"/>
      <c r="JNW69" s="33"/>
      <c r="JNX69" s="33"/>
      <c r="JNY69" s="33"/>
      <c r="JNZ69" s="33"/>
      <c r="JOA69" s="33"/>
      <c r="JOB69" s="33"/>
      <c r="JOC69" s="33"/>
      <c r="JOD69" s="33"/>
      <c r="JOE69" s="33"/>
      <c r="JOF69" s="33"/>
      <c r="JOG69" s="33"/>
      <c r="JOH69" s="33"/>
      <c r="JOI69" s="33"/>
      <c r="JOJ69" s="33"/>
      <c r="JOK69" s="33"/>
      <c r="JOL69" s="33"/>
      <c r="JOM69" s="33"/>
      <c r="JON69" s="33"/>
      <c r="JOO69" s="33"/>
      <c r="JOP69" s="33"/>
      <c r="JOQ69" s="33"/>
      <c r="JOR69" s="33"/>
      <c r="JOS69" s="33"/>
      <c r="JOT69" s="33"/>
      <c r="JOU69" s="33"/>
      <c r="JOV69" s="33"/>
      <c r="JOW69" s="33"/>
      <c r="JOX69" s="33"/>
      <c r="JOY69" s="33"/>
      <c r="JOZ69" s="33"/>
      <c r="JPA69" s="33"/>
      <c r="JPB69" s="33"/>
      <c r="JPC69" s="33"/>
      <c r="JPD69" s="33"/>
      <c r="JPE69" s="33"/>
      <c r="JPF69" s="33"/>
      <c r="JPG69" s="33"/>
      <c r="JPH69" s="33"/>
      <c r="JPI69" s="33"/>
      <c r="JPJ69" s="33"/>
      <c r="JPK69" s="33"/>
      <c r="JPL69" s="33"/>
      <c r="JPM69" s="33"/>
      <c r="JPN69" s="33"/>
      <c r="JPO69" s="33"/>
      <c r="JPP69" s="33"/>
      <c r="JPQ69" s="33"/>
      <c r="JPR69" s="33"/>
      <c r="JPS69" s="33"/>
      <c r="JPT69" s="33"/>
      <c r="JPU69" s="33"/>
      <c r="JPV69" s="33"/>
      <c r="JPW69" s="33"/>
      <c r="JPX69" s="33"/>
      <c r="JPY69" s="33"/>
      <c r="JPZ69" s="33"/>
      <c r="JQA69" s="33"/>
      <c r="JQB69" s="33"/>
      <c r="JQC69" s="33"/>
      <c r="JQD69" s="33"/>
      <c r="JQE69" s="33"/>
      <c r="JQF69" s="33"/>
      <c r="JQG69" s="33"/>
      <c r="JQH69" s="33"/>
      <c r="JQI69" s="33"/>
      <c r="JQJ69" s="33"/>
      <c r="JQK69" s="33"/>
      <c r="JQL69" s="33"/>
      <c r="JQM69" s="33"/>
      <c r="JQN69" s="33"/>
      <c r="JQO69" s="33"/>
      <c r="JQP69" s="33"/>
      <c r="JQQ69" s="33"/>
      <c r="JQR69" s="33"/>
      <c r="JQS69" s="33"/>
      <c r="JQT69" s="33"/>
      <c r="JQU69" s="33"/>
      <c r="JQV69" s="33"/>
      <c r="JQW69" s="33"/>
      <c r="JQX69" s="33"/>
      <c r="JQY69" s="33"/>
      <c r="JQZ69" s="33"/>
      <c r="JRA69" s="33"/>
      <c r="JRB69" s="33"/>
      <c r="JRC69" s="33"/>
      <c r="JRD69" s="33"/>
      <c r="JRE69" s="33"/>
      <c r="JRF69" s="33"/>
      <c r="JRG69" s="33"/>
      <c r="JRH69" s="33"/>
      <c r="JRI69" s="33"/>
      <c r="JRJ69" s="33"/>
      <c r="JRK69" s="33"/>
      <c r="JRL69" s="33"/>
      <c r="JRM69" s="33"/>
      <c r="JRN69" s="33"/>
      <c r="JRO69" s="33"/>
      <c r="JRP69" s="33"/>
      <c r="JRQ69" s="33"/>
      <c r="JRR69" s="33"/>
      <c r="JRS69" s="33"/>
      <c r="JRT69" s="33"/>
      <c r="JRU69" s="33"/>
      <c r="JRV69" s="33"/>
      <c r="JRW69" s="33"/>
      <c r="JRX69" s="33"/>
      <c r="JRY69" s="33"/>
      <c r="JRZ69" s="33"/>
      <c r="JSA69" s="33"/>
      <c r="JSB69" s="33"/>
      <c r="JSC69" s="33"/>
      <c r="JSD69" s="33"/>
      <c r="JSE69" s="33"/>
      <c r="JSF69" s="33"/>
      <c r="JSG69" s="33"/>
      <c r="JSH69" s="33"/>
      <c r="JSI69" s="33"/>
      <c r="JSJ69" s="33"/>
      <c r="JSK69" s="33"/>
      <c r="JSL69" s="33"/>
      <c r="JSM69" s="33"/>
      <c r="JSN69" s="33"/>
      <c r="JSO69" s="33"/>
      <c r="JSP69" s="33"/>
      <c r="JSQ69" s="33"/>
      <c r="JSR69" s="33"/>
      <c r="JSS69" s="33"/>
      <c r="JST69" s="33"/>
      <c r="JSU69" s="33"/>
      <c r="JSV69" s="33"/>
      <c r="JSW69" s="33"/>
      <c r="JSX69" s="33"/>
      <c r="JSY69" s="33"/>
      <c r="JSZ69" s="33"/>
      <c r="JTA69" s="33"/>
      <c r="JTB69" s="33"/>
      <c r="JTC69" s="33"/>
      <c r="JTD69" s="33"/>
      <c r="JTE69" s="33"/>
      <c r="JTF69" s="33"/>
      <c r="JTG69" s="33"/>
      <c r="JTH69" s="33"/>
      <c r="JTI69" s="33"/>
      <c r="JTJ69" s="33"/>
      <c r="JTK69" s="33"/>
      <c r="JTL69" s="33"/>
      <c r="JTM69" s="33"/>
      <c r="JTN69" s="33"/>
      <c r="JTO69" s="33"/>
      <c r="JTP69" s="33"/>
      <c r="JTQ69" s="33"/>
      <c r="JTR69" s="33"/>
      <c r="JTS69" s="33"/>
      <c r="JTT69" s="33"/>
      <c r="JTU69" s="33"/>
      <c r="JTV69" s="33"/>
      <c r="JTW69" s="33"/>
      <c r="JTX69" s="33"/>
      <c r="JTY69" s="33"/>
      <c r="JTZ69" s="33"/>
      <c r="JUA69" s="33"/>
      <c r="JUB69" s="33"/>
      <c r="JUC69" s="33"/>
      <c r="JUD69" s="33"/>
      <c r="JUE69" s="33"/>
      <c r="JUF69" s="33"/>
      <c r="JUG69" s="33"/>
      <c r="JUH69" s="33"/>
      <c r="JUI69" s="33"/>
      <c r="JUJ69" s="33"/>
      <c r="JUK69" s="33"/>
      <c r="JUL69" s="33"/>
      <c r="JUM69" s="33"/>
      <c r="JUN69" s="33"/>
      <c r="JUO69" s="33"/>
      <c r="JUP69" s="33"/>
      <c r="JUQ69" s="33"/>
      <c r="JUR69" s="33"/>
      <c r="JUS69" s="33"/>
      <c r="JUT69" s="33"/>
      <c r="JUU69" s="33"/>
      <c r="JUV69" s="33"/>
      <c r="JUW69" s="33"/>
      <c r="JUX69" s="33"/>
      <c r="JUY69" s="33"/>
      <c r="JUZ69" s="33"/>
      <c r="JVA69" s="33"/>
      <c r="JVB69" s="33"/>
      <c r="JVC69" s="33"/>
      <c r="JVD69" s="33"/>
      <c r="JVE69" s="33"/>
      <c r="JVF69" s="33"/>
      <c r="JVG69" s="33"/>
      <c r="JVH69" s="33"/>
      <c r="JVI69" s="33"/>
      <c r="JVJ69" s="33"/>
      <c r="JVK69" s="33"/>
      <c r="JVL69" s="33"/>
      <c r="JVM69" s="33"/>
      <c r="JVN69" s="33"/>
      <c r="JVO69" s="33"/>
      <c r="JVP69" s="33"/>
      <c r="JVQ69" s="33"/>
      <c r="JVR69" s="33"/>
      <c r="JVS69" s="33"/>
      <c r="JVT69" s="33"/>
      <c r="JVU69" s="33"/>
      <c r="JVV69" s="33"/>
      <c r="JVW69" s="33"/>
      <c r="JVX69" s="33"/>
      <c r="JVY69" s="33"/>
      <c r="JVZ69" s="33"/>
      <c r="JWA69" s="33"/>
      <c r="JWB69" s="33"/>
      <c r="JWC69" s="33"/>
      <c r="JWD69" s="33"/>
      <c r="JWE69" s="33"/>
      <c r="JWF69" s="33"/>
      <c r="JWG69" s="33"/>
      <c r="JWH69" s="33"/>
      <c r="JWI69" s="33"/>
      <c r="JWJ69" s="33"/>
      <c r="JWK69" s="33"/>
      <c r="JWL69" s="33"/>
      <c r="JWM69" s="33"/>
      <c r="JWN69" s="33"/>
      <c r="JWO69" s="33"/>
      <c r="JWP69" s="33"/>
      <c r="JWQ69" s="33"/>
      <c r="JWR69" s="33"/>
      <c r="JWS69" s="33"/>
      <c r="JWT69" s="33"/>
      <c r="JWU69" s="33"/>
      <c r="JWV69" s="33"/>
      <c r="JWW69" s="33"/>
      <c r="JWX69" s="33"/>
      <c r="JWY69" s="33"/>
      <c r="JWZ69" s="33"/>
      <c r="JXA69" s="33"/>
      <c r="JXB69" s="33"/>
      <c r="JXC69" s="33"/>
      <c r="JXD69" s="33"/>
      <c r="JXE69" s="33"/>
      <c r="JXF69" s="33"/>
      <c r="JXG69" s="33"/>
      <c r="JXH69" s="33"/>
      <c r="JXI69" s="33"/>
      <c r="JXJ69" s="33"/>
      <c r="JXK69" s="33"/>
      <c r="JXL69" s="33"/>
      <c r="JXM69" s="33"/>
      <c r="JXN69" s="33"/>
      <c r="JXO69" s="33"/>
      <c r="JXP69" s="33"/>
      <c r="JXQ69" s="33"/>
      <c r="JXR69" s="33"/>
      <c r="JXS69" s="33"/>
      <c r="JXT69" s="33"/>
      <c r="JXU69" s="33"/>
      <c r="JXV69" s="33"/>
      <c r="JXW69" s="33"/>
      <c r="JXX69" s="33"/>
      <c r="JXY69" s="33"/>
      <c r="JXZ69" s="33"/>
      <c r="JYA69" s="33"/>
      <c r="JYB69" s="33"/>
      <c r="JYC69" s="33"/>
      <c r="JYD69" s="33"/>
      <c r="JYE69" s="33"/>
      <c r="JYF69" s="33"/>
      <c r="JYG69" s="33"/>
      <c r="JYH69" s="33"/>
      <c r="JYI69" s="33"/>
      <c r="JYJ69" s="33"/>
      <c r="JYK69" s="33"/>
      <c r="JYL69" s="33"/>
      <c r="JYM69" s="33"/>
      <c r="JYN69" s="33"/>
      <c r="JYO69" s="33"/>
      <c r="JYP69" s="33"/>
      <c r="JYQ69" s="33"/>
      <c r="JYR69" s="33"/>
      <c r="JYS69" s="33"/>
      <c r="JYT69" s="33"/>
      <c r="JYU69" s="33"/>
      <c r="JYV69" s="33"/>
      <c r="JYW69" s="33"/>
      <c r="JYX69" s="33"/>
      <c r="JYY69" s="33"/>
      <c r="JYZ69" s="33"/>
      <c r="JZA69" s="33"/>
      <c r="JZB69" s="33"/>
      <c r="JZC69" s="33"/>
      <c r="JZD69" s="33"/>
      <c r="JZE69" s="33"/>
      <c r="JZF69" s="33"/>
      <c r="JZG69" s="33"/>
      <c r="JZH69" s="33"/>
      <c r="JZI69" s="33"/>
      <c r="JZJ69" s="33"/>
      <c r="JZK69" s="33"/>
      <c r="JZL69" s="33"/>
      <c r="JZM69" s="33"/>
      <c r="JZN69" s="33"/>
      <c r="JZO69" s="33"/>
      <c r="JZP69" s="33"/>
      <c r="JZQ69" s="33"/>
      <c r="JZR69" s="33"/>
      <c r="JZS69" s="33"/>
      <c r="JZT69" s="33"/>
      <c r="JZU69" s="33"/>
      <c r="JZV69" s="33"/>
      <c r="JZW69" s="33"/>
      <c r="JZX69" s="33"/>
      <c r="JZY69" s="33"/>
      <c r="JZZ69" s="33"/>
      <c r="KAA69" s="33"/>
      <c r="KAB69" s="33"/>
      <c r="KAC69" s="33"/>
      <c r="KAD69" s="33"/>
      <c r="KAE69" s="33"/>
      <c r="KAF69" s="33"/>
      <c r="KAG69" s="33"/>
      <c r="KAH69" s="33"/>
      <c r="KAI69" s="33"/>
      <c r="KAJ69" s="33"/>
      <c r="KAK69" s="33"/>
      <c r="KAL69" s="33"/>
      <c r="KAM69" s="33"/>
      <c r="KAN69" s="33"/>
      <c r="KAO69" s="33"/>
      <c r="KAP69" s="33"/>
      <c r="KAQ69" s="33"/>
      <c r="KAR69" s="33"/>
      <c r="KAS69" s="33"/>
      <c r="KAT69" s="33"/>
      <c r="KAU69" s="33"/>
      <c r="KAV69" s="33"/>
      <c r="KAW69" s="33"/>
      <c r="KAX69" s="33"/>
      <c r="KAY69" s="33"/>
      <c r="KAZ69" s="33"/>
      <c r="KBA69" s="33"/>
      <c r="KBB69" s="33"/>
      <c r="KBC69" s="33"/>
      <c r="KBD69" s="33"/>
      <c r="KBE69" s="33"/>
      <c r="KBF69" s="33"/>
      <c r="KBG69" s="33"/>
      <c r="KBH69" s="33"/>
      <c r="KBI69" s="33"/>
      <c r="KBJ69" s="33"/>
      <c r="KBK69" s="33"/>
      <c r="KBL69" s="33"/>
      <c r="KBM69" s="33"/>
      <c r="KBN69" s="33"/>
      <c r="KBO69" s="33"/>
      <c r="KBP69" s="33"/>
      <c r="KBQ69" s="33"/>
      <c r="KBR69" s="33"/>
      <c r="KBS69" s="33"/>
      <c r="KBT69" s="33"/>
      <c r="KBU69" s="33"/>
      <c r="KBV69" s="33"/>
      <c r="KBW69" s="33"/>
      <c r="KBX69" s="33"/>
      <c r="KBY69" s="33"/>
      <c r="KBZ69" s="33"/>
      <c r="KCA69" s="33"/>
      <c r="KCB69" s="33"/>
      <c r="KCC69" s="33"/>
      <c r="KCD69" s="33"/>
      <c r="KCE69" s="33"/>
      <c r="KCF69" s="33"/>
      <c r="KCG69" s="33"/>
      <c r="KCH69" s="33"/>
      <c r="KCI69" s="33"/>
      <c r="KCJ69" s="33"/>
      <c r="KCK69" s="33"/>
      <c r="KCL69" s="33"/>
      <c r="KCM69" s="33"/>
      <c r="KCN69" s="33"/>
      <c r="KCO69" s="33"/>
      <c r="KCP69" s="33"/>
      <c r="KCQ69" s="33"/>
      <c r="KCR69" s="33"/>
      <c r="KCS69" s="33"/>
      <c r="KCT69" s="33"/>
      <c r="KCU69" s="33"/>
      <c r="KCV69" s="33"/>
      <c r="KCW69" s="33"/>
      <c r="KCX69" s="33"/>
      <c r="KCY69" s="33"/>
      <c r="KCZ69" s="33"/>
      <c r="KDA69" s="33"/>
      <c r="KDB69" s="33"/>
      <c r="KDC69" s="33"/>
      <c r="KDD69" s="33"/>
      <c r="KDE69" s="33"/>
      <c r="KDF69" s="33"/>
      <c r="KDG69" s="33"/>
      <c r="KDH69" s="33"/>
      <c r="KDI69" s="33"/>
      <c r="KDJ69" s="33"/>
      <c r="KDK69" s="33"/>
      <c r="KDL69" s="33"/>
      <c r="KDM69" s="33"/>
      <c r="KDN69" s="33"/>
      <c r="KDO69" s="33"/>
      <c r="KDP69" s="33"/>
      <c r="KDQ69" s="33"/>
      <c r="KDR69" s="33"/>
      <c r="KDS69" s="33"/>
      <c r="KDT69" s="33"/>
      <c r="KDU69" s="33"/>
      <c r="KDV69" s="33"/>
      <c r="KDW69" s="33"/>
      <c r="KDX69" s="33"/>
      <c r="KDY69" s="33"/>
      <c r="KDZ69" s="33"/>
      <c r="KEA69" s="33"/>
      <c r="KEB69" s="33"/>
      <c r="KEC69" s="33"/>
      <c r="KED69" s="33"/>
      <c r="KEE69" s="33"/>
      <c r="KEF69" s="33"/>
      <c r="KEG69" s="33"/>
      <c r="KEH69" s="33"/>
      <c r="KEI69" s="33"/>
      <c r="KEJ69" s="33"/>
      <c r="KEK69" s="33"/>
      <c r="KEL69" s="33"/>
      <c r="KEM69" s="33"/>
      <c r="KEN69" s="33"/>
      <c r="KEO69" s="33"/>
      <c r="KEP69" s="33"/>
      <c r="KEQ69" s="33"/>
      <c r="KER69" s="33"/>
      <c r="KES69" s="33"/>
      <c r="KET69" s="33"/>
      <c r="KEU69" s="33"/>
      <c r="KEV69" s="33"/>
      <c r="KEW69" s="33"/>
      <c r="KEX69" s="33"/>
      <c r="KEY69" s="33"/>
      <c r="KEZ69" s="33"/>
      <c r="KFA69" s="33"/>
      <c r="KFB69" s="33"/>
      <c r="KFC69" s="33"/>
      <c r="KFD69" s="33"/>
      <c r="KFE69" s="33"/>
      <c r="KFF69" s="33"/>
      <c r="KFG69" s="33"/>
      <c r="KFH69" s="33"/>
      <c r="KFI69" s="33"/>
      <c r="KFJ69" s="33"/>
      <c r="KFK69" s="33"/>
      <c r="KFL69" s="33"/>
      <c r="KFM69" s="33"/>
      <c r="KFN69" s="33"/>
      <c r="KFO69" s="33"/>
      <c r="KFP69" s="33"/>
      <c r="KFQ69" s="33"/>
      <c r="KFR69" s="33"/>
      <c r="KFS69" s="33"/>
      <c r="KFT69" s="33"/>
      <c r="KFU69" s="33"/>
      <c r="KFV69" s="33"/>
      <c r="KFW69" s="33"/>
      <c r="KFX69" s="33"/>
      <c r="KFY69" s="33"/>
      <c r="KFZ69" s="33"/>
      <c r="KGA69" s="33"/>
      <c r="KGB69" s="33"/>
      <c r="KGC69" s="33"/>
      <c r="KGD69" s="33"/>
      <c r="KGE69" s="33"/>
      <c r="KGF69" s="33"/>
      <c r="KGG69" s="33"/>
      <c r="KGH69" s="33"/>
      <c r="KGI69" s="33"/>
      <c r="KGJ69" s="33"/>
      <c r="KGK69" s="33"/>
      <c r="KGL69" s="33"/>
      <c r="KGM69" s="33"/>
      <c r="KGN69" s="33"/>
      <c r="KGO69" s="33"/>
      <c r="KGP69" s="33"/>
      <c r="KGQ69" s="33"/>
      <c r="KGR69" s="33"/>
      <c r="KGS69" s="33"/>
      <c r="KGT69" s="33"/>
      <c r="KGU69" s="33"/>
      <c r="KGV69" s="33"/>
      <c r="KGW69" s="33"/>
      <c r="KGX69" s="33"/>
      <c r="KGY69" s="33"/>
      <c r="KGZ69" s="33"/>
      <c r="KHA69" s="33"/>
      <c r="KHB69" s="33"/>
      <c r="KHC69" s="33"/>
      <c r="KHD69" s="33"/>
      <c r="KHE69" s="33"/>
      <c r="KHF69" s="33"/>
      <c r="KHG69" s="33"/>
      <c r="KHH69" s="33"/>
      <c r="KHI69" s="33"/>
      <c r="KHJ69" s="33"/>
      <c r="KHK69" s="33"/>
      <c r="KHL69" s="33"/>
      <c r="KHM69" s="33"/>
      <c r="KHN69" s="33"/>
      <c r="KHO69" s="33"/>
      <c r="KHP69" s="33"/>
      <c r="KHQ69" s="33"/>
      <c r="KHR69" s="33"/>
      <c r="KHS69" s="33"/>
      <c r="KHT69" s="33"/>
      <c r="KHU69" s="33"/>
      <c r="KHV69" s="33"/>
      <c r="KHW69" s="33"/>
      <c r="KHX69" s="33"/>
      <c r="KHY69" s="33"/>
      <c r="KHZ69" s="33"/>
      <c r="KIA69" s="33"/>
      <c r="KIB69" s="33"/>
      <c r="KIC69" s="33"/>
      <c r="KID69" s="33"/>
      <c r="KIE69" s="33"/>
      <c r="KIF69" s="33"/>
      <c r="KIG69" s="33"/>
      <c r="KIH69" s="33"/>
      <c r="KII69" s="33"/>
      <c r="KIJ69" s="33"/>
      <c r="KIK69" s="33"/>
      <c r="KIL69" s="33"/>
      <c r="KIM69" s="33"/>
      <c r="KIN69" s="33"/>
      <c r="KIO69" s="33"/>
      <c r="KIP69" s="33"/>
      <c r="KIQ69" s="33"/>
      <c r="KIR69" s="33"/>
      <c r="KIS69" s="33"/>
      <c r="KIT69" s="33"/>
      <c r="KIU69" s="33"/>
      <c r="KIV69" s="33"/>
      <c r="KIW69" s="33"/>
      <c r="KIX69" s="33"/>
      <c r="KIY69" s="33"/>
      <c r="KIZ69" s="33"/>
      <c r="KJA69" s="33"/>
      <c r="KJB69" s="33"/>
      <c r="KJC69" s="33"/>
      <c r="KJD69" s="33"/>
      <c r="KJE69" s="33"/>
      <c r="KJF69" s="33"/>
      <c r="KJG69" s="33"/>
      <c r="KJH69" s="33"/>
      <c r="KJI69" s="33"/>
      <c r="KJJ69" s="33"/>
      <c r="KJK69" s="33"/>
      <c r="KJL69" s="33"/>
      <c r="KJM69" s="33"/>
      <c r="KJN69" s="33"/>
      <c r="KJO69" s="33"/>
      <c r="KJP69" s="33"/>
      <c r="KJQ69" s="33"/>
      <c r="KJR69" s="33"/>
      <c r="KJS69" s="33"/>
      <c r="KJT69" s="33"/>
      <c r="KJU69" s="33"/>
      <c r="KJV69" s="33"/>
      <c r="KJW69" s="33"/>
      <c r="KJX69" s="33"/>
      <c r="KJY69" s="33"/>
      <c r="KJZ69" s="33"/>
      <c r="KKA69" s="33"/>
      <c r="KKB69" s="33"/>
      <c r="KKC69" s="33"/>
      <c r="KKD69" s="33"/>
      <c r="KKE69" s="33"/>
      <c r="KKF69" s="33"/>
      <c r="KKG69" s="33"/>
      <c r="KKH69" s="33"/>
      <c r="KKI69" s="33"/>
      <c r="KKJ69" s="33"/>
      <c r="KKK69" s="33"/>
      <c r="KKL69" s="33"/>
      <c r="KKM69" s="33"/>
      <c r="KKN69" s="33"/>
      <c r="KKO69" s="33"/>
      <c r="KKP69" s="33"/>
      <c r="KKQ69" s="33"/>
      <c r="KKR69" s="33"/>
      <c r="KKS69" s="33"/>
      <c r="KKT69" s="33"/>
      <c r="KKU69" s="33"/>
      <c r="KKV69" s="33"/>
      <c r="KKW69" s="33"/>
      <c r="KKX69" s="33"/>
      <c r="KKY69" s="33"/>
      <c r="KKZ69" s="33"/>
      <c r="KLA69" s="33"/>
      <c r="KLB69" s="33"/>
      <c r="KLC69" s="33"/>
      <c r="KLD69" s="33"/>
      <c r="KLE69" s="33"/>
      <c r="KLF69" s="33"/>
      <c r="KLG69" s="33"/>
      <c r="KLH69" s="33"/>
      <c r="KLI69" s="33"/>
      <c r="KLJ69" s="33"/>
      <c r="KLK69" s="33"/>
      <c r="KLL69" s="33"/>
      <c r="KLM69" s="33"/>
      <c r="KLN69" s="33"/>
      <c r="KLO69" s="33"/>
      <c r="KLP69" s="33"/>
      <c r="KLQ69" s="33"/>
      <c r="KLR69" s="33"/>
      <c r="KLS69" s="33"/>
      <c r="KLT69" s="33"/>
      <c r="KLU69" s="33"/>
      <c r="KLV69" s="33"/>
      <c r="KLW69" s="33"/>
      <c r="KLX69" s="33"/>
      <c r="KLY69" s="33"/>
      <c r="KLZ69" s="33"/>
      <c r="KMA69" s="33"/>
      <c r="KMB69" s="33"/>
      <c r="KMC69" s="33"/>
      <c r="KMD69" s="33"/>
      <c r="KME69" s="33"/>
      <c r="KMF69" s="33"/>
      <c r="KMG69" s="33"/>
      <c r="KMH69" s="33"/>
      <c r="KMI69" s="33"/>
      <c r="KMJ69" s="33"/>
      <c r="KMK69" s="33"/>
      <c r="KML69" s="33"/>
      <c r="KMM69" s="33"/>
      <c r="KMN69" s="33"/>
      <c r="KMO69" s="33"/>
      <c r="KMP69" s="33"/>
      <c r="KMQ69" s="33"/>
      <c r="KMR69" s="33"/>
      <c r="KMS69" s="33"/>
      <c r="KMT69" s="33"/>
      <c r="KMU69" s="33"/>
      <c r="KMV69" s="33"/>
      <c r="KMW69" s="33"/>
      <c r="KMX69" s="33"/>
      <c r="KMY69" s="33"/>
      <c r="KMZ69" s="33"/>
      <c r="KNA69" s="33"/>
      <c r="KNB69" s="33"/>
      <c r="KNC69" s="33"/>
      <c r="KND69" s="33"/>
      <c r="KNE69" s="33"/>
      <c r="KNF69" s="33"/>
      <c r="KNG69" s="33"/>
      <c r="KNH69" s="33"/>
      <c r="KNI69" s="33"/>
      <c r="KNJ69" s="33"/>
      <c r="KNK69" s="33"/>
      <c r="KNL69" s="33"/>
      <c r="KNM69" s="33"/>
      <c r="KNN69" s="33"/>
      <c r="KNO69" s="33"/>
      <c r="KNP69" s="33"/>
      <c r="KNQ69" s="33"/>
      <c r="KNR69" s="33"/>
      <c r="KNS69" s="33"/>
      <c r="KNT69" s="33"/>
      <c r="KNU69" s="33"/>
      <c r="KNV69" s="33"/>
      <c r="KNW69" s="33"/>
      <c r="KNX69" s="33"/>
      <c r="KNY69" s="33"/>
      <c r="KNZ69" s="33"/>
      <c r="KOA69" s="33"/>
      <c r="KOB69" s="33"/>
      <c r="KOC69" s="33"/>
      <c r="KOD69" s="33"/>
      <c r="KOE69" s="33"/>
      <c r="KOF69" s="33"/>
      <c r="KOG69" s="33"/>
      <c r="KOH69" s="33"/>
      <c r="KOI69" s="33"/>
      <c r="KOJ69" s="33"/>
      <c r="KOK69" s="33"/>
      <c r="KOL69" s="33"/>
      <c r="KOM69" s="33"/>
      <c r="KON69" s="33"/>
      <c r="KOO69" s="33"/>
      <c r="KOP69" s="33"/>
      <c r="KOQ69" s="33"/>
      <c r="KOR69" s="33"/>
      <c r="KOS69" s="33"/>
      <c r="KOT69" s="33"/>
      <c r="KOU69" s="33"/>
      <c r="KOV69" s="33"/>
      <c r="KOW69" s="33"/>
      <c r="KOX69" s="33"/>
      <c r="KOY69" s="33"/>
      <c r="KOZ69" s="33"/>
      <c r="KPA69" s="33"/>
      <c r="KPB69" s="33"/>
      <c r="KPC69" s="33"/>
      <c r="KPD69" s="33"/>
      <c r="KPE69" s="33"/>
      <c r="KPF69" s="33"/>
      <c r="KPG69" s="33"/>
      <c r="KPH69" s="33"/>
      <c r="KPI69" s="33"/>
      <c r="KPJ69" s="33"/>
      <c r="KPK69" s="33"/>
      <c r="KPL69" s="33"/>
      <c r="KPM69" s="33"/>
      <c r="KPN69" s="33"/>
      <c r="KPO69" s="33"/>
      <c r="KPP69" s="33"/>
      <c r="KPQ69" s="33"/>
      <c r="KPR69" s="33"/>
      <c r="KPS69" s="33"/>
      <c r="KPT69" s="33"/>
      <c r="KPU69" s="33"/>
      <c r="KPV69" s="33"/>
      <c r="KPW69" s="33"/>
      <c r="KPX69" s="33"/>
      <c r="KPY69" s="33"/>
      <c r="KPZ69" s="33"/>
      <c r="KQA69" s="33"/>
      <c r="KQB69" s="33"/>
      <c r="KQC69" s="33"/>
      <c r="KQD69" s="33"/>
      <c r="KQE69" s="33"/>
      <c r="KQF69" s="33"/>
      <c r="KQG69" s="33"/>
      <c r="KQH69" s="33"/>
      <c r="KQI69" s="33"/>
      <c r="KQJ69" s="33"/>
      <c r="KQK69" s="33"/>
      <c r="KQL69" s="33"/>
      <c r="KQM69" s="33"/>
      <c r="KQN69" s="33"/>
      <c r="KQO69" s="33"/>
      <c r="KQP69" s="33"/>
      <c r="KQQ69" s="33"/>
      <c r="KQR69" s="33"/>
      <c r="KQS69" s="33"/>
      <c r="KQT69" s="33"/>
      <c r="KQU69" s="33"/>
      <c r="KQV69" s="33"/>
      <c r="KQW69" s="33"/>
      <c r="KQX69" s="33"/>
      <c r="KQY69" s="33"/>
      <c r="KQZ69" s="33"/>
      <c r="KRA69" s="33"/>
      <c r="KRB69" s="33"/>
      <c r="KRC69" s="33"/>
      <c r="KRD69" s="33"/>
      <c r="KRE69" s="33"/>
      <c r="KRF69" s="33"/>
      <c r="KRG69" s="33"/>
      <c r="KRH69" s="33"/>
      <c r="KRI69" s="33"/>
      <c r="KRJ69" s="33"/>
      <c r="KRK69" s="33"/>
      <c r="KRL69" s="33"/>
      <c r="KRM69" s="33"/>
      <c r="KRN69" s="33"/>
      <c r="KRO69" s="33"/>
      <c r="KRP69" s="33"/>
      <c r="KRQ69" s="33"/>
      <c r="KRR69" s="33"/>
      <c r="KRS69" s="33"/>
      <c r="KRT69" s="33"/>
      <c r="KRU69" s="33"/>
      <c r="KRV69" s="33"/>
      <c r="KRW69" s="33"/>
      <c r="KRX69" s="33"/>
      <c r="KRY69" s="33"/>
      <c r="KRZ69" s="33"/>
      <c r="KSA69" s="33"/>
      <c r="KSB69" s="33"/>
      <c r="KSC69" s="33"/>
      <c r="KSD69" s="33"/>
      <c r="KSE69" s="33"/>
      <c r="KSF69" s="33"/>
      <c r="KSG69" s="33"/>
      <c r="KSH69" s="33"/>
      <c r="KSI69" s="33"/>
      <c r="KSJ69" s="33"/>
      <c r="KSK69" s="33"/>
      <c r="KSL69" s="33"/>
      <c r="KSM69" s="33"/>
      <c r="KSN69" s="33"/>
      <c r="KSO69" s="33"/>
      <c r="KSP69" s="33"/>
      <c r="KSQ69" s="33"/>
      <c r="KSR69" s="33"/>
      <c r="KSS69" s="33"/>
      <c r="KST69" s="33"/>
      <c r="KSU69" s="33"/>
      <c r="KSV69" s="33"/>
      <c r="KSW69" s="33"/>
      <c r="KSX69" s="33"/>
      <c r="KSY69" s="33"/>
      <c r="KSZ69" s="33"/>
      <c r="KTA69" s="33"/>
      <c r="KTB69" s="33"/>
      <c r="KTC69" s="33"/>
      <c r="KTD69" s="33"/>
      <c r="KTE69" s="33"/>
      <c r="KTF69" s="33"/>
      <c r="KTG69" s="33"/>
      <c r="KTH69" s="33"/>
      <c r="KTI69" s="33"/>
      <c r="KTJ69" s="33"/>
      <c r="KTK69" s="33"/>
      <c r="KTL69" s="33"/>
      <c r="KTM69" s="33"/>
      <c r="KTN69" s="33"/>
      <c r="KTO69" s="33"/>
      <c r="KTP69" s="33"/>
      <c r="KTQ69" s="33"/>
      <c r="KTR69" s="33"/>
      <c r="KTS69" s="33"/>
      <c r="KTT69" s="33"/>
      <c r="KTU69" s="33"/>
      <c r="KTV69" s="33"/>
      <c r="KTW69" s="33"/>
      <c r="KTX69" s="33"/>
      <c r="KTY69" s="33"/>
      <c r="KTZ69" s="33"/>
      <c r="KUA69" s="33"/>
      <c r="KUB69" s="33"/>
      <c r="KUC69" s="33"/>
      <c r="KUD69" s="33"/>
      <c r="KUE69" s="33"/>
      <c r="KUF69" s="33"/>
      <c r="KUG69" s="33"/>
      <c r="KUH69" s="33"/>
      <c r="KUI69" s="33"/>
      <c r="KUJ69" s="33"/>
      <c r="KUK69" s="33"/>
      <c r="KUL69" s="33"/>
      <c r="KUM69" s="33"/>
      <c r="KUN69" s="33"/>
      <c r="KUO69" s="33"/>
      <c r="KUP69" s="33"/>
      <c r="KUQ69" s="33"/>
      <c r="KUR69" s="33"/>
      <c r="KUS69" s="33"/>
      <c r="KUT69" s="33"/>
      <c r="KUU69" s="33"/>
      <c r="KUV69" s="33"/>
      <c r="KUW69" s="33"/>
      <c r="KUX69" s="33"/>
      <c r="KUY69" s="33"/>
      <c r="KUZ69" s="33"/>
      <c r="KVA69" s="33"/>
      <c r="KVB69" s="33"/>
      <c r="KVC69" s="33"/>
      <c r="KVD69" s="33"/>
      <c r="KVE69" s="33"/>
      <c r="KVF69" s="33"/>
      <c r="KVG69" s="33"/>
      <c r="KVH69" s="33"/>
      <c r="KVI69" s="33"/>
      <c r="KVJ69" s="33"/>
      <c r="KVK69" s="33"/>
      <c r="KVL69" s="33"/>
      <c r="KVM69" s="33"/>
      <c r="KVN69" s="33"/>
      <c r="KVO69" s="33"/>
      <c r="KVP69" s="33"/>
      <c r="KVQ69" s="33"/>
      <c r="KVR69" s="33"/>
      <c r="KVS69" s="33"/>
      <c r="KVT69" s="33"/>
      <c r="KVU69" s="33"/>
      <c r="KVV69" s="33"/>
      <c r="KVW69" s="33"/>
      <c r="KVX69" s="33"/>
      <c r="KVY69" s="33"/>
      <c r="KVZ69" s="33"/>
      <c r="KWA69" s="33"/>
      <c r="KWB69" s="33"/>
      <c r="KWC69" s="33"/>
      <c r="KWD69" s="33"/>
      <c r="KWE69" s="33"/>
      <c r="KWF69" s="33"/>
      <c r="KWG69" s="33"/>
      <c r="KWH69" s="33"/>
      <c r="KWI69" s="33"/>
      <c r="KWJ69" s="33"/>
      <c r="KWK69" s="33"/>
      <c r="KWL69" s="33"/>
      <c r="KWM69" s="33"/>
      <c r="KWN69" s="33"/>
      <c r="KWO69" s="33"/>
      <c r="KWP69" s="33"/>
      <c r="KWQ69" s="33"/>
      <c r="KWR69" s="33"/>
      <c r="KWS69" s="33"/>
      <c r="KWT69" s="33"/>
      <c r="KWU69" s="33"/>
      <c r="KWV69" s="33"/>
      <c r="KWW69" s="33"/>
      <c r="KWX69" s="33"/>
      <c r="KWY69" s="33"/>
      <c r="KWZ69" s="33"/>
      <c r="KXA69" s="33"/>
      <c r="KXB69" s="33"/>
      <c r="KXC69" s="33"/>
      <c r="KXD69" s="33"/>
      <c r="KXE69" s="33"/>
      <c r="KXF69" s="33"/>
      <c r="KXG69" s="33"/>
      <c r="KXH69" s="33"/>
      <c r="KXI69" s="33"/>
      <c r="KXJ69" s="33"/>
      <c r="KXK69" s="33"/>
      <c r="KXL69" s="33"/>
      <c r="KXM69" s="33"/>
      <c r="KXN69" s="33"/>
      <c r="KXO69" s="33"/>
      <c r="KXP69" s="33"/>
      <c r="KXQ69" s="33"/>
      <c r="KXR69" s="33"/>
      <c r="KXS69" s="33"/>
      <c r="KXT69" s="33"/>
      <c r="KXU69" s="33"/>
      <c r="KXV69" s="33"/>
      <c r="KXW69" s="33"/>
      <c r="KXX69" s="33"/>
      <c r="KXY69" s="33"/>
      <c r="KXZ69" s="33"/>
      <c r="KYA69" s="33"/>
      <c r="KYB69" s="33"/>
      <c r="KYC69" s="33"/>
      <c r="KYD69" s="33"/>
      <c r="KYE69" s="33"/>
      <c r="KYF69" s="33"/>
      <c r="KYG69" s="33"/>
      <c r="KYH69" s="33"/>
      <c r="KYI69" s="33"/>
      <c r="KYJ69" s="33"/>
      <c r="KYK69" s="33"/>
      <c r="KYL69" s="33"/>
      <c r="KYM69" s="33"/>
      <c r="KYN69" s="33"/>
      <c r="KYO69" s="33"/>
      <c r="KYP69" s="33"/>
      <c r="KYQ69" s="33"/>
      <c r="KYR69" s="33"/>
      <c r="KYS69" s="33"/>
      <c r="KYT69" s="33"/>
      <c r="KYU69" s="33"/>
      <c r="KYV69" s="33"/>
      <c r="KYW69" s="33"/>
      <c r="KYX69" s="33"/>
      <c r="KYY69" s="33"/>
      <c r="KYZ69" s="33"/>
      <c r="KZA69" s="33"/>
      <c r="KZB69" s="33"/>
      <c r="KZC69" s="33"/>
      <c r="KZD69" s="33"/>
      <c r="KZE69" s="33"/>
      <c r="KZF69" s="33"/>
      <c r="KZG69" s="33"/>
      <c r="KZH69" s="33"/>
      <c r="KZI69" s="33"/>
      <c r="KZJ69" s="33"/>
      <c r="KZK69" s="33"/>
      <c r="KZL69" s="33"/>
      <c r="KZM69" s="33"/>
      <c r="KZN69" s="33"/>
      <c r="KZO69" s="33"/>
      <c r="KZP69" s="33"/>
      <c r="KZQ69" s="33"/>
      <c r="KZR69" s="33"/>
      <c r="KZS69" s="33"/>
      <c r="KZT69" s="33"/>
      <c r="KZU69" s="33"/>
      <c r="KZV69" s="33"/>
      <c r="KZW69" s="33"/>
      <c r="KZX69" s="33"/>
      <c r="KZY69" s="33"/>
      <c r="KZZ69" s="33"/>
      <c r="LAA69" s="33"/>
      <c r="LAB69" s="33"/>
      <c r="LAC69" s="33"/>
      <c r="LAD69" s="33"/>
      <c r="LAE69" s="33"/>
      <c r="LAF69" s="33"/>
      <c r="LAG69" s="33"/>
      <c r="LAH69" s="33"/>
      <c r="LAI69" s="33"/>
      <c r="LAJ69" s="33"/>
      <c r="LAK69" s="33"/>
      <c r="LAL69" s="33"/>
      <c r="LAM69" s="33"/>
      <c r="LAN69" s="33"/>
      <c r="LAO69" s="33"/>
      <c r="LAP69" s="33"/>
      <c r="LAQ69" s="33"/>
      <c r="LAR69" s="33"/>
      <c r="LAS69" s="33"/>
      <c r="LAT69" s="33"/>
      <c r="LAU69" s="33"/>
      <c r="LAV69" s="33"/>
      <c r="LAW69" s="33"/>
      <c r="LAX69" s="33"/>
      <c r="LAY69" s="33"/>
      <c r="LAZ69" s="33"/>
      <c r="LBA69" s="33"/>
      <c r="LBB69" s="33"/>
      <c r="LBC69" s="33"/>
      <c r="LBD69" s="33"/>
      <c r="LBE69" s="33"/>
      <c r="LBF69" s="33"/>
      <c r="LBG69" s="33"/>
      <c r="LBH69" s="33"/>
      <c r="LBI69" s="33"/>
      <c r="LBJ69" s="33"/>
      <c r="LBK69" s="33"/>
      <c r="LBL69" s="33"/>
      <c r="LBM69" s="33"/>
      <c r="LBN69" s="33"/>
      <c r="LBO69" s="33"/>
      <c r="LBP69" s="33"/>
      <c r="LBQ69" s="33"/>
      <c r="LBR69" s="33"/>
      <c r="LBS69" s="33"/>
      <c r="LBT69" s="33"/>
      <c r="LBU69" s="33"/>
      <c r="LBV69" s="33"/>
      <c r="LBW69" s="33"/>
      <c r="LBX69" s="33"/>
      <c r="LBY69" s="33"/>
      <c r="LBZ69" s="33"/>
      <c r="LCA69" s="33"/>
      <c r="LCB69" s="33"/>
      <c r="LCC69" s="33"/>
      <c r="LCD69" s="33"/>
      <c r="LCE69" s="33"/>
      <c r="LCF69" s="33"/>
      <c r="LCG69" s="33"/>
      <c r="LCH69" s="33"/>
      <c r="LCI69" s="33"/>
      <c r="LCJ69" s="33"/>
      <c r="LCK69" s="33"/>
      <c r="LCL69" s="33"/>
      <c r="LCM69" s="33"/>
      <c r="LCN69" s="33"/>
      <c r="LCO69" s="33"/>
      <c r="LCP69" s="33"/>
      <c r="LCQ69" s="33"/>
      <c r="LCR69" s="33"/>
      <c r="LCS69" s="33"/>
      <c r="LCT69" s="33"/>
      <c r="LCU69" s="33"/>
      <c r="LCV69" s="33"/>
      <c r="LCW69" s="33"/>
      <c r="LCX69" s="33"/>
      <c r="LCY69" s="33"/>
      <c r="LCZ69" s="33"/>
      <c r="LDA69" s="33"/>
      <c r="LDB69" s="33"/>
      <c r="LDC69" s="33"/>
      <c r="LDD69" s="33"/>
      <c r="LDE69" s="33"/>
      <c r="LDF69" s="33"/>
      <c r="LDG69" s="33"/>
      <c r="LDH69" s="33"/>
      <c r="LDI69" s="33"/>
      <c r="LDJ69" s="33"/>
      <c r="LDK69" s="33"/>
      <c r="LDL69" s="33"/>
      <c r="LDM69" s="33"/>
      <c r="LDN69" s="33"/>
      <c r="LDO69" s="33"/>
      <c r="LDP69" s="33"/>
      <c r="LDQ69" s="33"/>
      <c r="LDR69" s="33"/>
      <c r="LDS69" s="33"/>
      <c r="LDT69" s="33"/>
      <c r="LDU69" s="33"/>
      <c r="LDV69" s="33"/>
      <c r="LDW69" s="33"/>
      <c r="LDX69" s="33"/>
      <c r="LDY69" s="33"/>
      <c r="LDZ69" s="33"/>
      <c r="LEA69" s="33"/>
      <c r="LEB69" s="33"/>
      <c r="LEC69" s="33"/>
      <c r="LED69" s="33"/>
      <c r="LEE69" s="33"/>
      <c r="LEF69" s="33"/>
      <c r="LEG69" s="33"/>
      <c r="LEH69" s="33"/>
      <c r="LEI69" s="33"/>
      <c r="LEJ69" s="33"/>
      <c r="LEK69" s="33"/>
      <c r="LEL69" s="33"/>
      <c r="LEM69" s="33"/>
      <c r="LEN69" s="33"/>
      <c r="LEO69" s="33"/>
      <c r="LEP69" s="33"/>
      <c r="LEQ69" s="33"/>
      <c r="LER69" s="33"/>
      <c r="LES69" s="33"/>
      <c r="LET69" s="33"/>
      <c r="LEU69" s="33"/>
      <c r="LEV69" s="33"/>
      <c r="LEW69" s="33"/>
      <c r="LEX69" s="33"/>
      <c r="LEY69" s="33"/>
      <c r="LEZ69" s="33"/>
      <c r="LFA69" s="33"/>
      <c r="LFB69" s="33"/>
      <c r="LFC69" s="33"/>
      <c r="LFD69" s="33"/>
      <c r="LFE69" s="33"/>
      <c r="LFF69" s="33"/>
      <c r="LFG69" s="33"/>
      <c r="LFH69" s="33"/>
      <c r="LFI69" s="33"/>
      <c r="LFJ69" s="33"/>
      <c r="LFK69" s="33"/>
      <c r="LFL69" s="33"/>
      <c r="LFM69" s="33"/>
      <c r="LFN69" s="33"/>
      <c r="LFO69" s="33"/>
      <c r="LFP69" s="33"/>
      <c r="LFQ69" s="33"/>
      <c r="LFR69" s="33"/>
      <c r="LFS69" s="33"/>
      <c r="LFT69" s="33"/>
      <c r="LFU69" s="33"/>
      <c r="LFV69" s="33"/>
      <c r="LFW69" s="33"/>
      <c r="LFX69" s="33"/>
      <c r="LFY69" s="33"/>
      <c r="LFZ69" s="33"/>
      <c r="LGA69" s="33"/>
      <c r="LGB69" s="33"/>
      <c r="LGC69" s="33"/>
      <c r="LGD69" s="33"/>
      <c r="LGE69" s="33"/>
      <c r="LGF69" s="33"/>
      <c r="LGG69" s="33"/>
      <c r="LGH69" s="33"/>
      <c r="LGI69" s="33"/>
      <c r="LGJ69" s="33"/>
      <c r="LGK69" s="33"/>
      <c r="LGL69" s="33"/>
      <c r="LGM69" s="33"/>
      <c r="LGN69" s="33"/>
      <c r="LGO69" s="33"/>
      <c r="LGP69" s="33"/>
      <c r="LGQ69" s="33"/>
      <c r="LGR69" s="33"/>
      <c r="LGS69" s="33"/>
      <c r="LGT69" s="33"/>
      <c r="LGU69" s="33"/>
      <c r="LGV69" s="33"/>
      <c r="LGW69" s="33"/>
      <c r="LGX69" s="33"/>
      <c r="LGY69" s="33"/>
      <c r="LGZ69" s="33"/>
      <c r="LHA69" s="33"/>
      <c r="LHB69" s="33"/>
      <c r="LHC69" s="33"/>
      <c r="LHD69" s="33"/>
      <c r="LHE69" s="33"/>
      <c r="LHF69" s="33"/>
      <c r="LHG69" s="33"/>
      <c r="LHH69" s="33"/>
      <c r="LHI69" s="33"/>
      <c r="LHJ69" s="33"/>
      <c r="LHK69" s="33"/>
      <c r="LHL69" s="33"/>
      <c r="LHM69" s="33"/>
      <c r="LHN69" s="33"/>
      <c r="LHO69" s="33"/>
      <c r="LHP69" s="33"/>
      <c r="LHQ69" s="33"/>
      <c r="LHR69" s="33"/>
      <c r="LHS69" s="33"/>
      <c r="LHT69" s="33"/>
      <c r="LHU69" s="33"/>
      <c r="LHV69" s="33"/>
      <c r="LHW69" s="33"/>
      <c r="LHX69" s="33"/>
      <c r="LHY69" s="33"/>
      <c r="LHZ69" s="33"/>
      <c r="LIA69" s="33"/>
      <c r="LIB69" s="33"/>
      <c r="LIC69" s="33"/>
      <c r="LID69" s="33"/>
      <c r="LIE69" s="33"/>
      <c r="LIF69" s="33"/>
      <c r="LIG69" s="33"/>
      <c r="LIH69" s="33"/>
      <c r="LII69" s="33"/>
      <c r="LIJ69" s="33"/>
      <c r="LIK69" s="33"/>
      <c r="LIL69" s="33"/>
      <c r="LIM69" s="33"/>
      <c r="LIN69" s="33"/>
      <c r="LIO69" s="33"/>
      <c r="LIP69" s="33"/>
      <c r="LIQ69" s="33"/>
      <c r="LIR69" s="33"/>
      <c r="LIS69" s="33"/>
      <c r="LIT69" s="33"/>
      <c r="LIU69" s="33"/>
      <c r="LIV69" s="33"/>
      <c r="LIW69" s="33"/>
      <c r="LIX69" s="33"/>
      <c r="LIY69" s="33"/>
      <c r="LIZ69" s="33"/>
      <c r="LJA69" s="33"/>
      <c r="LJB69" s="33"/>
      <c r="LJC69" s="33"/>
      <c r="LJD69" s="33"/>
      <c r="LJE69" s="33"/>
      <c r="LJF69" s="33"/>
      <c r="LJG69" s="33"/>
      <c r="LJH69" s="33"/>
      <c r="LJI69" s="33"/>
      <c r="LJJ69" s="33"/>
      <c r="LJK69" s="33"/>
      <c r="LJL69" s="33"/>
      <c r="LJM69" s="33"/>
      <c r="LJN69" s="33"/>
      <c r="LJO69" s="33"/>
      <c r="LJP69" s="33"/>
      <c r="LJQ69" s="33"/>
      <c r="LJR69" s="33"/>
      <c r="LJS69" s="33"/>
      <c r="LJT69" s="33"/>
      <c r="LJU69" s="33"/>
      <c r="LJV69" s="33"/>
      <c r="LJW69" s="33"/>
      <c r="LJX69" s="33"/>
      <c r="LJY69" s="33"/>
      <c r="LJZ69" s="33"/>
      <c r="LKA69" s="33"/>
      <c r="LKB69" s="33"/>
      <c r="LKC69" s="33"/>
      <c r="LKD69" s="33"/>
      <c r="LKE69" s="33"/>
      <c r="LKF69" s="33"/>
      <c r="LKG69" s="33"/>
      <c r="LKH69" s="33"/>
      <c r="LKI69" s="33"/>
      <c r="LKJ69" s="33"/>
      <c r="LKK69" s="33"/>
      <c r="LKL69" s="33"/>
      <c r="LKM69" s="33"/>
      <c r="LKN69" s="33"/>
      <c r="LKO69" s="33"/>
      <c r="LKP69" s="33"/>
      <c r="LKQ69" s="33"/>
      <c r="LKR69" s="33"/>
      <c r="LKS69" s="33"/>
      <c r="LKT69" s="33"/>
      <c r="LKU69" s="33"/>
      <c r="LKV69" s="33"/>
      <c r="LKW69" s="33"/>
      <c r="LKX69" s="33"/>
      <c r="LKY69" s="33"/>
      <c r="LKZ69" s="33"/>
      <c r="LLA69" s="33"/>
      <c r="LLB69" s="33"/>
      <c r="LLC69" s="33"/>
      <c r="LLD69" s="33"/>
      <c r="LLE69" s="33"/>
      <c r="LLF69" s="33"/>
      <c r="LLG69" s="33"/>
      <c r="LLH69" s="33"/>
      <c r="LLI69" s="33"/>
      <c r="LLJ69" s="33"/>
      <c r="LLK69" s="33"/>
      <c r="LLL69" s="33"/>
      <c r="LLM69" s="33"/>
      <c r="LLN69" s="33"/>
      <c r="LLO69" s="33"/>
      <c r="LLP69" s="33"/>
      <c r="LLQ69" s="33"/>
      <c r="LLR69" s="33"/>
      <c r="LLS69" s="33"/>
      <c r="LLT69" s="33"/>
      <c r="LLU69" s="33"/>
      <c r="LLV69" s="33"/>
      <c r="LLW69" s="33"/>
      <c r="LLX69" s="33"/>
      <c r="LLY69" s="33"/>
      <c r="LLZ69" s="33"/>
      <c r="LMA69" s="33"/>
      <c r="LMB69" s="33"/>
      <c r="LMC69" s="33"/>
      <c r="LMD69" s="33"/>
      <c r="LME69" s="33"/>
      <c r="LMF69" s="33"/>
      <c r="LMG69" s="33"/>
      <c r="LMH69" s="33"/>
      <c r="LMI69" s="33"/>
      <c r="LMJ69" s="33"/>
      <c r="LMK69" s="33"/>
      <c r="LML69" s="33"/>
      <c r="LMM69" s="33"/>
      <c r="LMN69" s="33"/>
      <c r="LMO69" s="33"/>
      <c r="LMP69" s="33"/>
      <c r="LMQ69" s="33"/>
      <c r="LMR69" s="33"/>
      <c r="LMS69" s="33"/>
      <c r="LMT69" s="33"/>
      <c r="LMU69" s="33"/>
      <c r="LMV69" s="33"/>
      <c r="LMW69" s="33"/>
      <c r="LMX69" s="33"/>
      <c r="LMY69" s="33"/>
      <c r="LMZ69" s="33"/>
      <c r="LNA69" s="33"/>
      <c r="LNB69" s="33"/>
      <c r="LNC69" s="33"/>
      <c r="LND69" s="33"/>
      <c r="LNE69" s="33"/>
      <c r="LNF69" s="33"/>
      <c r="LNG69" s="33"/>
      <c r="LNH69" s="33"/>
      <c r="LNI69" s="33"/>
      <c r="LNJ69" s="33"/>
      <c r="LNK69" s="33"/>
      <c r="LNL69" s="33"/>
      <c r="LNM69" s="33"/>
      <c r="LNN69" s="33"/>
      <c r="LNO69" s="33"/>
      <c r="LNP69" s="33"/>
      <c r="LNQ69" s="33"/>
      <c r="LNR69" s="33"/>
      <c r="LNS69" s="33"/>
      <c r="LNT69" s="33"/>
      <c r="LNU69" s="33"/>
      <c r="LNV69" s="33"/>
      <c r="LNW69" s="33"/>
      <c r="LNX69" s="33"/>
      <c r="LNY69" s="33"/>
      <c r="LNZ69" s="33"/>
      <c r="LOA69" s="33"/>
      <c r="LOB69" s="33"/>
      <c r="LOC69" s="33"/>
      <c r="LOD69" s="33"/>
      <c r="LOE69" s="33"/>
      <c r="LOF69" s="33"/>
      <c r="LOG69" s="33"/>
      <c r="LOH69" s="33"/>
      <c r="LOI69" s="33"/>
      <c r="LOJ69" s="33"/>
      <c r="LOK69" s="33"/>
      <c r="LOL69" s="33"/>
      <c r="LOM69" s="33"/>
      <c r="LON69" s="33"/>
      <c r="LOO69" s="33"/>
      <c r="LOP69" s="33"/>
      <c r="LOQ69" s="33"/>
      <c r="LOR69" s="33"/>
      <c r="LOS69" s="33"/>
      <c r="LOT69" s="33"/>
      <c r="LOU69" s="33"/>
      <c r="LOV69" s="33"/>
      <c r="LOW69" s="33"/>
      <c r="LOX69" s="33"/>
      <c r="LOY69" s="33"/>
      <c r="LOZ69" s="33"/>
      <c r="LPA69" s="33"/>
      <c r="LPB69" s="33"/>
      <c r="LPC69" s="33"/>
      <c r="LPD69" s="33"/>
      <c r="LPE69" s="33"/>
      <c r="LPF69" s="33"/>
      <c r="LPG69" s="33"/>
      <c r="LPH69" s="33"/>
      <c r="LPI69" s="33"/>
      <c r="LPJ69" s="33"/>
      <c r="LPK69" s="33"/>
      <c r="LPL69" s="33"/>
      <c r="LPM69" s="33"/>
      <c r="LPN69" s="33"/>
      <c r="LPO69" s="33"/>
      <c r="LPP69" s="33"/>
      <c r="LPQ69" s="33"/>
      <c r="LPR69" s="33"/>
      <c r="LPS69" s="33"/>
      <c r="LPT69" s="33"/>
      <c r="LPU69" s="33"/>
      <c r="LPV69" s="33"/>
      <c r="LPW69" s="33"/>
      <c r="LPX69" s="33"/>
      <c r="LPY69" s="33"/>
      <c r="LPZ69" s="33"/>
      <c r="LQA69" s="33"/>
      <c r="LQB69" s="33"/>
      <c r="LQC69" s="33"/>
      <c r="LQD69" s="33"/>
      <c r="LQE69" s="33"/>
      <c r="LQF69" s="33"/>
      <c r="LQG69" s="33"/>
      <c r="LQH69" s="33"/>
      <c r="LQI69" s="33"/>
      <c r="LQJ69" s="33"/>
      <c r="LQK69" s="33"/>
      <c r="LQL69" s="33"/>
      <c r="LQM69" s="33"/>
      <c r="LQN69" s="33"/>
      <c r="LQO69" s="33"/>
      <c r="LQP69" s="33"/>
      <c r="LQQ69" s="33"/>
      <c r="LQR69" s="33"/>
      <c r="LQS69" s="33"/>
      <c r="LQT69" s="33"/>
      <c r="LQU69" s="33"/>
      <c r="LQV69" s="33"/>
      <c r="LQW69" s="33"/>
      <c r="LQX69" s="33"/>
      <c r="LQY69" s="33"/>
      <c r="LQZ69" s="33"/>
      <c r="LRA69" s="33"/>
      <c r="LRB69" s="33"/>
      <c r="LRC69" s="33"/>
      <c r="LRD69" s="33"/>
      <c r="LRE69" s="33"/>
      <c r="LRF69" s="33"/>
      <c r="LRG69" s="33"/>
      <c r="LRH69" s="33"/>
      <c r="LRI69" s="33"/>
      <c r="LRJ69" s="33"/>
      <c r="LRK69" s="33"/>
      <c r="LRL69" s="33"/>
      <c r="LRM69" s="33"/>
      <c r="LRN69" s="33"/>
      <c r="LRO69" s="33"/>
      <c r="LRP69" s="33"/>
      <c r="LRQ69" s="33"/>
      <c r="LRR69" s="33"/>
      <c r="LRS69" s="33"/>
      <c r="LRT69" s="33"/>
      <c r="LRU69" s="33"/>
      <c r="LRV69" s="33"/>
      <c r="LRW69" s="33"/>
      <c r="LRX69" s="33"/>
      <c r="LRY69" s="33"/>
      <c r="LRZ69" s="33"/>
      <c r="LSA69" s="33"/>
      <c r="LSB69" s="33"/>
      <c r="LSC69" s="33"/>
      <c r="LSD69" s="33"/>
      <c r="LSE69" s="33"/>
      <c r="LSF69" s="33"/>
      <c r="LSG69" s="33"/>
      <c r="LSH69" s="33"/>
      <c r="LSI69" s="33"/>
      <c r="LSJ69" s="33"/>
      <c r="LSK69" s="33"/>
      <c r="LSL69" s="33"/>
      <c r="LSM69" s="33"/>
      <c r="LSN69" s="33"/>
      <c r="LSO69" s="33"/>
      <c r="LSP69" s="33"/>
      <c r="LSQ69" s="33"/>
      <c r="LSR69" s="33"/>
      <c r="LSS69" s="33"/>
      <c r="LST69" s="33"/>
      <c r="LSU69" s="33"/>
      <c r="LSV69" s="33"/>
      <c r="LSW69" s="33"/>
      <c r="LSX69" s="33"/>
      <c r="LSY69" s="33"/>
      <c r="LSZ69" s="33"/>
      <c r="LTA69" s="33"/>
      <c r="LTB69" s="33"/>
      <c r="LTC69" s="33"/>
      <c r="LTD69" s="33"/>
      <c r="LTE69" s="33"/>
      <c r="LTF69" s="33"/>
      <c r="LTG69" s="33"/>
      <c r="LTH69" s="33"/>
      <c r="LTI69" s="33"/>
      <c r="LTJ69" s="33"/>
      <c r="LTK69" s="33"/>
      <c r="LTL69" s="33"/>
      <c r="LTM69" s="33"/>
      <c r="LTN69" s="33"/>
      <c r="LTO69" s="33"/>
      <c r="LTP69" s="33"/>
      <c r="LTQ69" s="33"/>
      <c r="LTR69" s="33"/>
      <c r="LTS69" s="33"/>
      <c r="LTT69" s="33"/>
      <c r="LTU69" s="33"/>
      <c r="LTV69" s="33"/>
      <c r="LTW69" s="33"/>
      <c r="LTX69" s="33"/>
      <c r="LTY69" s="33"/>
      <c r="LTZ69" s="33"/>
      <c r="LUA69" s="33"/>
      <c r="LUB69" s="33"/>
      <c r="LUC69" s="33"/>
      <c r="LUD69" s="33"/>
      <c r="LUE69" s="33"/>
      <c r="LUF69" s="33"/>
      <c r="LUG69" s="33"/>
      <c r="LUH69" s="33"/>
      <c r="LUI69" s="33"/>
      <c r="LUJ69" s="33"/>
      <c r="LUK69" s="33"/>
      <c r="LUL69" s="33"/>
      <c r="LUM69" s="33"/>
      <c r="LUN69" s="33"/>
      <c r="LUO69" s="33"/>
      <c r="LUP69" s="33"/>
      <c r="LUQ69" s="33"/>
      <c r="LUR69" s="33"/>
      <c r="LUS69" s="33"/>
      <c r="LUT69" s="33"/>
      <c r="LUU69" s="33"/>
      <c r="LUV69" s="33"/>
      <c r="LUW69" s="33"/>
      <c r="LUX69" s="33"/>
      <c r="LUY69" s="33"/>
      <c r="LUZ69" s="33"/>
      <c r="LVA69" s="33"/>
      <c r="LVB69" s="33"/>
      <c r="LVC69" s="33"/>
      <c r="LVD69" s="33"/>
      <c r="LVE69" s="33"/>
      <c r="LVF69" s="33"/>
      <c r="LVG69" s="33"/>
      <c r="LVH69" s="33"/>
      <c r="LVI69" s="33"/>
      <c r="LVJ69" s="33"/>
      <c r="LVK69" s="33"/>
      <c r="LVL69" s="33"/>
      <c r="LVM69" s="33"/>
      <c r="LVN69" s="33"/>
      <c r="LVO69" s="33"/>
      <c r="LVP69" s="33"/>
      <c r="LVQ69" s="33"/>
      <c r="LVR69" s="33"/>
      <c r="LVS69" s="33"/>
      <c r="LVT69" s="33"/>
      <c r="LVU69" s="33"/>
      <c r="LVV69" s="33"/>
      <c r="LVW69" s="33"/>
      <c r="LVX69" s="33"/>
      <c r="LVY69" s="33"/>
      <c r="LVZ69" s="33"/>
      <c r="LWA69" s="33"/>
      <c r="LWB69" s="33"/>
      <c r="LWC69" s="33"/>
      <c r="LWD69" s="33"/>
      <c r="LWE69" s="33"/>
      <c r="LWF69" s="33"/>
      <c r="LWG69" s="33"/>
      <c r="LWH69" s="33"/>
      <c r="LWI69" s="33"/>
      <c r="LWJ69" s="33"/>
      <c r="LWK69" s="33"/>
      <c r="LWL69" s="33"/>
      <c r="LWM69" s="33"/>
      <c r="LWN69" s="33"/>
      <c r="LWO69" s="33"/>
      <c r="LWP69" s="33"/>
      <c r="LWQ69" s="33"/>
      <c r="LWR69" s="33"/>
      <c r="LWS69" s="33"/>
      <c r="LWT69" s="33"/>
      <c r="LWU69" s="33"/>
      <c r="LWV69" s="33"/>
      <c r="LWW69" s="33"/>
      <c r="LWX69" s="33"/>
      <c r="LWY69" s="33"/>
      <c r="LWZ69" s="33"/>
      <c r="LXA69" s="33"/>
      <c r="LXB69" s="33"/>
      <c r="LXC69" s="33"/>
      <c r="LXD69" s="33"/>
      <c r="LXE69" s="33"/>
      <c r="LXF69" s="33"/>
      <c r="LXG69" s="33"/>
      <c r="LXH69" s="33"/>
      <c r="LXI69" s="33"/>
      <c r="LXJ69" s="33"/>
      <c r="LXK69" s="33"/>
      <c r="LXL69" s="33"/>
      <c r="LXM69" s="33"/>
      <c r="LXN69" s="33"/>
      <c r="LXO69" s="33"/>
      <c r="LXP69" s="33"/>
      <c r="LXQ69" s="33"/>
      <c r="LXR69" s="33"/>
      <c r="LXS69" s="33"/>
      <c r="LXT69" s="33"/>
      <c r="LXU69" s="33"/>
      <c r="LXV69" s="33"/>
      <c r="LXW69" s="33"/>
      <c r="LXX69" s="33"/>
      <c r="LXY69" s="33"/>
      <c r="LXZ69" s="33"/>
      <c r="LYA69" s="33"/>
      <c r="LYB69" s="33"/>
      <c r="LYC69" s="33"/>
      <c r="LYD69" s="33"/>
      <c r="LYE69" s="33"/>
      <c r="LYF69" s="33"/>
      <c r="LYG69" s="33"/>
      <c r="LYH69" s="33"/>
      <c r="LYI69" s="33"/>
      <c r="LYJ69" s="33"/>
      <c r="LYK69" s="33"/>
      <c r="LYL69" s="33"/>
      <c r="LYM69" s="33"/>
      <c r="LYN69" s="33"/>
      <c r="LYO69" s="33"/>
      <c r="LYP69" s="33"/>
      <c r="LYQ69" s="33"/>
      <c r="LYR69" s="33"/>
      <c r="LYS69" s="33"/>
      <c r="LYT69" s="33"/>
      <c r="LYU69" s="33"/>
      <c r="LYV69" s="33"/>
      <c r="LYW69" s="33"/>
      <c r="LYX69" s="33"/>
      <c r="LYY69" s="33"/>
      <c r="LYZ69" s="33"/>
      <c r="LZA69" s="33"/>
      <c r="LZB69" s="33"/>
      <c r="LZC69" s="33"/>
      <c r="LZD69" s="33"/>
      <c r="LZE69" s="33"/>
      <c r="LZF69" s="33"/>
      <c r="LZG69" s="33"/>
      <c r="LZH69" s="33"/>
      <c r="LZI69" s="33"/>
      <c r="LZJ69" s="33"/>
      <c r="LZK69" s="33"/>
      <c r="LZL69" s="33"/>
      <c r="LZM69" s="33"/>
      <c r="LZN69" s="33"/>
      <c r="LZO69" s="33"/>
      <c r="LZP69" s="33"/>
      <c r="LZQ69" s="33"/>
      <c r="LZR69" s="33"/>
      <c r="LZS69" s="33"/>
      <c r="LZT69" s="33"/>
      <c r="LZU69" s="33"/>
      <c r="LZV69" s="33"/>
      <c r="LZW69" s="33"/>
      <c r="LZX69" s="33"/>
      <c r="LZY69" s="33"/>
      <c r="LZZ69" s="33"/>
      <c r="MAA69" s="33"/>
      <c r="MAB69" s="33"/>
      <c r="MAC69" s="33"/>
      <c r="MAD69" s="33"/>
      <c r="MAE69" s="33"/>
      <c r="MAF69" s="33"/>
      <c r="MAG69" s="33"/>
      <c r="MAH69" s="33"/>
      <c r="MAI69" s="33"/>
      <c r="MAJ69" s="33"/>
      <c r="MAK69" s="33"/>
      <c r="MAL69" s="33"/>
      <c r="MAM69" s="33"/>
      <c r="MAN69" s="33"/>
      <c r="MAO69" s="33"/>
      <c r="MAP69" s="33"/>
      <c r="MAQ69" s="33"/>
      <c r="MAR69" s="33"/>
      <c r="MAS69" s="33"/>
      <c r="MAT69" s="33"/>
      <c r="MAU69" s="33"/>
      <c r="MAV69" s="33"/>
      <c r="MAW69" s="33"/>
      <c r="MAX69" s="33"/>
      <c r="MAY69" s="33"/>
      <c r="MAZ69" s="33"/>
      <c r="MBA69" s="33"/>
      <c r="MBB69" s="33"/>
      <c r="MBC69" s="33"/>
      <c r="MBD69" s="33"/>
      <c r="MBE69" s="33"/>
      <c r="MBF69" s="33"/>
      <c r="MBG69" s="33"/>
      <c r="MBH69" s="33"/>
      <c r="MBI69" s="33"/>
      <c r="MBJ69" s="33"/>
      <c r="MBK69" s="33"/>
      <c r="MBL69" s="33"/>
      <c r="MBM69" s="33"/>
      <c r="MBN69" s="33"/>
      <c r="MBO69" s="33"/>
      <c r="MBP69" s="33"/>
      <c r="MBQ69" s="33"/>
      <c r="MBR69" s="33"/>
      <c r="MBS69" s="33"/>
      <c r="MBT69" s="33"/>
      <c r="MBU69" s="33"/>
      <c r="MBV69" s="33"/>
      <c r="MBW69" s="33"/>
      <c r="MBX69" s="33"/>
      <c r="MBY69" s="33"/>
      <c r="MBZ69" s="33"/>
      <c r="MCA69" s="33"/>
      <c r="MCB69" s="33"/>
      <c r="MCC69" s="33"/>
      <c r="MCD69" s="33"/>
      <c r="MCE69" s="33"/>
      <c r="MCF69" s="33"/>
      <c r="MCG69" s="33"/>
      <c r="MCH69" s="33"/>
      <c r="MCI69" s="33"/>
      <c r="MCJ69" s="33"/>
      <c r="MCK69" s="33"/>
      <c r="MCL69" s="33"/>
      <c r="MCM69" s="33"/>
      <c r="MCN69" s="33"/>
      <c r="MCO69" s="33"/>
      <c r="MCP69" s="33"/>
      <c r="MCQ69" s="33"/>
      <c r="MCR69" s="33"/>
      <c r="MCS69" s="33"/>
      <c r="MCT69" s="33"/>
      <c r="MCU69" s="33"/>
      <c r="MCV69" s="33"/>
      <c r="MCW69" s="33"/>
      <c r="MCX69" s="33"/>
      <c r="MCY69" s="33"/>
      <c r="MCZ69" s="33"/>
      <c r="MDA69" s="33"/>
      <c r="MDB69" s="33"/>
      <c r="MDC69" s="33"/>
      <c r="MDD69" s="33"/>
      <c r="MDE69" s="33"/>
      <c r="MDF69" s="33"/>
      <c r="MDG69" s="33"/>
      <c r="MDH69" s="33"/>
      <c r="MDI69" s="33"/>
      <c r="MDJ69" s="33"/>
      <c r="MDK69" s="33"/>
      <c r="MDL69" s="33"/>
      <c r="MDM69" s="33"/>
      <c r="MDN69" s="33"/>
      <c r="MDO69" s="33"/>
      <c r="MDP69" s="33"/>
      <c r="MDQ69" s="33"/>
      <c r="MDR69" s="33"/>
      <c r="MDS69" s="33"/>
      <c r="MDT69" s="33"/>
      <c r="MDU69" s="33"/>
      <c r="MDV69" s="33"/>
      <c r="MDW69" s="33"/>
      <c r="MDX69" s="33"/>
      <c r="MDY69" s="33"/>
      <c r="MDZ69" s="33"/>
      <c r="MEA69" s="33"/>
      <c r="MEB69" s="33"/>
      <c r="MEC69" s="33"/>
      <c r="MED69" s="33"/>
      <c r="MEE69" s="33"/>
      <c r="MEF69" s="33"/>
      <c r="MEG69" s="33"/>
      <c r="MEH69" s="33"/>
      <c r="MEI69" s="33"/>
      <c r="MEJ69" s="33"/>
      <c r="MEK69" s="33"/>
      <c r="MEL69" s="33"/>
      <c r="MEM69" s="33"/>
      <c r="MEN69" s="33"/>
      <c r="MEO69" s="33"/>
      <c r="MEP69" s="33"/>
      <c r="MEQ69" s="33"/>
      <c r="MER69" s="33"/>
      <c r="MES69" s="33"/>
      <c r="MET69" s="33"/>
      <c r="MEU69" s="33"/>
      <c r="MEV69" s="33"/>
      <c r="MEW69" s="33"/>
      <c r="MEX69" s="33"/>
      <c r="MEY69" s="33"/>
      <c r="MEZ69" s="33"/>
      <c r="MFA69" s="33"/>
      <c r="MFB69" s="33"/>
      <c r="MFC69" s="33"/>
      <c r="MFD69" s="33"/>
      <c r="MFE69" s="33"/>
      <c r="MFF69" s="33"/>
      <c r="MFG69" s="33"/>
      <c r="MFH69" s="33"/>
      <c r="MFI69" s="33"/>
      <c r="MFJ69" s="33"/>
      <c r="MFK69" s="33"/>
      <c r="MFL69" s="33"/>
      <c r="MFM69" s="33"/>
      <c r="MFN69" s="33"/>
      <c r="MFO69" s="33"/>
      <c r="MFP69" s="33"/>
      <c r="MFQ69" s="33"/>
      <c r="MFR69" s="33"/>
      <c r="MFS69" s="33"/>
      <c r="MFT69" s="33"/>
      <c r="MFU69" s="33"/>
      <c r="MFV69" s="33"/>
      <c r="MFW69" s="33"/>
      <c r="MFX69" s="33"/>
      <c r="MFY69" s="33"/>
      <c r="MFZ69" s="33"/>
      <c r="MGA69" s="33"/>
      <c r="MGB69" s="33"/>
      <c r="MGC69" s="33"/>
      <c r="MGD69" s="33"/>
      <c r="MGE69" s="33"/>
      <c r="MGF69" s="33"/>
      <c r="MGG69" s="33"/>
      <c r="MGH69" s="33"/>
      <c r="MGI69" s="33"/>
      <c r="MGJ69" s="33"/>
      <c r="MGK69" s="33"/>
      <c r="MGL69" s="33"/>
      <c r="MGM69" s="33"/>
      <c r="MGN69" s="33"/>
      <c r="MGO69" s="33"/>
      <c r="MGP69" s="33"/>
      <c r="MGQ69" s="33"/>
      <c r="MGR69" s="33"/>
      <c r="MGS69" s="33"/>
      <c r="MGT69" s="33"/>
      <c r="MGU69" s="33"/>
      <c r="MGV69" s="33"/>
      <c r="MGW69" s="33"/>
      <c r="MGX69" s="33"/>
      <c r="MGY69" s="33"/>
      <c r="MGZ69" s="33"/>
      <c r="MHA69" s="33"/>
      <c r="MHB69" s="33"/>
      <c r="MHC69" s="33"/>
      <c r="MHD69" s="33"/>
      <c r="MHE69" s="33"/>
      <c r="MHF69" s="33"/>
      <c r="MHG69" s="33"/>
      <c r="MHH69" s="33"/>
      <c r="MHI69" s="33"/>
      <c r="MHJ69" s="33"/>
      <c r="MHK69" s="33"/>
      <c r="MHL69" s="33"/>
      <c r="MHM69" s="33"/>
      <c r="MHN69" s="33"/>
      <c r="MHO69" s="33"/>
      <c r="MHP69" s="33"/>
      <c r="MHQ69" s="33"/>
      <c r="MHR69" s="33"/>
      <c r="MHS69" s="33"/>
      <c r="MHT69" s="33"/>
      <c r="MHU69" s="33"/>
      <c r="MHV69" s="33"/>
      <c r="MHW69" s="33"/>
      <c r="MHX69" s="33"/>
      <c r="MHY69" s="33"/>
      <c r="MHZ69" s="33"/>
      <c r="MIA69" s="33"/>
      <c r="MIB69" s="33"/>
      <c r="MIC69" s="33"/>
      <c r="MID69" s="33"/>
      <c r="MIE69" s="33"/>
      <c r="MIF69" s="33"/>
      <c r="MIG69" s="33"/>
      <c r="MIH69" s="33"/>
      <c r="MII69" s="33"/>
      <c r="MIJ69" s="33"/>
      <c r="MIK69" s="33"/>
      <c r="MIL69" s="33"/>
      <c r="MIM69" s="33"/>
      <c r="MIN69" s="33"/>
      <c r="MIO69" s="33"/>
      <c r="MIP69" s="33"/>
      <c r="MIQ69" s="33"/>
      <c r="MIR69" s="33"/>
      <c r="MIS69" s="33"/>
      <c r="MIT69" s="33"/>
      <c r="MIU69" s="33"/>
      <c r="MIV69" s="33"/>
      <c r="MIW69" s="33"/>
      <c r="MIX69" s="33"/>
      <c r="MIY69" s="33"/>
      <c r="MIZ69" s="33"/>
      <c r="MJA69" s="33"/>
      <c r="MJB69" s="33"/>
      <c r="MJC69" s="33"/>
      <c r="MJD69" s="33"/>
      <c r="MJE69" s="33"/>
      <c r="MJF69" s="33"/>
      <c r="MJG69" s="33"/>
      <c r="MJH69" s="33"/>
      <c r="MJI69" s="33"/>
      <c r="MJJ69" s="33"/>
      <c r="MJK69" s="33"/>
      <c r="MJL69" s="33"/>
      <c r="MJM69" s="33"/>
      <c r="MJN69" s="33"/>
      <c r="MJO69" s="33"/>
      <c r="MJP69" s="33"/>
      <c r="MJQ69" s="33"/>
      <c r="MJR69" s="33"/>
      <c r="MJS69" s="33"/>
      <c r="MJT69" s="33"/>
      <c r="MJU69" s="33"/>
      <c r="MJV69" s="33"/>
      <c r="MJW69" s="33"/>
      <c r="MJX69" s="33"/>
      <c r="MJY69" s="33"/>
      <c r="MJZ69" s="33"/>
      <c r="MKA69" s="33"/>
      <c r="MKB69" s="33"/>
      <c r="MKC69" s="33"/>
      <c r="MKD69" s="33"/>
      <c r="MKE69" s="33"/>
      <c r="MKF69" s="33"/>
      <c r="MKG69" s="33"/>
      <c r="MKH69" s="33"/>
      <c r="MKI69" s="33"/>
      <c r="MKJ69" s="33"/>
      <c r="MKK69" s="33"/>
      <c r="MKL69" s="33"/>
      <c r="MKM69" s="33"/>
      <c r="MKN69" s="33"/>
      <c r="MKO69" s="33"/>
      <c r="MKP69" s="33"/>
      <c r="MKQ69" s="33"/>
      <c r="MKR69" s="33"/>
      <c r="MKS69" s="33"/>
      <c r="MKT69" s="33"/>
      <c r="MKU69" s="33"/>
      <c r="MKV69" s="33"/>
      <c r="MKW69" s="33"/>
      <c r="MKX69" s="33"/>
      <c r="MKY69" s="33"/>
      <c r="MKZ69" s="33"/>
      <c r="MLA69" s="33"/>
      <c r="MLB69" s="33"/>
      <c r="MLC69" s="33"/>
      <c r="MLD69" s="33"/>
      <c r="MLE69" s="33"/>
      <c r="MLF69" s="33"/>
      <c r="MLG69" s="33"/>
      <c r="MLH69" s="33"/>
      <c r="MLI69" s="33"/>
      <c r="MLJ69" s="33"/>
      <c r="MLK69" s="33"/>
      <c r="MLL69" s="33"/>
      <c r="MLM69" s="33"/>
      <c r="MLN69" s="33"/>
      <c r="MLO69" s="33"/>
      <c r="MLP69" s="33"/>
      <c r="MLQ69" s="33"/>
      <c r="MLR69" s="33"/>
      <c r="MLS69" s="33"/>
      <c r="MLT69" s="33"/>
      <c r="MLU69" s="33"/>
      <c r="MLV69" s="33"/>
      <c r="MLW69" s="33"/>
      <c r="MLX69" s="33"/>
      <c r="MLY69" s="33"/>
      <c r="MLZ69" s="33"/>
      <c r="MMA69" s="33"/>
      <c r="MMB69" s="33"/>
      <c r="MMC69" s="33"/>
      <c r="MMD69" s="33"/>
      <c r="MME69" s="33"/>
      <c r="MMF69" s="33"/>
      <c r="MMG69" s="33"/>
      <c r="MMH69" s="33"/>
      <c r="MMI69" s="33"/>
      <c r="MMJ69" s="33"/>
      <c r="MMK69" s="33"/>
      <c r="MML69" s="33"/>
      <c r="MMM69" s="33"/>
      <c r="MMN69" s="33"/>
      <c r="MMO69" s="33"/>
      <c r="MMP69" s="33"/>
      <c r="MMQ69" s="33"/>
      <c r="MMR69" s="33"/>
      <c r="MMS69" s="33"/>
      <c r="MMT69" s="33"/>
      <c r="MMU69" s="33"/>
      <c r="MMV69" s="33"/>
      <c r="MMW69" s="33"/>
      <c r="MMX69" s="33"/>
      <c r="MMY69" s="33"/>
      <c r="MMZ69" s="33"/>
      <c r="MNA69" s="33"/>
      <c r="MNB69" s="33"/>
      <c r="MNC69" s="33"/>
      <c r="MND69" s="33"/>
      <c r="MNE69" s="33"/>
      <c r="MNF69" s="33"/>
      <c r="MNG69" s="33"/>
      <c r="MNH69" s="33"/>
      <c r="MNI69" s="33"/>
      <c r="MNJ69" s="33"/>
      <c r="MNK69" s="33"/>
      <c r="MNL69" s="33"/>
      <c r="MNM69" s="33"/>
      <c r="MNN69" s="33"/>
      <c r="MNO69" s="33"/>
      <c r="MNP69" s="33"/>
      <c r="MNQ69" s="33"/>
      <c r="MNR69" s="33"/>
      <c r="MNS69" s="33"/>
      <c r="MNT69" s="33"/>
      <c r="MNU69" s="33"/>
      <c r="MNV69" s="33"/>
      <c r="MNW69" s="33"/>
      <c r="MNX69" s="33"/>
      <c r="MNY69" s="33"/>
      <c r="MNZ69" s="33"/>
      <c r="MOA69" s="33"/>
      <c r="MOB69" s="33"/>
      <c r="MOC69" s="33"/>
      <c r="MOD69" s="33"/>
      <c r="MOE69" s="33"/>
      <c r="MOF69" s="33"/>
      <c r="MOG69" s="33"/>
      <c r="MOH69" s="33"/>
      <c r="MOI69" s="33"/>
      <c r="MOJ69" s="33"/>
      <c r="MOK69" s="33"/>
      <c r="MOL69" s="33"/>
      <c r="MOM69" s="33"/>
      <c r="MON69" s="33"/>
      <c r="MOO69" s="33"/>
      <c r="MOP69" s="33"/>
      <c r="MOQ69" s="33"/>
      <c r="MOR69" s="33"/>
      <c r="MOS69" s="33"/>
      <c r="MOT69" s="33"/>
      <c r="MOU69" s="33"/>
      <c r="MOV69" s="33"/>
      <c r="MOW69" s="33"/>
      <c r="MOX69" s="33"/>
      <c r="MOY69" s="33"/>
      <c r="MOZ69" s="33"/>
      <c r="MPA69" s="33"/>
      <c r="MPB69" s="33"/>
      <c r="MPC69" s="33"/>
      <c r="MPD69" s="33"/>
      <c r="MPE69" s="33"/>
      <c r="MPF69" s="33"/>
      <c r="MPG69" s="33"/>
      <c r="MPH69" s="33"/>
      <c r="MPI69" s="33"/>
      <c r="MPJ69" s="33"/>
      <c r="MPK69" s="33"/>
      <c r="MPL69" s="33"/>
      <c r="MPM69" s="33"/>
      <c r="MPN69" s="33"/>
      <c r="MPO69" s="33"/>
      <c r="MPP69" s="33"/>
      <c r="MPQ69" s="33"/>
      <c r="MPR69" s="33"/>
      <c r="MPS69" s="33"/>
      <c r="MPT69" s="33"/>
      <c r="MPU69" s="33"/>
      <c r="MPV69" s="33"/>
      <c r="MPW69" s="33"/>
      <c r="MPX69" s="33"/>
      <c r="MPY69" s="33"/>
      <c r="MPZ69" s="33"/>
      <c r="MQA69" s="33"/>
      <c r="MQB69" s="33"/>
      <c r="MQC69" s="33"/>
      <c r="MQD69" s="33"/>
      <c r="MQE69" s="33"/>
      <c r="MQF69" s="33"/>
      <c r="MQG69" s="33"/>
      <c r="MQH69" s="33"/>
      <c r="MQI69" s="33"/>
      <c r="MQJ69" s="33"/>
      <c r="MQK69" s="33"/>
      <c r="MQL69" s="33"/>
      <c r="MQM69" s="33"/>
      <c r="MQN69" s="33"/>
      <c r="MQO69" s="33"/>
      <c r="MQP69" s="33"/>
      <c r="MQQ69" s="33"/>
      <c r="MQR69" s="33"/>
      <c r="MQS69" s="33"/>
      <c r="MQT69" s="33"/>
      <c r="MQU69" s="33"/>
      <c r="MQV69" s="33"/>
      <c r="MQW69" s="33"/>
      <c r="MQX69" s="33"/>
      <c r="MQY69" s="33"/>
      <c r="MQZ69" s="33"/>
      <c r="MRA69" s="33"/>
      <c r="MRB69" s="33"/>
      <c r="MRC69" s="33"/>
      <c r="MRD69" s="33"/>
      <c r="MRE69" s="33"/>
      <c r="MRF69" s="33"/>
      <c r="MRG69" s="33"/>
      <c r="MRH69" s="33"/>
      <c r="MRI69" s="33"/>
      <c r="MRJ69" s="33"/>
      <c r="MRK69" s="33"/>
      <c r="MRL69" s="33"/>
      <c r="MRM69" s="33"/>
      <c r="MRN69" s="33"/>
      <c r="MRO69" s="33"/>
      <c r="MRP69" s="33"/>
      <c r="MRQ69" s="33"/>
      <c r="MRR69" s="33"/>
      <c r="MRS69" s="33"/>
      <c r="MRT69" s="33"/>
      <c r="MRU69" s="33"/>
      <c r="MRV69" s="33"/>
      <c r="MRW69" s="33"/>
      <c r="MRX69" s="33"/>
      <c r="MRY69" s="33"/>
      <c r="MRZ69" s="33"/>
      <c r="MSA69" s="33"/>
      <c r="MSB69" s="33"/>
      <c r="MSC69" s="33"/>
      <c r="MSD69" s="33"/>
      <c r="MSE69" s="33"/>
      <c r="MSF69" s="33"/>
      <c r="MSG69" s="33"/>
      <c r="MSH69" s="33"/>
      <c r="MSI69" s="33"/>
      <c r="MSJ69" s="33"/>
      <c r="MSK69" s="33"/>
      <c r="MSL69" s="33"/>
      <c r="MSM69" s="33"/>
      <c r="MSN69" s="33"/>
      <c r="MSO69" s="33"/>
      <c r="MSP69" s="33"/>
      <c r="MSQ69" s="33"/>
      <c r="MSR69" s="33"/>
      <c r="MSS69" s="33"/>
      <c r="MST69" s="33"/>
      <c r="MSU69" s="33"/>
      <c r="MSV69" s="33"/>
      <c r="MSW69" s="33"/>
      <c r="MSX69" s="33"/>
      <c r="MSY69" s="33"/>
      <c r="MSZ69" s="33"/>
      <c r="MTA69" s="33"/>
      <c r="MTB69" s="33"/>
      <c r="MTC69" s="33"/>
      <c r="MTD69" s="33"/>
      <c r="MTE69" s="33"/>
      <c r="MTF69" s="33"/>
      <c r="MTG69" s="33"/>
      <c r="MTH69" s="33"/>
      <c r="MTI69" s="33"/>
      <c r="MTJ69" s="33"/>
      <c r="MTK69" s="33"/>
      <c r="MTL69" s="33"/>
      <c r="MTM69" s="33"/>
      <c r="MTN69" s="33"/>
      <c r="MTO69" s="33"/>
      <c r="MTP69" s="33"/>
      <c r="MTQ69" s="33"/>
      <c r="MTR69" s="33"/>
      <c r="MTS69" s="33"/>
      <c r="MTT69" s="33"/>
      <c r="MTU69" s="33"/>
      <c r="MTV69" s="33"/>
      <c r="MTW69" s="33"/>
      <c r="MTX69" s="33"/>
      <c r="MTY69" s="33"/>
      <c r="MTZ69" s="33"/>
      <c r="MUA69" s="33"/>
      <c r="MUB69" s="33"/>
      <c r="MUC69" s="33"/>
      <c r="MUD69" s="33"/>
      <c r="MUE69" s="33"/>
      <c r="MUF69" s="33"/>
      <c r="MUG69" s="33"/>
      <c r="MUH69" s="33"/>
      <c r="MUI69" s="33"/>
      <c r="MUJ69" s="33"/>
      <c r="MUK69" s="33"/>
      <c r="MUL69" s="33"/>
      <c r="MUM69" s="33"/>
      <c r="MUN69" s="33"/>
      <c r="MUO69" s="33"/>
      <c r="MUP69" s="33"/>
      <c r="MUQ69" s="33"/>
      <c r="MUR69" s="33"/>
      <c r="MUS69" s="33"/>
      <c r="MUT69" s="33"/>
      <c r="MUU69" s="33"/>
      <c r="MUV69" s="33"/>
      <c r="MUW69" s="33"/>
      <c r="MUX69" s="33"/>
      <c r="MUY69" s="33"/>
      <c r="MUZ69" s="33"/>
      <c r="MVA69" s="33"/>
      <c r="MVB69" s="33"/>
      <c r="MVC69" s="33"/>
      <c r="MVD69" s="33"/>
      <c r="MVE69" s="33"/>
      <c r="MVF69" s="33"/>
      <c r="MVG69" s="33"/>
      <c r="MVH69" s="33"/>
      <c r="MVI69" s="33"/>
      <c r="MVJ69" s="33"/>
      <c r="MVK69" s="33"/>
      <c r="MVL69" s="33"/>
      <c r="MVM69" s="33"/>
      <c r="MVN69" s="33"/>
      <c r="MVO69" s="33"/>
      <c r="MVP69" s="33"/>
      <c r="MVQ69" s="33"/>
      <c r="MVR69" s="33"/>
      <c r="MVS69" s="33"/>
      <c r="MVT69" s="33"/>
      <c r="MVU69" s="33"/>
      <c r="MVV69" s="33"/>
      <c r="MVW69" s="33"/>
      <c r="MVX69" s="33"/>
      <c r="MVY69" s="33"/>
      <c r="MVZ69" s="33"/>
      <c r="MWA69" s="33"/>
      <c r="MWB69" s="33"/>
      <c r="MWC69" s="33"/>
      <c r="MWD69" s="33"/>
      <c r="MWE69" s="33"/>
      <c r="MWF69" s="33"/>
      <c r="MWG69" s="33"/>
      <c r="MWH69" s="33"/>
      <c r="MWI69" s="33"/>
      <c r="MWJ69" s="33"/>
      <c r="MWK69" s="33"/>
      <c r="MWL69" s="33"/>
      <c r="MWM69" s="33"/>
      <c r="MWN69" s="33"/>
      <c r="MWO69" s="33"/>
      <c r="MWP69" s="33"/>
      <c r="MWQ69" s="33"/>
      <c r="MWR69" s="33"/>
      <c r="MWS69" s="33"/>
      <c r="MWT69" s="33"/>
      <c r="MWU69" s="33"/>
      <c r="MWV69" s="33"/>
      <c r="MWW69" s="33"/>
      <c r="MWX69" s="33"/>
      <c r="MWY69" s="33"/>
      <c r="MWZ69" s="33"/>
      <c r="MXA69" s="33"/>
      <c r="MXB69" s="33"/>
      <c r="MXC69" s="33"/>
      <c r="MXD69" s="33"/>
      <c r="MXE69" s="33"/>
      <c r="MXF69" s="33"/>
      <c r="MXG69" s="33"/>
      <c r="MXH69" s="33"/>
      <c r="MXI69" s="33"/>
      <c r="MXJ69" s="33"/>
      <c r="MXK69" s="33"/>
      <c r="MXL69" s="33"/>
      <c r="MXM69" s="33"/>
      <c r="MXN69" s="33"/>
      <c r="MXO69" s="33"/>
      <c r="MXP69" s="33"/>
      <c r="MXQ69" s="33"/>
      <c r="MXR69" s="33"/>
      <c r="MXS69" s="33"/>
      <c r="MXT69" s="33"/>
      <c r="MXU69" s="33"/>
      <c r="MXV69" s="33"/>
      <c r="MXW69" s="33"/>
      <c r="MXX69" s="33"/>
      <c r="MXY69" s="33"/>
      <c r="MXZ69" s="33"/>
      <c r="MYA69" s="33"/>
      <c r="MYB69" s="33"/>
      <c r="MYC69" s="33"/>
      <c r="MYD69" s="33"/>
      <c r="MYE69" s="33"/>
      <c r="MYF69" s="33"/>
      <c r="MYG69" s="33"/>
      <c r="MYH69" s="33"/>
      <c r="MYI69" s="33"/>
      <c r="MYJ69" s="33"/>
      <c r="MYK69" s="33"/>
      <c r="MYL69" s="33"/>
      <c r="MYM69" s="33"/>
      <c r="MYN69" s="33"/>
      <c r="MYO69" s="33"/>
      <c r="MYP69" s="33"/>
      <c r="MYQ69" s="33"/>
      <c r="MYR69" s="33"/>
      <c r="MYS69" s="33"/>
      <c r="MYT69" s="33"/>
      <c r="MYU69" s="33"/>
      <c r="MYV69" s="33"/>
      <c r="MYW69" s="33"/>
      <c r="MYX69" s="33"/>
      <c r="MYY69" s="33"/>
      <c r="MYZ69" s="33"/>
      <c r="MZA69" s="33"/>
      <c r="MZB69" s="33"/>
      <c r="MZC69" s="33"/>
      <c r="MZD69" s="33"/>
      <c r="MZE69" s="33"/>
      <c r="MZF69" s="33"/>
      <c r="MZG69" s="33"/>
      <c r="MZH69" s="33"/>
      <c r="MZI69" s="33"/>
      <c r="MZJ69" s="33"/>
      <c r="MZK69" s="33"/>
      <c r="MZL69" s="33"/>
      <c r="MZM69" s="33"/>
      <c r="MZN69" s="33"/>
      <c r="MZO69" s="33"/>
      <c r="MZP69" s="33"/>
      <c r="MZQ69" s="33"/>
      <c r="MZR69" s="33"/>
      <c r="MZS69" s="33"/>
      <c r="MZT69" s="33"/>
      <c r="MZU69" s="33"/>
      <c r="MZV69" s="33"/>
      <c r="MZW69" s="33"/>
      <c r="MZX69" s="33"/>
      <c r="MZY69" s="33"/>
      <c r="MZZ69" s="33"/>
      <c r="NAA69" s="33"/>
      <c r="NAB69" s="33"/>
      <c r="NAC69" s="33"/>
      <c r="NAD69" s="33"/>
      <c r="NAE69" s="33"/>
      <c r="NAF69" s="33"/>
      <c r="NAG69" s="33"/>
      <c r="NAH69" s="33"/>
      <c r="NAI69" s="33"/>
      <c r="NAJ69" s="33"/>
      <c r="NAK69" s="33"/>
      <c r="NAL69" s="33"/>
      <c r="NAM69" s="33"/>
      <c r="NAN69" s="33"/>
      <c r="NAO69" s="33"/>
      <c r="NAP69" s="33"/>
      <c r="NAQ69" s="33"/>
      <c r="NAR69" s="33"/>
      <c r="NAS69" s="33"/>
      <c r="NAT69" s="33"/>
      <c r="NAU69" s="33"/>
      <c r="NAV69" s="33"/>
      <c r="NAW69" s="33"/>
      <c r="NAX69" s="33"/>
      <c r="NAY69" s="33"/>
      <c r="NAZ69" s="33"/>
      <c r="NBA69" s="33"/>
      <c r="NBB69" s="33"/>
      <c r="NBC69" s="33"/>
      <c r="NBD69" s="33"/>
      <c r="NBE69" s="33"/>
      <c r="NBF69" s="33"/>
      <c r="NBG69" s="33"/>
      <c r="NBH69" s="33"/>
      <c r="NBI69" s="33"/>
      <c r="NBJ69" s="33"/>
      <c r="NBK69" s="33"/>
      <c r="NBL69" s="33"/>
      <c r="NBM69" s="33"/>
      <c r="NBN69" s="33"/>
      <c r="NBO69" s="33"/>
      <c r="NBP69" s="33"/>
      <c r="NBQ69" s="33"/>
      <c r="NBR69" s="33"/>
      <c r="NBS69" s="33"/>
      <c r="NBT69" s="33"/>
      <c r="NBU69" s="33"/>
      <c r="NBV69" s="33"/>
      <c r="NBW69" s="33"/>
      <c r="NBX69" s="33"/>
      <c r="NBY69" s="33"/>
      <c r="NBZ69" s="33"/>
      <c r="NCA69" s="33"/>
      <c r="NCB69" s="33"/>
      <c r="NCC69" s="33"/>
      <c r="NCD69" s="33"/>
      <c r="NCE69" s="33"/>
      <c r="NCF69" s="33"/>
      <c r="NCG69" s="33"/>
      <c r="NCH69" s="33"/>
      <c r="NCI69" s="33"/>
      <c r="NCJ69" s="33"/>
      <c r="NCK69" s="33"/>
      <c r="NCL69" s="33"/>
      <c r="NCM69" s="33"/>
      <c r="NCN69" s="33"/>
      <c r="NCO69" s="33"/>
      <c r="NCP69" s="33"/>
      <c r="NCQ69" s="33"/>
      <c r="NCR69" s="33"/>
      <c r="NCS69" s="33"/>
      <c r="NCT69" s="33"/>
      <c r="NCU69" s="33"/>
      <c r="NCV69" s="33"/>
      <c r="NCW69" s="33"/>
      <c r="NCX69" s="33"/>
      <c r="NCY69" s="33"/>
      <c r="NCZ69" s="33"/>
      <c r="NDA69" s="33"/>
      <c r="NDB69" s="33"/>
      <c r="NDC69" s="33"/>
      <c r="NDD69" s="33"/>
      <c r="NDE69" s="33"/>
      <c r="NDF69" s="33"/>
      <c r="NDG69" s="33"/>
      <c r="NDH69" s="33"/>
      <c r="NDI69" s="33"/>
      <c r="NDJ69" s="33"/>
      <c r="NDK69" s="33"/>
      <c r="NDL69" s="33"/>
      <c r="NDM69" s="33"/>
      <c r="NDN69" s="33"/>
      <c r="NDO69" s="33"/>
      <c r="NDP69" s="33"/>
      <c r="NDQ69" s="33"/>
      <c r="NDR69" s="33"/>
      <c r="NDS69" s="33"/>
      <c r="NDT69" s="33"/>
      <c r="NDU69" s="33"/>
      <c r="NDV69" s="33"/>
      <c r="NDW69" s="33"/>
      <c r="NDX69" s="33"/>
      <c r="NDY69" s="33"/>
      <c r="NDZ69" s="33"/>
      <c r="NEA69" s="33"/>
      <c r="NEB69" s="33"/>
      <c r="NEC69" s="33"/>
      <c r="NED69" s="33"/>
      <c r="NEE69" s="33"/>
      <c r="NEF69" s="33"/>
      <c r="NEG69" s="33"/>
      <c r="NEH69" s="33"/>
      <c r="NEI69" s="33"/>
      <c r="NEJ69" s="33"/>
      <c r="NEK69" s="33"/>
      <c r="NEL69" s="33"/>
      <c r="NEM69" s="33"/>
      <c r="NEN69" s="33"/>
      <c r="NEO69" s="33"/>
      <c r="NEP69" s="33"/>
      <c r="NEQ69" s="33"/>
      <c r="NER69" s="33"/>
      <c r="NES69" s="33"/>
      <c r="NET69" s="33"/>
      <c r="NEU69" s="33"/>
      <c r="NEV69" s="33"/>
      <c r="NEW69" s="33"/>
      <c r="NEX69" s="33"/>
      <c r="NEY69" s="33"/>
      <c r="NEZ69" s="33"/>
      <c r="NFA69" s="33"/>
      <c r="NFB69" s="33"/>
      <c r="NFC69" s="33"/>
      <c r="NFD69" s="33"/>
      <c r="NFE69" s="33"/>
      <c r="NFF69" s="33"/>
      <c r="NFG69" s="33"/>
      <c r="NFH69" s="33"/>
      <c r="NFI69" s="33"/>
      <c r="NFJ69" s="33"/>
      <c r="NFK69" s="33"/>
      <c r="NFL69" s="33"/>
      <c r="NFM69" s="33"/>
      <c r="NFN69" s="33"/>
      <c r="NFO69" s="33"/>
      <c r="NFP69" s="33"/>
      <c r="NFQ69" s="33"/>
      <c r="NFR69" s="33"/>
      <c r="NFS69" s="33"/>
      <c r="NFT69" s="33"/>
      <c r="NFU69" s="33"/>
      <c r="NFV69" s="33"/>
      <c r="NFW69" s="33"/>
      <c r="NFX69" s="33"/>
      <c r="NFY69" s="33"/>
      <c r="NFZ69" s="33"/>
      <c r="NGA69" s="33"/>
      <c r="NGB69" s="33"/>
      <c r="NGC69" s="33"/>
      <c r="NGD69" s="33"/>
      <c r="NGE69" s="33"/>
      <c r="NGF69" s="33"/>
      <c r="NGG69" s="33"/>
      <c r="NGH69" s="33"/>
      <c r="NGI69" s="33"/>
      <c r="NGJ69" s="33"/>
      <c r="NGK69" s="33"/>
      <c r="NGL69" s="33"/>
      <c r="NGM69" s="33"/>
      <c r="NGN69" s="33"/>
      <c r="NGO69" s="33"/>
      <c r="NGP69" s="33"/>
      <c r="NGQ69" s="33"/>
      <c r="NGR69" s="33"/>
      <c r="NGS69" s="33"/>
      <c r="NGT69" s="33"/>
      <c r="NGU69" s="33"/>
      <c r="NGV69" s="33"/>
      <c r="NGW69" s="33"/>
      <c r="NGX69" s="33"/>
      <c r="NGY69" s="33"/>
      <c r="NGZ69" s="33"/>
      <c r="NHA69" s="33"/>
      <c r="NHB69" s="33"/>
      <c r="NHC69" s="33"/>
      <c r="NHD69" s="33"/>
      <c r="NHE69" s="33"/>
      <c r="NHF69" s="33"/>
      <c r="NHG69" s="33"/>
      <c r="NHH69" s="33"/>
      <c r="NHI69" s="33"/>
      <c r="NHJ69" s="33"/>
      <c r="NHK69" s="33"/>
      <c r="NHL69" s="33"/>
      <c r="NHM69" s="33"/>
      <c r="NHN69" s="33"/>
      <c r="NHO69" s="33"/>
      <c r="NHP69" s="33"/>
      <c r="NHQ69" s="33"/>
      <c r="NHR69" s="33"/>
      <c r="NHS69" s="33"/>
      <c r="NHT69" s="33"/>
      <c r="NHU69" s="33"/>
      <c r="NHV69" s="33"/>
      <c r="NHW69" s="33"/>
      <c r="NHX69" s="33"/>
      <c r="NHY69" s="33"/>
      <c r="NHZ69" s="33"/>
      <c r="NIA69" s="33"/>
      <c r="NIB69" s="33"/>
      <c r="NIC69" s="33"/>
      <c r="NID69" s="33"/>
      <c r="NIE69" s="33"/>
      <c r="NIF69" s="33"/>
      <c r="NIG69" s="33"/>
      <c r="NIH69" s="33"/>
      <c r="NII69" s="33"/>
      <c r="NIJ69" s="33"/>
      <c r="NIK69" s="33"/>
      <c r="NIL69" s="33"/>
      <c r="NIM69" s="33"/>
      <c r="NIN69" s="33"/>
      <c r="NIO69" s="33"/>
      <c r="NIP69" s="33"/>
      <c r="NIQ69" s="33"/>
      <c r="NIR69" s="33"/>
      <c r="NIS69" s="33"/>
      <c r="NIT69" s="33"/>
      <c r="NIU69" s="33"/>
      <c r="NIV69" s="33"/>
      <c r="NIW69" s="33"/>
      <c r="NIX69" s="33"/>
      <c r="NIY69" s="33"/>
      <c r="NIZ69" s="33"/>
      <c r="NJA69" s="33"/>
      <c r="NJB69" s="33"/>
      <c r="NJC69" s="33"/>
      <c r="NJD69" s="33"/>
      <c r="NJE69" s="33"/>
      <c r="NJF69" s="33"/>
      <c r="NJG69" s="33"/>
      <c r="NJH69" s="33"/>
      <c r="NJI69" s="33"/>
      <c r="NJJ69" s="33"/>
      <c r="NJK69" s="33"/>
      <c r="NJL69" s="33"/>
      <c r="NJM69" s="33"/>
      <c r="NJN69" s="33"/>
      <c r="NJO69" s="33"/>
      <c r="NJP69" s="33"/>
      <c r="NJQ69" s="33"/>
      <c r="NJR69" s="33"/>
      <c r="NJS69" s="33"/>
      <c r="NJT69" s="33"/>
      <c r="NJU69" s="33"/>
      <c r="NJV69" s="33"/>
      <c r="NJW69" s="33"/>
      <c r="NJX69" s="33"/>
      <c r="NJY69" s="33"/>
      <c r="NJZ69" s="33"/>
      <c r="NKA69" s="33"/>
      <c r="NKB69" s="33"/>
      <c r="NKC69" s="33"/>
      <c r="NKD69" s="33"/>
      <c r="NKE69" s="33"/>
      <c r="NKF69" s="33"/>
      <c r="NKG69" s="33"/>
      <c r="NKH69" s="33"/>
      <c r="NKI69" s="33"/>
      <c r="NKJ69" s="33"/>
      <c r="NKK69" s="33"/>
      <c r="NKL69" s="33"/>
      <c r="NKM69" s="33"/>
      <c r="NKN69" s="33"/>
      <c r="NKO69" s="33"/>
      <c r="NKP69" s="33"/>
      <c r="NKQ69" s="33"/>
      <c r="NKR69" s="33"/>
      <c r="NKS69" s="33"/>
      <c r="NKT69" s="33"/>
      <c r="NKU69" s="33"/>
      <c r="NKV69" s="33"/>
      <c r="NKW69" s="33"/>
      <c r="NKX69" s="33"/>
      <c r="NKY69" s="33"/>
      <c r="NKZ69" s="33"/>
      <c r="NLA69" s="33"/>
      <c r="NLB69" s="33"/>
      <c r="NLC69" s="33"/>
      <c r="NLD69" s="33"/>
      <c r="NLE69" s="33"/>
      <c r="NLF69" s="33"/>
      <c r="NLG69" s="33"/>
      <c r="NLH69" s="33"/>
      <c r="NLI69" s="33"/>
      <c r="NLJ69" s="33"/>
      <c r="NLK69" s="33"/>
      <c r="NLL69" s="33"/>
      <c r="NLM69" s="33"/>
      <c r="NLN69" s="33"/>
      <c r="NLO69" s="33"/>
      <c r="NLP69" s="33"/>
      <c r="NLQ69" s="33"/>
      <c r="NLR69" s="33"/>
      <c r="NLS69" s="33"/>
      <c r="NLT69" s="33"/>
      <c r="NLU69" s="33"/>
      <c r="NLV69" s="33"/>
      <c r="NLW69" s="33"/>
      <c r="NLX69" s="33"/>
      <c r="NLY69" s="33"/>
      <c r="NLZ69" s="33"/>
      <c r="NMA69" s="33"/>
      <c r="NMB69" s="33"/>
      <c r="NMC69" s="33"/>
      <c r="NMD69" s="33"/>
      <c r="NME69" s="33"/>
      <c r="NMF69" s="33"/>
      <c r="NMG69" s="33"/>
      <c r="NMH69" s="33"/>
      <c r="NMI69" s="33"/>
      <c r="NMJ69" s="33"/>
      <c r="NMK69" s="33"/>
      <c r="NML69" s="33"/>
      <c r="NMM69" s="33"/>
      <c r="NMN69" s="33"/>
      <c r="NMO69" s="33"/>
      <c r="NMP69" s="33"/>
      <c r="NMQ69" s="33"/>
      <c r="NMR69" s="33"/>
      <c r="NMS69" s="33"/>
      <c r="NMT69" s="33"/>
      <c r="NMU69" s="33"/>
      <c r="NMV69" s="33"/>
      <c r="NMW69" s="33"/>
      <c r="NMX69" s="33"/>
      <c r="NMY69" s="33"/>
      <c r="NMZ69" s="33"/>
      <c r="NNA69" s="33"/>
      <c r="NNB69" s="33"/>
      <c r="NNC69" s="33"/>
      <c r="NND69" s="33"/>
      <c r="NNE69" s="33"/>
      <c r="NNF69" s="33"/>
      <c r="NNG69" s="33"/>
      <c r="NNH69" s="33"/>
      <c r="NNI69" s="33"/>
      <c r="NNJ69" s="33"/>
      <c r="NNK69" s="33"/>
      <c r="NNL69" s="33"/>
      <c r="NNM69" s="33"/>
      <c r="NNN69" s="33"/>
      <c r="NNO69" s="33"/>
      <c r="NNP69" s="33"/>
      <c r="NNQ69" s="33"/>
      <c r="NNR69" s="33"/>
      <c r="NNS69" s="33"/>
      <c r="NNT69" s="33"/>
      <c r="NNU69" s="33"/>
      <c r="NNV69" s="33"/>
      <c r="NNW69" s="33"/>
      <c r="NNX69" s="33"/>
      <c r="NNY69" s="33"/>
      <c r="NNZ69" s="33"/>
      <c r="NOA69" s="33"/>
      <c r="NOB69" s="33"/>
      <c r="NOC69" s="33"/>
      <c r="NOD69" s="33"/>
      <c r="NOE69" s="33"/>
      <c r="NOF69" s="33"/>
      <c r="NOG69" s="33"/>
      <c r="NOH69" s="33"/>
      <c r="NOI69" s="33"/>
      <c r="NOJ69" s="33"/>
      <c r="NOK69" s="33"/>
      <c r="NOL69" s="33"/>
      <c r="NOM69" s="33"/>
      <c r="NON69" s="33"/>
      <c r="NOO69" s="33"/>
      <c r="NOP69" s="33"/>
      <c r="NOQ69" s="33"/>
      <c r="NOR69" s="33"/>
      <c r="NOS69" s="33"/>
      <c r="NOT69" s="33"/>
      <c r="NOU69" s="33"/>
      <c r="NOV69" s="33"/>
      <c r="NOW69" s="33"/>
      <c r="NOX69" s="33"/>
      <c r="NOY69" s="33"/>
      <c r="NOZ69" s="33"/>
      <c r="NPA69" s="33"/>
      <c r="NPB69" s="33"/>
      <c r="NPC69" s="33"/>
      <c r="NPD69" s="33"/>
      <c r="NPE69" s="33"/>
      <c r="NPF69" s="33"/>
      <c r="NPG69" s="33"/>
      <c r="NPH69" s="33"/>
      <c r="NPI69" s="33"/>
      <c r="NPJ69" s="33"/>
      <c r="NPK69" s="33"/>
      <c r="NPL69" s="33"/>
      <c r="NPM69" s="33"/>
      <c r="NPN69" s="33"/>
      <c r="NPO69" s="33"/>
      <c r="NPP69" s="33"/>
      <c r="NPQ69" s="33"/>
      <c r="NPR69" s="33"/>
      <c r="NPS69" s="33"/>
      <c r="NPT69" s="33"/>
      <c r="NPU69" s="33"/>
      <c r="NPV69" s="33"/>
      <c r="NPW69" s="33"/>
      <c r="NPX69" s="33"/>
      <c r="NPY69" s="33"/>
      <c r="NPZ69" s="33"/>
      <c r="NQA69" s="33"/>
      <c r="NQB69" s="33"/>
      <c r="NQC69" s="33"/>
      <c r="NQD69" s="33"/>
      <c r="NQE69" s="33"/>
      <c r="NQF69" s="33"/>
      <c r="NQG69" s="33"/>
      <c r="NQH69" s="33"/>
      <c r="NQI69" s="33"/>
      <c r="NQJ69" s="33"/>
      <c r="NQK69" s="33"/>
      <c r="NQL69" s="33"/>
      <c r="NQM69" s="33"/>
      <c r="NQN69" s="33"/>
      <c r="NQO69" s="33"/>
      <c r="NQP69" s="33"/>
      <c r="NQQ69" s="33"/>
      <c r="NQR69" s="33"/>
      <c r="NQS69" s="33"/>
      <c r="NQT69" s="33"/>
      <c r="NQU69" s="33"/>
      <c r="NQV69" s="33"/>
      <c r="NQW69" s="33"/>
      <c r="NQX69" s="33"/>
      <c r="NQY69" s="33"/>
      <c r="NQZ69" s="33"/>
      <c r="NRA69" s="33"/>
      <c r="NRB69" s="33"/>
      <c r="NRC69" s="33"/>
      <c r="NRD69" s="33"/>
      <c r="NRE69" s="33"/>
      <c r="NRF69" s="33"/>
      <c r="NRG69" s="33"/>
      <c r="NRH69" s="33"/>
      <c r="NRI69" s="33"/>
      <c r="NRJ69" s="33"/>
      <c r="NRK69" s="33"/>
      <c r="NRL69" s="33"/>
      <c r="NRM69" s="33"/>
      <c r="NRN69" s="33"/>
      <c r="NRO69" s="33"/>
      <c r="NRP69" s="33"/>
      <c r="NRQ69" s="33"/>
      <c r="NRR69" s="33"/>
      <c r="NRS69" s="33"/>
      <c r="NRT69" s="33"/>
      <c r="NRU69" s="33"/>
      <c r="NRV69" s="33"/>
      <c r="NRW69" s="33"/>
      <c r="NRX69" s="33"/>
      <c r="NRY69" s="33"/>
      <c r="NRZ69" s="33"/>
      <c r="NSA69" s="33"/>
      <c r="NSB69" s="33"/>
      <c r="NSC69" s="33"/>
      <c r="NSD69" s="33"/>
      <c r="NSE69" s="33"/>
      <c r="NSF69" s="33"/>
      <c r="NSG69" s="33"/>
      <c r="NSH69" s="33"/>
      <c r="NSI69" s="33"/>
      <c r="NSJ69" s="33"/>
      <c r="NSK69" s="33"/>
      <c r="NSL69" s="33"/>
      <c r="NSM69" s="33"/>
      <c r="NSN69" s="33"/>
      <c r="NSO69" s="33"/>
      <c r="NSP69" s="33"/>
      <c r="NSQ69" s="33"/>
      <c r="NSR69" s="33"/>
      <c r="NSS69" s="33"/>
      <c r="NST69" s="33"/>
      <c r="NSU69" s="33"/>
      <c r="NSV69" s="33"/>
      <c r="NSW69" s="33"/>
      <c r="NSX69" s="33"/>
      <c r="NSY69" s="33"/>
      <c r="NSZ69" s="33"/>
      <c r="NTA69" s="33"/>
      <c r="NTB69" s="33"/>
      <c r="NTC69" s="33"/>
      <c r="NTD69" s="33"/>
      <c r="NTE69" s="33"/>
      <c r="NTF69" s="33"/>
      <c r="NTG69" s="33"/>
      <c r="NTH69" s="33"/>
      <c r="NTI69" s="33"/>
      <c r="NTJ69" s="33"/>
      <c r="NTK69" s="33"/>
      <c r="NTL69" s="33"/>
      <c r="NTM69" s="33"/>
      <c r="NTN69" s="33"/>
      <c r="NTO69" s="33"/>
      <c r="NTP69" s="33"/>
      <c r="NTQ69" s="33"/>
      <c r="NTR69" s="33"/>
      <c r="NTS69" s="33"/>
      <c r="NTT69" s="33"/>
      <c r="NTU69" s="33"/>
      <c r="NTV69" s="33"/>
      <c r="NTW69" s="33"/>
      <c r="NTX69" s="33"/>
      <c r="NTY69" s="33"/>
      <c r="NTZ69" s="33"/>
      <c r="NUA69" s="33"/>
      <c r="NUB69" s="33"/>
      <c r="NUC69" s="33"/>
      <c r="NUD69" s="33"/>
      <c r="NUE69" s="33"/>
      <c r="NUF69" s="33"/>
      <c r="NUG69" s="33"/>
      <c r="NUH69" s="33"/>
      <c r="NUI69" s="33"/>
      <c r="NUJ69" s="33"/>
      <c r="NUK69" s="33"/>
      <c r="NUL69" s="33"/>
      <c r="NUM69" s="33"/>
      <c r="NUN69" s="33"/>
      <c r="NUO69" s="33"/>
      <c r="NUP69" s="33"/>
      <c r="NUQ69" s="33"/>
      <c r="NUR69" s="33"/>
      <c r="NUS69" s="33"/>
      <c r="NUT69" s="33"/>
      <c r="NUU69" s="33"/>
      <c r="NUV69" s="33"/>
      <c r="NUW69" s="33"/>
      <c r="NUX69" s="33"/>
      <c r="NUY69" s="33"/>
      <c r="NUZ69" s="33"/>
      <c r="NVA69" s="33"/>
      <c r="NVB69" s="33"/>
      <c r="NVC69" s="33"/>
      <c r="NVD69" s="33"/>
      <c r="NVE69" s="33"/>
      <c r="NVF69" s="33"/>
      <c r="NVG69" s="33"/>
      <c r="NVH69" s="33"/>
      <c r="NVI69" s="33"/>
      <c r="NVJ69" s="33"/>
      <c r="NVK69" s="33"/>
      <c r="NVL69" s="33"/>
      <c r="NVM69" s="33"/>
      <c r="NVN69" s="33"/>
      <c r="NVO69" s="33"/>
      <c r="NVP69" s="33"/>
      <c r="NVQ69" s="33"/>
      <c r="NVR69" s="33"/>
      <c r="NVS69" s="33"/>
      <c r="NVT69" s="33"/>
      <c r="NVU69" s="33"/>
      <c r="NVV69" s="33"/>
      <c r="NVW69" s="33"/>
      <c r="NVX69" s="33"/>
      <c r="NVY69" s="33"/>
      <c r="NVZ69" s="33"/>
      <c r="NWA69" s="33"/>
      <c r="NWB69" s="33"/>
      <c r="NWC69" s="33"/>
      <c r="NWD69" s="33"/>
      <c r="NWE69" s="33"/>
      <c r="NWF69" s="33"/>
      <c r="NWG69" s="33"/>
      <c r="NWH69" s="33"/>
      <c r="NWI69" s="33"/>
      <c r="NWJ69" s="33"/>
      <c r="NWK69" s="33"/>
      <c r="NWL69" s="33"/>
      <c r="NWM69" s="33"/>
      <c r="NWN69" s="33"/>
      <c r="NWO69" s="33"/>
      <c r="NWP69" s="33"/>
      <c r="NWQ69" s="33"/>
      <c r="NWR69" s="33"/>
      <c r="NWS69" s="33"/>
      <c r="NWT69" s="33"/>
      <c r="NWU69" s="33"/>
      <c r="NWV69" s="33"/>
      <c r="NWW69" s="33"/>
      <c r="NWX69" s="33"/>
      <c r="NWY69" s="33"/>
      <c r="NWZ69" s="33"/>
      <c r="NXA69" s="33"/>
      <c r="NXB69" s="33"/>
      <c r="NXC69" s="33"/>
      <c r="NXD69" s="33"/>
      <c r="NXE69" s="33"/>
      <c r="NXF69" s="33"/>
      <c r="NXG69" s="33"/>
      <c r="NXH69" s="33"/>
      <c r="NXI69" s="33"/>
      <c r="NXJ69" s="33"/>
      <c r="NXK69" s="33"/>
      <c r="NXL69" s="33"/>
      <c r="NXM69" s="33"/>
      <c r="NXN69" s="33"/>
      <c r="NXO69" s="33"/>
      <c r="NXP69" s="33"/>
      <c r="NXQ69" s="33"/>
      <c r="NXR69" s="33"/>
      <c r="NXS69" s="33"/>
      <c r="NXT69" s="33"/>
      <c r="NXU69" s="33"/>
      <c r="NXV69" s="33"/>
      <c r="NXW69" s="33"/>
      <c r="NXX69" s="33"/>
      <c r="NXY69" s="33"/>
      <c r="NXZ69" s="33"/>
      <c r="NYA69" s="33"/>
      <c r="NYB69" s="33"/>
      <c r="NYC69" s="33"/>
      <c r="NYD69" s="33"/>
      <c r="NYE69" s="33"/>
      <c r="NYF69" s="33"/>
      <c r="NYG69" s="33"/>
      <c r="NYH69" s="33"/>
      <c r="NYI69" s="33"/>
      <c r="NYJ69" s="33"/>
      <c r="NYK69" s="33"/>
      <c r="NYL69" s="33"/>
      <c r="NYM69" s="33"/>
      <c r="NYN69" s="33"/>
      <c r="NYO69" s="33"/>
      <c r="NYP69" s="33"/>
      <c r="NYQ69" s="33"/>
      <c r="NYR69" s="33"/>
      <c r="NYS69" s="33"/>
      <c r="NYT69" s="33"/>
      <c r="NYU69" s="33"/>
      <c r="NYV69" s="33"/>
      <c r="NYW69" s="33"/>
      <c r="NYX69" s="33"/>
      <c r="NYY69" s="33"/>
      <c r="NYZ69" s="33"/>
      <c r="NZA69" s="33"/>
      <c r="NZB69" s="33"/>
      <c r="NZC69" s="33"/>
      <c r="NZD69" s="33"/>
      <c r="NZE69" s="33"/>
      <c r="NZF69" s="33"/>
      <c r="NZG69" s="33"/>
      <c r="NZH69" s="33"/>
      <c r="NZI69" s="33"/>
      <c r="NZJ69" s="33"/>
      <c r="NZK69" s="33"/>
      <c r="NZL69" s="33"/>
      <c r="NZM69" s="33"/>
      <c r="NZN69" s="33"/>
      <c r="NZO69" s="33"/>
      <c r="NZP69" s="33"/>
      <c r="NZQ69" s="33"/>
      <c r="NZR69" s="33"/>
      <c r="NZS69" s="33"/>
      <c r="NZT69" s="33"/>
      <c r="NZU69" s="33"/>
      <c r="NZV69" s="33"/>
      <c r="NZW69" s="33"/>
      <c r="NZX69" s="33"/>
      <c r="NZY69" s="33"/>
      <c r="NZZ69" s="33"/>
      <c r="OAA69" s="33"/>
      <c r="OAB69" s="33"/>
      <c r="OAC69" s="33"/>
      <c r="OAD69" s="33"/>
      <c r="OAE69" s="33"/>
      <c r="OAF69" s="33"/>
      <c r="OAG69" s="33"/>
      <c r="OAH69" s="33"/>
      <c r="OAI69" s="33"/>
      <c r="OAJ69" s="33"/>
      <c r="OAK69" s="33"/>
      <c r="OAL69" s="33"/>
      <c r="OAM69" s="33"/>
      <c r="OAN69" s="33"/>
      <c r="OAO69" s="33"/>
      <c r="OAP69" s="33"/>
      <c r="OAQ69" s="33"/>
      <c r="OAR69" s="33"/>
      <c r="OAS69" s="33"/>
      <c r="OAT69" s="33"/>
      <c r="OAU69" s="33"/>
      <c r="OAV69" s="33"/>
      <c r="OAW69" s="33"/>
      <c r="OAX69" s="33"/>
      <c r="OAY69" s="33"/>
      <c r="OAZ69" s="33"/>
      <c r="OBA69" s="33"/>
      <c r="OBB69" s="33"/>
      <c r="OBC69" s="33"/>
      <c r="OBD69" s="33"/>
      <c r="OBE69" s="33"/>
      <c r="OBF69" s="33"/>
      <c r="OBG69" s="33"/>
      <c r="OBH69" s="33"/>
      <c r="OBI69" s="33"/>
      <c r="OBJ69" s="33"/>
      <c r="OBK69" s="33"/>
      <c r="OBL69" s="33"/>
      <c r="OBM69" s="33"/>
      <c r="OBN69" s="33"/>
      <c r="OBO69" s="33"/>
      <c r="OBP69" s="33"/>
      <c r="OBQ69" s="33"/>
      <c r="OBR69" s="33"/>
      <c r="OBS69" s="33"/>
      <c r="OBT69" s="33"/>
      <c r="OBU69" s="33"/>
      <c r="OBV69" s="33"/>
      <c r="OBW69" s="33"/>
      <c r="OBX69" s="33"/>
      <c r="OBY69" s="33"/>
      <c r="OBZ69" s="33"/>
      <c r="OCA69" s="33"/>
      <c r="OCB69" s="33"/>
      <c r="OCC69" s="33"/>
      <c r="OCD69" s="33"/>
      <c r="OCE69" s="33"/>
      <c r="OCF69" s="33"/>
      <c r="OCG69" s="33"/>
      <c r="OCH69" s="33"/>
      <c r="OCI69" s="33"/>
      <c r="OCJ69" s="33"/>
      <c r="OCK69" s="33"/>
      <c r="OCL69" s="33"/>
      <c r="OCM69" s="33"/>
      <c r="OCN69" s="33"/>
      <c r="OCO69" s="33"/>
      <c r="OCP69" s="33"/>
      <c r="OCQ69" s="33"/>
      <c r="OCR69" s="33"/>
      <c r="OCS69" s="33"/>
      <c r="OCT69" s="33"/>
      <c r="OCU69" s="33"/>
      <c r="OCV69" s="33"/>
      <c r="OCW69" s="33"/>
      <c r="OCX69" s="33"/>
      <c r="OCY69" s="33"/>
      <c r="OCZ69" s="33"/>
      <c r="ODA69" s="33"/>
      <c r="ODB69" s="33"/>
      <c r="ODC69" s="33"/>
      <c r="ODD69" s="33"/>
      <c r="ODE69" s="33"/>
      <c r="ODF69" s="33"/>
      <c r="ODG69" s="33"/>
      <c r="ODH69" s="33"/>
      <c r="ODI69" s="33"/>
      <c r="ODJ69" s="33"/>
      <c r="ODK69" s="33"/>
      <c r="ODL69" s="33"/>
      <c r="ODM69" s="33"/>
      <c r="ODN69" s="33"/>
      <c r="ODO69" s="33"/>
      <c r="ODP69" s="33"/>
      <c r="ODQ69" s="33"/>
      <c r="ODR69" s="33"/>
      <c r="ODS69" s="33"/>
      <c r="ODT69" s="33"/>
      <c r="ODU69" s="33"/>
      <c r="ODV69" s="33"/>
      <c r="ODW69" s="33"/>
      <c r="ODX69" s="33"/>
      <c r="ODY69" s="33"/>
      <c r="ODZ69" s="33"/>
      <c r="OEA69" s="33"/>
      <c r="OEB69" s="33"/>
      <c r="OEC69" s="33"/>
      <c r="OED69" s="33"/>
      <c r="OEE69" s="33"/>
      <c r="OEF69" s="33"/>
      <c r="OEG69" s="33"/>
      <c r="OEH69" s="33"/>
      <c r="OEI69" s="33"/>
      <c r="OEJ69" s="33"/>
      <c r="OEK69" s="33"/>
      <c r="OEL69" s="33"/>
      <c r="OEM69" s="33"/>
      <c r="OEN69" s="33"/>
      <c r="OEO69" s="33"/>
      <c r="OEP69" s="33"/>
      <c r="OEQ69" s="33"/>
      <c r="OER69" s="33"/>
      <c r="OES69" s="33"/>
      <c r="OET69" s="33"/>
      <c r="OEU69" s="33"/>
      <c r="OEV69" s="33"/>
      <c r="OEW69" s="33"/>
      <c r="OEX69" s="33"/>
      <c r="OEY69" s="33"/>
      <c r="OEZ69" s="33"/>
      <c r="OFA69" s="33"/>
      <c r="OFB69" s="33"/>
      <c r="OFC69" s="33"/>
      <c r="OFD69" s="33"/>
      <c r="OFE69" s="33"/>
      <c r="OFF69" s="33"/>
      <c r="OFG69" s="33"/>
      <c r="OFH69" s="33"/>
      <c r="OFI69" s="33"/>
      <c r="OFJ69" s="33"/>
      <c r="OFK69" s="33"/>
      <c r="OFL69" s="33"/>
      <c r="OFM69" s="33"/>
      <c r="OFN69" s="33"/>
      <c r="OFO69" s="33"/>
      <c r="OFP69" s="33"/>
      <c r="OFQ69" s="33"/>
      <c r="OFR69" s="33"/>
      <c r="OFS69" s="33"/>
      <c r="OFT69" s="33"/>
      <c r="OFU69" s="33"/>
      <c r="OFV69" s="33"/>
      <c r="OFW69" s="33"/>
      <c r="OFX69" s="33"/>
      <c r="OFY69" s="33"/>
      <c r="OFZ69" s="33"/>
      <c r="OGA69" s="33"/>
      <c r="OGB69" s="33"/>
      <c r="OGC69" s="33"/>
      <c r="OGD69" s="33"/>
      <c r="OGE69" s="33"/>
      <c r="OGF69" s="33"/>
      <c r="OGG69" s="33"/>
      <c r="OGH69" s="33"/>
      <c r="OGI69" s="33"/>
      <c r="OGJ69" s="33"/>
      <c r="OGK69" s="33"/>
      <c r="OGL69" s="33"/>
      <c r="OGM69" s="33"/>
      <c r="OGN69" s="33"/>
      <c r="OGO69" s="33"/>
      <c r="OGP69" s="33"/>
      <c r="OGQ69" s="33"/>
      <c r="OGR69" s="33"/>
      <c r="OGS69" s="33"/>
      <c r="OGT69" s="33"/>
      <c r="OGU69" s="33"/>
      <c r="OGV69" s="33"/>
      <c r="OGW69" s="33"/>
      <c r="OGX69" s="33"/>
      <c r="OGY69" s="33"/>
      <c r="OGZ69" s="33"/>
      <c r="OHA69" s="33"/>
      <c r="OHB69" s="33"/>
      <c r="OHC69" s="33"/>
      <c r="OHD69" s="33"/>
      <c r="OHE69" s="33"/>
      <c r="OHF69" s="33"/>
      <c r="OHG69" s="33"/>
      <c r="OHH69" s="33"/>
      <c r="OHI69" s="33"/>
      <c r="OHJ69" s="33"/>
      <c r="OHK69" s="33"/>
      <c r="OHL69" s="33"/>
      <c r="OHM69" s="33"/>
      <c r="OHN69" s="33"/>
      <c r="OHO69" s="33"/>
      <c r="OHP69" s="33"/>
      <c r="OHQ69" s="33"/>
      <c r="OHR69" s="33"/>
      <c r="OHS69" s="33"/>
      <c r="OHT69" s="33"/>
      <c r="OHU69" s="33"/>
      <c r="OHV69" s="33"/>
      <c r="OHW69" s="33"/>
      <c r="OHX69" s="33"/>
      <c r="OHY69" s="33"/>
      <c r="OHZ69" s="33"/>
      <c r="OIA69" s="33"/>
      <c r="OIB69" s="33"/>
      <c r="OIC69" s="33"/>
      <c r="OID69" s="33"/>
      <c r="OIE69" s="33"/>
      <c r="OIF69" s="33"/>
      <c r="OIG69" s="33"/>
      <c r="OIH69" s="33"/>
      <c r="OII69" s="33"/>
      <c r="OIJ69" s="33"/>
      <c r="OIK69" s="33"/>
      <c r="OIL69" s="33"/>
      <c r="OIM69" s="33"/>
      <c r="OIN69" s="33"/>
      <c r="OIO69" s="33"/>
      <c r="OIP69" s="33"/>
      <c r="OIQ69" s="33"/>
      <c r="OIR69" s="33"/>
      <c r="OIS69" s="33"/>
      <c r="OIT69" s="33"/>
      <c r="OIU69" s="33"/>
      <c r="OIV69" s="33"/>
      <c r="OIW69" s="33"/>
      <c r="OIX69" s="33"/>
      <c r="OIY69" s="33"/>
      <c r="OIZ69" s="33"/>
      <c r="OJA69" s="33"/>
      <c r="OJB69" s="33"/>
      <c r="OJC69" s="33"/>
      <c r="OJD69" s="33"/>
      <c r="OJE69" s="33"/>
      <c r="OJF69" s="33"/>
      <c r="OJG69" s="33"/>
      <c r="OJH69" s="33"/>
      <c r="OJI69" s="33"/>
      <c r="OJJ69" s="33"/>
      <c r="OJK69" s="33"/>
      <c r="OJL69" s="33"/>
      <c r="OJM69" s="33"/>
      <c r="OJN69" s="33"/>
      <c r="OJO69" s="33"/>
      <c r="OJP69" s="33"/>
      <c r="OJQ69" s="33"/>
      <c r="OJR69" s="33"/>
      <c r="OJS69" s="33"/>
      <c r="OJT69" s="33"/>
      <c r="OJU69" s="33"/>
      <c r="OJV69" s="33"/>
      <c r="OJW69" s="33"/>
      <c r="OJX69" s="33"/>
      <c r="OJY69" s="33"/>
      <c r="OJZ69" s="33"/>
      <c r="OKA69" s="33"/>
      <c r="OKB69" s="33"/>
      <c r="OKC69" s="33"/>
      <c r="OKD69" s="33"/>
      <c r="OKE69" s="33"/>
      <c r="OKF69" s="33"/>
      <c r="OKG69" s="33"/>
      <c r="OKH69" s="33"/>
      <c r="OKI69" s="33"/>
      <c r="OKJ69" s="33"/>
      <c r="OKK69" s="33"/>
      <c r="OKL69" s="33"/>
      <c r="OKM69" s="33"/>
      <c r="OKN69" s="33"/>
      <c r="OKO69" s="33"/>
      <c r="OKP69" s="33"/>
      <c r="OKQ69" s="33"/>
      <c r="OKR69" s="33"/>
      <c r="OKS69" s="33"/>
      <c r="OKT69" s="33"/>
      <c r="OKU69" s="33"/>
      <c r="OKV69" s="33"/>
      <c r="OKW69" s="33"/>
      <c r="OKX69" s="33"/>
      <c r="OKY69" s="33"/>
      <c r="OKZ69" s="33"/>
      <c r="OLA69" s="33"/>
      <c r="OLB69" s="33"/>
      <c r="OLC69" s="33"/>
      <c r="OLD69" s="33"/>
      <c r="OLE69" s="33"/>
      <c r="OLF69" s="33"/>
      <c r="OLG69" s="33"/>
      <c r="OLH69" s="33"/>
      <c r="OLI69" s="33"/>
      <c r="OLJ69" s="33"/>
      <c r="OLK69" s="33"/>
      <c r="OLL69" s="33"/>
      <c r="OLM69" s="33"/>
      <c r="OLN69" s="33"/>
      <c r="OLO69" s="33"/>
      <c r="OLP69" s="33"/>
      <c r="OLQ69" s="33"/>
      <c r="OLR69" s="33"/>
      <c r="OLS69" s="33"/>
      <c r="OLT69" s="33"/>
      <c r="OLU69" s="33"/>
      <c r="OLV69" s="33"/>
      <c r="OLW69" s="33"/>
      <c r="OLX69" s="33"/>
      <c r="OLY69" s="33"/>
      <c r="OLZ69" s="33"/>
      <c r="OMA69" s="33"/>
      <c r="OMB69" s="33"/>
      <c r="OMC69" s="33"/>
      <c r="OMD69" s="33"/>
      <c r="OME69" s="33"/>
      <c r="OMF69" s="33"/>
      <c r="OMG69" s="33"/>
      <c r="OMH69" s="33"/>
      <c r="OMI69" s="33"/>
      <c r="OMJ69" s="33"/>
      <c r="OMK69" s="33"/>
      <c r="OML69" s="33"/>
      <c r="OMM69" s="33"/>
      <c r="OMN69" s="33"/>
      <c r="OMO69" s="33"/>
      <c r="OMP69" s="33"/>
      <c r="OMQ69" s="33"/>
      <c r="OMR69" s="33"/>
      <c r="OMS69" s="33"/>
      <c r="OMT69" s="33"/>
      <c r="OMU69" s="33"/>
      <c r="OMV69" s="33"/>
      <c r="OMW69" s="33"/>
      <c r="OMX69" s="33"/>
      <c r="OMY69" s="33"/>
      <c r="OMZ69" s="33"/>
      <c r="ONA69" s="33"/>
      <c r="ONB69" s="33"/>
      <c r="ONC69" s="33"/>
      <c r="OND69" s="33"/>
      <c r="ONE69" s="33"/>
      <c r="ONF69" s="33"/>
      <c r="ONG69" s="33"/>
      <c r="ONH69" s="33"/>
      <c r="ONI69" s="33"/>
      <c r="ONJ69" s="33"/>
      <c r="ONK69" s="33"/>
      <c r="ONL69" s="33"/>
      <c r="ONM69" s="33"/>
      <c r="ONN69" s="33"/>
      <c r="ONO69" s="33"/>
      <c r="ONP69" s="33"/>
      <c r="ONQ69" s="33"/>
      <c r="ONR69" s="33"/>
      <c r="ONS69" s="33"/>
      <c r="ONT69" s="33"/>
      <c r="ONU69" s="33"/>
      <c r="ONV69" s="33"/>
      <c r="ONW69" s="33"/>
      <c r="ONX69" s="33"/>
      <c r="ONY69" s="33"/>
      <c r="ONZ69" s="33"/>
      <c r="OOA69" s="33"/>
      <c r="OOB69" s="33"/>
      <c r="OOC69" s="33"/>
      <c r="OOD69" s="33"/>
      <c r="OOE69" s="33"/>
      <c r="OOF69" s="33"/>
      <c r="OOG69" s="33"/>
      <c r="OOH69" s="33"/>
      <c r="OOI69" s="33"/>
      <c r="OOJ69" s="33"/>
      <c r="OOK69" s="33"/>
      <c r="OOL69" s="33"/>
      <c r="OOM69" s="33"/>
      <c r="OON69" s="33"/>
      <c r="OOO69" s="33"/>
      <c r="OOP69" s="33"/>
      <c r="OOQ69" s="33"/>
      <c r="OOR69" s="33"/>
      <c r="OOS69" s="33"/>
      <c r="OOT69" s="33"/>
      <c r="OOU69" s="33"/>
      <c r="OOV69" s="33"/>
      <c r="OOW69" s="33"/>
      <c r="OOX69" s="33"/>
      <c r="OOY69" s="33"/>
      <c r="OOZ69" s="33"/>
      <c r="OPA69" s="33"/>
      <c r="OPB69" s="33"/>
      <c r="OPC69" s="33"/>
      <c r="OPD69" s="33"/>
      <c r="OPE69" s="33"/>
      <c r="OPF69" s="33"/>
      <c r="OPG69" s="33"/>
      <c r="OPH69" s="33"/>
      <c r="OPI69" s="33"/>
      <c r="OPJ69" s="33"/>
      <c r="OPK69" s="33"/>
      <c r="OPL69" s="33"/>
      <c r="OPM69" s="33"/>
      <c r="OPN69" s="33"/>
      <c r="OPO69" s="33"/>
      <c r="OPP69" s="33"/>
      <c r="OPQ69" s="33"/>
      <c r="OPR69" s="33"/>
      <c r="OPS69" s="33"/>
      <c r="OPT69" s="33"/>
      <c r="OPU69" s="33"/>
      <c r="OPV69" s="33"/>
      <c r="OPW69" s="33"/>
      <c r="OPX69" s="33"/>
      <c r="OPY69" s="33"/>
      <c r="OPZ69" s="33"/>
      <c r="OQA69" s="33"/>
      <c r="OQB69" s="33"/>
      <c r="OQC69" s="33"/>
      <c r="OQD69" s="33"/>
      <c r="OQE69" s="33"/>
      <c r="OQF69" s="33"/>
      <c r="OQG69" s="33"/>
      <c r="OQH69" s="33"/>
      <c r="OQI69" s="33"/>
      <c r="OQJ69" s="33"/>
      <c r="OQK69" s="33"/>
      <c r="OQL69" s="33"/>
      <c r="OQM69" s="33"/>
      <c r="OQN69" s="33"/>
      <c r="OQO69" s="33"/>
      <c r="OQP69" s="33"/>
      <c r="OQQ69" s="33"/>
      <c r="OQR69" s="33"/>
      <c r="OQS69" s="33"/>
      <c r="OQT69" s="33"/>
      <c r="OQU69" s="33"/>
      <c r="OQV69" s="33"/>
      <c r="OQW69" s="33"/>
      <c r="OQX69" s="33"/>
      <c r="OQY69" s="33"/>
      <c r="OQZ69" s="33"/>
      <c r="ORA69" s="33"/>
      <c r="ORB69" s="33"/>
      <c r="ORC69" s="33"/>
      <c r="ORD69" s="33"/>
      <c r="ORE69" s="33"/>
      <c r="ORF69" s="33"/>
      <c r="ORG69" s="33"/>
      <c r="ORH69" s="33"/>
      <c r="ORI69" s="33"/>
      <c r="ORJ69" s="33"/>
      <c r="ORK69" s="33"/>
      <c r="ORL69" s="33"/>
      <c r="ORM69" s="33"/>
      <c r="ORN69" s="33"/>
      <c r="ORO69" s="33"/>
      <c r="ORP69" s="33"/>
      <c r="ORQ69" s="33"/>
      <c r="ORR69" s="33"/>
      <c r="ORS69" s="33"/>
      <c r="ORT69" s="33"/>
      <c r="ORU69" s="33"/>
      <c r="ORV69" s="33"/>
      <c r="ORW69" s="33"/>
      <c r="ORX69" s="33"/>
      <c r="ORY69" s="33"/>
      <c r="ORZ69" s="33"/>
      <c r="OSA69" s="33"/>
      <c r="OSB69" s="33"/>
      <c r="OSC69" s="33"/>
      <c r="OSD69" s="33"/>
      <c r="OSE69" s="33"/>
      <c r="OSF69" s="33"/>
      <c r="OSG69" s="33"/>
      <c r="OSH69" s="33"/>
      <c r="OSI69" s="33"/>
      <c r="OSJ69" s="33"/>
      <c r="OSK69" s="33"/>
      <c r="OSL69" s="33"/>
      <c r="OSM69" s="33"/>
      <c r="OSN69" s="33"/>
      <c r="OSO69" s="33"/>
      <c r="OSP69" s="33"/>
      <c r="OSQ69" s="33"/>
      <c r="OSR69" s="33"/>
      <c r="OSS69" s="33"/>
      <c r="OST69" s="33"/>
      <c r="OSU69" s="33"/>
      <c r="OSV69" s="33"/>
      <c r="OSW69" s="33"/>
      <c r="OSX69" s="33"/>
      <c r="OSY69" s="33"/>
      <c r="OSZ69" s="33"/>
      <c r="OTA69" s="33"/>
      <c r="OTB69" s="33"/>
      <c r="OTC69" s="33"/>
      <c r="OTD69" s="33"/>
      <c r="OTE69" s="33"/>
      <c r="OTF69" s="33"/>
      <c r="OTG69" s="33"/>
      <c r="OTH69" s="33"/>
      <c r="OTI69" s="33"/>
      <c r="OTJ69" s="33"/>
      <c r="OTK69" s="33"/>
      <c r="OTL69" s="33"/>
      <c r="OTM69" s="33"/>
      <c r="OTN69" s="33"/>
      <c r="OTO69" s="33"/>
      <c r="OTP69" s="33"/>
      <c r="OTQ69" s="33"/>
      <c r="OTR69" s="33"/>
      <c r="OTS69" s="33"/>
      <c r="OTT69" s="33"/>
      <c r="OTU69" s="33"/>
      <c r="OTV69" s="33"/>
      <c r="OTW69" s="33"/>
      <c r="OTX69" s="33"/>
      <c r="OTY69" s="33"/>
      <c r="OTZ69" s="33"/>
      <c r="OUA69" s="33"/>
      <c r="OUB69" s="33"/>
      <c r="OUC69" s="33"/>
      <c r="OUD69" s="33"/>
      <c r="OUE69" s="33"/>
      <c r="OUF69" s="33"/>
      <c r="OUG69" s="33"/>
      <c r="OUH69" s="33"/>
      <c r="OUI69" s="33"/>
      <c r="OUJ69" s="33"/>
      <c r="OUK69" s="33"/>
      <c r="OUL69" s="33"/>
      <c r="OUM69" s="33"/>
      <c r="OUN69" s="33"/>
      <c r="OUO69" s="33"/>
      <c r="OUP69" s="33"/>
      <c r="OUQ69" s="33"/>
      <c r="OUR69" s="33"/>
      <c r="OUS69" s="33"/>
      <c r="OUT69" s="33"/>
      <c r="OUU69" s="33"/>
      <c r="OUV69" s="33"/>
      <c r="OUW69" s="33"/>
      <c r="OUX69" s="33"/>
      <c r="OUY69" s="33"/>
      <c r="OUZ69" s="33"/>
      <c r="OVA69" s="33"/>
      <c r="OVB69" s="33"/>
      <c r="OVC69" s="33"/>
      <c r="OVD69" s="33"/>
      <c r="OVE69" s="33"/>
      <c r="OVF69" s="33"/>
      <c r="OVG69" s="33"/>
      <c r="OVH69" s="33"/>
      <c r="OVI69" s="33"/>
      <c r="OVJ69" s="33"/>
      <c r="OVK69" s="33"/>
      <c r="OVL69" s="33"/>
      <c r="OVM69" s="33"/>
      <c r="OVN69" s="33"/>
      <c r="OVO69" s="33"/>
      <c r="OVP69" s="33"/>
      <c r="OVQ69" s="33"/>
      <c r="OVR69" s="33"/>
      <c r="OVS69" s="33"/>
      <c r="OVT69" s="33"/>
      <c r="OVU69" s="33"/>
      <c r="OVV69" s="33"/>
      <c r="OVW69" s="33"/>
      <c r="OVX69" s="33"/>
      <c r="OVY69" s="33"/>
      <c r="OVZ69" s="33"/>
      <c r="OWA69" s="33"/>
      <c r="OWB69" s="33"/>
      <c r="OWC69" s="33"/>
      <c r="OWD69" s="33"/>
      <c r="OWE69" s="33"/>
      <c r="OWF69" s="33"/>
      <c r="OWG69" s="33"/>
      <c r="OWH69" s="33"/>
      <c r="OWI69" s="33"/>
      <c r="OWJ69" s="33"/>
      <c r="OWK69" s="33"/>
      <c r="OWL69" s="33"/>
      <c r="OWM69" s="33"/>
      <c r="OWN69" s="33"/>
      <c r="OWO69" s="33"/>
      <c r="OWP69" s="33"/>
      <c r="OWQ69" s="33"/>
      <c r="OWR69" s="33"/>
      <c r="OWS69" s="33"/>
      <c r="OWT69" s="33"/>
      <c r="OWU69" s="33"/>
      <c r="OWV69" s="33"/>
      <c r="OWW69" s="33"/>
      <c r="OWX69" s="33"/>
      <c r="OWY69" s="33"/>
      <c r="OWZ69" s="33"/>
      <c r="OXA69" s="33"/>
      <c r="OXB69" s="33"/>
      <c r="OXC69" s="33"/>
      <c r="OXD69" s="33"/>
      <c r="OXE69" s="33"/>
      <c r="OXF69" s="33"/>
      <c r="OXG69" s="33"/>
      <c r="OXH69" s="33"/>
      <c r="OXI69" s="33"/>
      <c r="OXJ69" s="33"/>
      <c r="OXK69" s="33"/>
      <c r="OXL69" s="33"/>
      <c r="OXM69" s="33"/>
      <c r="OXN69" s="33"/>
      <c r="OXO69" s="33"/>
      <c r="OXP69" s="33"/>
      <c r="OXQ69" s="33"/>
      <c r="OXR69" s="33"/>
      <c r="OXS69" s="33"/>
      <c r="OXT69" s="33"/>
      <c r="OXU69" s="33"/>
      <c r="OXV69" s="33"/>
      <c r="OXW69" s="33"/>
      <c r="OXX69" s="33"/>
      <c r="OXY69" s="33"/>
      <c r="OXZ69" s="33"/>
      <c r="OYA69" s="33"/>
      <c r="OYB69" s="33"/>
      <c r="OYC69" s="33"/>
      <c r="OYD69" s="33"/>
      <c r="OYE69" s="33"/>
      <c r="OYF69" s="33"/>
      <c r="OYG69" s="33"/>
      <c r="OYH69" s="33"/>
      <c r="OYI69" s="33"/>
      <c r="OYJ69" s="33"/>
      <c r="OYK69" s="33"/>
      <c r="OYL69" s="33"/>
      <c r="OYM69" s="33"/>
      <c r="OYN69" s="33"/>
      <c r="OYO69" s="33"/>
      <c r="OYP69" s="33"/>
      <c r="OYQ69" s="33"/>
      <c r="OYR69" s="33"/>
      <c r="OYS69" s="33"/>
      <c r="OYT69" s="33"/>
      <c r="OYU69" s="33"/>
      <c r="OYV69" s="33"/>
      <c r="OYW69" s="33"/>
      <c r="OYX69" s="33"/>
      <c r="OYY69" s="33"/>
      <c r="OYZ69" s="33"/>
      <c r="OZA69" s="33"/>
      <c r="OZB69" s="33"/>
      <c r="OZC69" s="33"/>
      <c r="OZD69" s="33"/>
      <c r="OZE69" s="33"/>
      <c r="OZF69" s="33"/>
      <c r="OZG69" s="33"/>
      <c r="OZH69" s="33"/>
      <c r="OZI69" s="33"/>
      <c r="OZJ69" s="33"/>
      <c r="OZK69" s="33"/>
      <c r="OZL69" s="33"/>
      <c r="OZM69" s="33"/>
      <c r="OZN69" s="33"/>
      <c r="OZO69" s="33"/>
      <c r="OZP69" s="33"/>
      <c r="OZQ69" s="33"/>
      <c r="OZR69" s="33"/>
      <c r="OZS69" s="33"/>
      <c r="OZT69" s="33"/>
      <c r="OZU69" s="33"/>
      <c r="OZV69" s="33"/>
      <c r="OZW69" s="33"/>
      <c r="OZX69" s="33"/>
      <c r="OZY69" s="33"/>
      <c r="OZZ69" s="33"/>
      <c r="PAA69" s="33"/>
      <c r="PAB69" s="33"/>
      <c r="PAC69" s="33"/>
      <c r="PAD69" s="33"/>
      <c r="PAE69" s="33"/>
      <c r="PAF69" s="33"/>
      <c r="PAG69" s="33"/>
      <c r="PAH69" s="33"/>
      <c r="PAI69" s="33"/>
      <c r="PAJ69" s="33"/>
      <c r="PAK69" s="33"/>
      <c r="PAL69" s="33"/>
      <c r="PAM69" s="33"/>
      <c r="PAN69" s="33"/>
      <c r="PAO69" s="33"/>
      <c r="PAP69" s="33"/>
      <c r="PAQ69" s="33"/>
      <c r="PAR69" s="33"/>
      <c r="PAS69" s="33"/>
      <c r="PAT69" s="33"/>
      <c r="PAU69" s="33"/>
      <c r="PAV69" s="33"/>
      <c r="PAW69" s="33"/>
      <c r="PAX69" s="33"/>
      <c r="PAY69" s="33"/>
      <c r="PAZ69" s="33"/>
      <c r="PBA69" s="33"/>
      <c r="PBB69" s="33"/>
      <c r="PBC69" s="33"/>
      <c r="PBD69" s="33"/>
      <c r="PBE69" s="33"/>
      <c r="PBF69" s="33"/>
      <c r="PBG69" s="33"/>
      <c r="PBH69" s="33"/>
      <c r="PBI69" s="33"/>
      <c r="PBJ69" s="33"/>
      <c r="PBK69" s="33"/>
      <c r="PBL69" s="33"/>
      <c r="PBM69" s="33"/>
      <c r="PBN69" s="33"/>
      <c r="PBO69" s="33"/>
      <c r="PBP69" s="33"/>
      <c r="PBQ69" s="33"/>
      <c r="PBR69" s="33"/>
      <c r="PBS69" s="33"/>
      <c r="PBT69" s="33"/>
      <c r="PBU69" s="33"/>
      <c r="PBV69" s="33"/>
      <c r="PBW69" s="33"/>
      <c r="PBX69" s="33"/>
      <c r="PBY69" s="33"/>
      <c r="PBZ69" s="33"/>
      <c r="PCA69" s="33"/>
      <c r="PCB69" s="33"/>
      <c r="PCC69" s="33"/>
      <c r="PCD69" s="33"/>
      <c r="PCE69" s="33"/>
      <c r="PCF69" s="33"/>
      <c r="PCG69" s="33"/>
      <c r="PCH69" s="33"/>
      <c r="PCI69" s="33"/>
      <c r="PCJ69" s="33"/>
      <c r="PCK69" s="33"/>
      <c r="PCL69" s="33"/>
      <c r="PCM69" s="33"/>
      <c r="PCN69" s="33"/>
      <c r="PCO69" s="33"/>
      <c r="PCP69" s="33"/>
      <c r="PCQ69" s="33"/>
      <c r="PCR69" s="33"/>
      <c r="PCS69" s="33"/>
      <c r="PCT69" s="33"/>
      <c r="PCU69" s="33"/>
      <c r="PCV69" s="33"/>
      <c r="PCW69" s="33"/>
      <c r="PCX69" s="33"/>
      <c r="PCY69" s="33"/>
      <c r="PCZ69" s="33"/>
      <c r="PDA69" s="33"/>
      <c r="PDB69" s="33"/>
      <c r="PDC69" s="33"/>
      <c r="PDD69" s="33"/>
      <c r="PDE69" s="33"/>
      <c r="PDF69" s="33"/>
      <c r="PDG69" s="33"/>
      <c r="PDH69" s="33"/>
      <c r="PDI69" s="33"/>
      <c r="PDJ69" s="33"/>
      <c r="PDK69" s="33"/>
      <c r="PDL69" s="33"/>
      <c r="PDM69" s="33"/>
      <c r="PDN69" s="33"/>
      <c r="PDO69" s="33"/>
      <c r="PDP69" s="33"/>
      <c r="PDQ69" s="33"/>
      <c r="PDR69" s="33"/>
      <c r="PDS69" s="33"/>
      <c r="PDT69" s="33"/>
      <c r="PDU69" s="33"/>
      <c r="PDV69" s="33"/>
      <c r="PDW69" s="33"/>
      <c r="PDX69" s="33"/>
      <c r="PDY69" s="33"/>
      <c r="PDZ69" s="33"/>
      <c r="PEA69" s="33"/>
      <c r="PEB69" s="33"/>
      <c r="PEC69" s="33"/>
      <c r="PED69" s="33"/>
      <c r="PEE69" s="33"/>
      <c r="PEF69" s="33"/>
      <c r="PEG69" s="33"/>
      <c r="PEH69" s="33"/>
      <c r="PEI69" s="33"/>
      <c r="PEJ69" s="33"/>
      <c r="PEK69" s="33"/>
      <c r="PEL69" s="33"/>
      <c r="PEM69" s="33"/>
      <c r="PEN69" s="33"/>
      <c r="PEO69" s="33"/>
      <c r="PEP69" s="33"/>
      <c r="PEQ69" s="33"/>
      <c r="PER69" s="33"/>
      <c r="PES69" s="33"/>
      <c r="PET69" s="33"/>
      <c r="PEU69" s="33"/>
      <c r="PEV69" s="33"/>
      <c r="PEW69" s="33"/>
      <c r="PEX69" s="33"/>
      <c r="PEY69" s="33"/>
      <c r="PEZ69" s="33"/>
      <c r="PFA69" s="33"/>
      <c r="PFB69" s="33"/>
      <c r="PFC69" s="33"/>
      <c r="PFD69" s="33"/>
      <c r="PFE69" s="33"/>
      <c r="PFF69" s="33"/>
      <c r="PFG69" s="33"/>
      <c r="PFH69" s="33"/>
      <c r="PFI69" s="33"/>
      <c r="PFJ69" s="33"/>
      <c r="PFK69" s="33"/>
      <c r="PFL69" s="33"/>
      <c r="PFM69" s="33"/>
      <c r="PFN69" s="33"/>
      <c r="PFO69" s="33"/>
      <c r="PFP69" s="33"/>
      <c r="PFQ69" s="33"/>
      <c r="PFR69" s="33"/>
      <c r="PFS69" s="33"/>
      <c r="PFT69" s="33"/>
      <c r="PFU69" s="33"/>
      <c r="PFV69" s="33"/>
      <c r="PFW69" s="33"/>
      <c r="PFX69" s="33"/>
      <c r="PFY69" s="33"/>
      <c r="PFZ69" s="33"/>
      <c r="PGA69" s="33"/>
      <c r="PGB69" s="33"/>
      <c r="PGC69" s="33"/>
      <c r="PGD69" s="33"/>
      <c r="PGE69" s="33"/>
      <c r="PGF69" s="33"/>
      <c r="PGG69" s="33"/>
      <c r="PGH69" s="33"/>
      <c r="PGI69" s="33"/>
      <c r="PGJ69" s="33"/>
      <c r="PGK69" s="33"/>
      <c r="PGL69" s="33"/>
      <c r="PGM69" s="33"/>
      <c r="PGN69" s="33"/>
      <c r="PGO69" s="33"/>
      <c r="PGP69" s="33"/>
      <c r="PGQ69" s="33"/>
      <c r="PGR69" s="33"/>
      <c r="PGS69" s="33"/>
      <c r="PGT69" s="33"/>
      <c r="PGU69" s="33"/>
      <c r="PGV69" s="33"/>
      <c r="PGW69" s="33"/>
      <c r="PGX69" s="33"/>
      <c r="PGY69" s="33"/>
      <c r="PGZ69" s="33"/>
      <c r="PHA69" s="33"/>
      <c r="PHB69" s="33"/>
      <c r="PHC69" s="33"/>
      <c r="PHD69" s="33"/>
      <c r="PHE69" s="33"/>
      <c r="PHF69" s="33"/>
      <c r="PHG69" s="33"/>
      <c r="PHH69" s="33"/>
      <c r="PHI69" s="33"/>
      <c r="PHJ69" s="33"/>
      <c r="PHK69" s="33"/>
      <c r="PHL69" s="33"/>
      <c r="PHM69" s="33"/>
      <c r="PHN69" s="33"/>
      <c r="PHO69" s="33"/>
      <c r="PHP69" s="33"/>
      <c r="PHQ69" s="33"/>
      <c r="PHR69" s="33"/>
      <c r="PHS69" s="33"/>
      <c r="PHT69" s="33"/>
      <c r="PHU69" s="33"/>
      <c r="PHV69" s="33"/>
      <c r="PHW69" s="33"/>
      <c r="PHX69" s="33"/>
      <c r="PHY69" s="33"/>
      <c r="PHZ69" s="33"/>
      <c r="PIA69" s="33"/>
      <c r="PIB69" s="33"/>
      <c r="PIC69" s="33"/>
      <c r="PID69" s="33"/>
      <c r="PIE69" s="33"/>
      <c r="PIF69" s="33"/>
      <c r="PIG69" s="33"/>
      <c r="PIH69" s="33"/>
      <c r="PII69" s="33"/>
      <c r="PIJ69" s="33"/>
      <c r="PIK69" s="33"/>
      <c r="PIL69" s="33"/>
      <c r="PIM69" s="33"/>
      <c r="PIN69" s="33"/>
      <c r="PIO69" s="33"/>
      <c r="PIP69" s="33"/>
      <c r="PIQ69" s="33"/>
      <c r="PIR69" s="33"/>
      <c r="PIS69" s="33"/>
      <c r="PIT69" s="33"/>
      <c r="PIU69" s="33"/>
      <c r="PIV69" s="33"/>
      <c r="PIW69" s="33"/>
      <c r="PIX69" s="33"/>
      <c r="PIY69" s="33"/>
      <c r="PIZ69" s="33"/>
      <c r="PJA69" s="33"/>
      <c r="PJB69" s="33"/>
      <c r="PJC69" s="33"/>
      <c r="PJD69" s="33"/>
      <c r="PJE69" s="33"/>
      <c r="PJF69" s="33"/>
      <c r="PJG69" s="33"/>
      <c r="PJH69" s="33"/>
      <c r="PJI69" s="33"/>
      <c r="PJJ69" s="33"/>
      <c r="PJK69" s="33"/>
      <c r="PJL69" s="33"/>
      <c r="PJM69" s="33"/>
      <c r="PJN69" s="33"/>
      <c r="PJO69" s="33"/>
      <c r="PJP69" s="33"/>
      <c r="PJQ69" s="33"/>
      <c r="PJR69" s="33"/>
      <c r="PJS69" s="33"/>
      <c r="PJT69" s="33"/>
      <c r="PJU69" s="33"/>
      <c r="PJV69" s="33"/>
      <c r="PJW69" s="33"/>
      <c r="PJX69" s="33"/>
      <c r="PJY69" s="33"/>
      <c r="PJZ69" s="33"/>
      <c r="PKA69" s="33"/>
      <c r="PKB69" s="33"/>
      <c r="PKC69" s="33"/>
      <c r="PKD69" s="33"/>
      <c r="PKE69" s="33"/>
      <c r="PKF69" s="33"/>
      <c r="PKG69" s="33"/>
      <c r="PKH69" s="33"/>
      <c r="PKI69" s="33"/>
      <c r="PKJ69" s="33"/>
      <c r="PKK69" s="33"/>
      <c r="PKL69" s="33"/>
      <c r="PKM69" s="33"/>
      <c r="PKN69" s="33"/>
      <c r="PKO69" s="33"/>
      <c r="PKP69" s="33"/>
      <c r="PKQ69" s="33"/>
      <c r="PKR69" s="33"/>
      <c r="PKS69" s="33"/>
      <c r="PKT69" s="33"/>
      <c r="PKU69" s="33"/>
      <c r="PKV69" s="33"/>
      <c r="PKW69" s="33"/>
      <c r="PKX69" s="33"/>
      <c r="PKY69" s="33"/>
      <c r="PKZ69" s="33"/>
      <c r="PLA69" s="33"/>
      <c r="PLB69" s="33"/>
      <c r="PLC69" s="33"/>
      <c r="PLD69" s="33"/>
      <c r="PLE69" s="33"/>
      <c r="PLF69" s="33"/>
      <c r="PLG69" s="33"/>
      <c r="PLH69" s="33"/>
      <c r="PLI69" s="33"/>
      <c r="PLJ69" s="33"/>
      <c r="PLK69" s="33"/>
      <c r="PLL69" s="33"/>
      <c r="PLM69" s="33"/>
      <c r="PLN69" s="33"/>
      <c r="PLO69" s="33"/>
      <c r="PLP69" s="33"/>
      <c r="PLQ69" s="33"/>
      <c r="PLR69" s="33"/>
      <c r="PLS69" s="33"/>
      <c r="PLT69" s="33"/>
      <c r="PLU69" s="33"/>
      <c r="PLV69" s="33"/>
      <c r="PLW69" s="33"/>
      <c r="PLX69" s="33"/>
      <c r="PLY69" s="33"/>
      <c r="PLZ69" s="33"/>
      <c r="PMA69" s="33"/>
      <c r="PMB69" s="33"/>
      <c r="PMC69" s="33"/>
      <c r="PMD69" s="33"/>
      <c r="PME69" s="33"/>
      <c r="PMF69" s="33"/>
      <c r="PMG69" s="33"/>
      <c r="PMH69" s="33"/>
      <c r="PMI69" s="33"/>
      <c r="PMJ69" s="33"/>
      <c r="PMK69" s="33"/>
      <c r="PML69" s="33"/>
      <c r="PMM69" s="33"/>
      <c r="PMN69" s="33"/>
      <c r="PMO69" s="33"/>
      <c r="PMP69" s="33"/>
      <c r="PMQ69" s="33"/>
      <c r="PMR69" s="33"/>
      <c r="PMS69" s="33"/>
      <c r="PMT69" s="33"/>
      <c r="PMU69" s="33"/>
      <c r="PMV69" s="33"/>
      <c r="PMW69" s="33"/>
      <c r="PMX69" s="33"/>
      <c r="PMY69" s="33"/>
      <c r="PMZ69" s="33"/>
      <c r="PNA69" s="33"/>
      <c r="PNB69" s="33"/>
      <c r="PNC69" s="33"/>
      <c r="PND69" s="33"/>
      <c r="PNE69" s="33"/>
      <c r="PNF69" s="33"/>
      <c r="PNG69" s="33"/>
      <c r="PNH69" s="33"/>
      <c r="PNI69" s="33"/>
      <c r="PNJ69" s="33"/>
      <c r="PNK69" s="33"/>
      <c r="PNL69" s="33"/>
      <c r="PNM69" s="33"/>
      <c r="PNN69" s="33"/>
      <c r="PNO69" s="33"/>
      <c r="PNP69" s="33"/>
      <c r="PNQ69" s="33"/>
      <c r="PNR69" s="33"/>
      <c r="PNS69" s="33"/>
      <c r="PNT69" s="33"/>
      <c r="PNU69" s="33"/>
      <c r="PNV69" s="33"/>
      <c r="PNW69" s="33"/>
      <c r="PNX69" s="33"/>
      <c r="PNY69" s="33"/>
      <c r="PNZ69" s="33"/>
      <c r="POA69" s="33"/>
      <c r="POB69" s="33"/>
      <c r="POC69" s="33"/>
      <c r="POD69" s="33"/>
      <c r="POE69" s="33"/>
      <c r="POF69" s="33"/>
      <c r="POG69" s="33"/>
      <c r="POH69" s="33"/>
      <c r="POI69" s="33"/>
      <c r="POJ69" s="33"/>
      <c r="POK69" s="33"/>
      <c r="POL69" s="33"/>
      <c r="POM69" s="33"/>
      <c r="PON69" s="33"/>
      <c r="POO69" s="33"/>
      <c r="POP69" s="33"/>
      <c r="POQ69" s="33"/>
      <c r="POR69" s="33"/>
      <c r="POS69" s="33"/>
      <c r="POT69" s="33"/>
      <c r="POU69" s="33"/>
      <c r="POV69" s="33"/>
      <c r="POW69" s="33"/>
      <c r="POX69" s="33"/>
      <c r="POY69" s="33"/>
      <c r="POZ69" s="33"/>
      <c r="PPA69" s="33"/>
      <c r="PPB69" s="33"/>
      <c r="PPC69" s="33"/>
      <c r="PPD69" s="33"/>
      <c r="PPE69" s="33"/>
      <c r="PPF69" s="33"/>
      <c r="PPG69" s="33"/>
      <c r="PPH69" s="33"/>
      <c r="PPI69" s="33"/>
      <c r="PPJ69" s="33"/>
      <c r="PPK69" s="33"/>
      <c r="PPL69" s="33"/>
      <c r="PPM69" s="33"/>
      <c r="PPN69" s="33"/>
      <c r="PPO69" s="33"/>
      <c r="PPP69" s="33"/>
      <c r="PPQ69" s="33"/>
      <c r="PPR69" s="33"/>
      <c r="PPS69" s="33"/>
      <c r="PPT69" s="33"/>
      <c r="PPU69" s="33"/>
      <c r="PPV69" s="33"/>
      <c r="PPW69" s="33"/>
      <c r="PPX69" s="33"/>
      <c r="PPY69" s="33"/>
      <c r="PPZ69" s="33"/>
      <c r="PQA69" s="33"/>
      <c r="PQB69" s="33"/>
      <c r="PQC69" s="33"/>
      <c r="PQD69" s="33"/>
      <c r="PQE69" s="33"/>
      <c r="PQF69" s="33"/>
      <c r="PQG69" s="33"/>
      <c r="PQH69" s="33"/>
      <c r="PQI69" s="33"/>
      <c r="PQJ69" s="33"/>
      <c r="PQK69" s="33"/>
      <c r="PQL69" s="33"/>
      <c r="PQM69" s="33"/>
      <c r="PQN69" s="33"/>
      <c r="PQO69" s="33"/>
      <c r="PQP69" s="33"/>
      <c r="PQQ69" s="33"/>
      <c r="PQR69" s="33"/>
      <c r="PQS69" s="33"/>
      <c r="PQT69" s="33"/>
      <c r="PQU69" s="33"/>
      <c r="PQV69" s="33"/>
      <c r="PQW69" s="33"/>
      <c r="PQX69" s="33"/>
      <c r="PQY69" s="33"/>
      <c r="PQZ69" s="33"/>
      <c r="PRA69" s="33"/>
      <c r="PRB69" s="33"/>
      <c r="PRC69" s="33"/>
      <c r="PRD69" s="33"/>
      <c r="PRE69" s="33"/>
      <c r="PRF69" s="33"/>
      <c r="PRG69" s="33"/>
      <c r="PRH69" s="33"/>
      <c r="PRI69" s="33"/>
      <c r="PRJ69" s="33"/>
      <c r="PRK69" s="33"/>
      <c r="PRL69" s="33"/>
      <c r="PRM69" s="33"/>
      <c r="PRN69" s="33"/>
      <c r="PRO69" s="33"/>
      <c r="PRP69" s="33"/>
      <c r="PRQ69" s="33"/>
      <c r="PRR69" s="33"/>
      <c r="PRS69" s="33"/>
      <c r="PRT69" s="33"/>
      <c r="PRU69" s="33"/>
      <c r="PRV69" s="33"/>
      <c r="PRW69" s="33"/>
      <c r="PRX69" s="33"/>
      <c r="PRY69" s="33"/>
      <c r="PRZ69" s="33"/>
      <c r="PSA69" s="33"/>
      <c r="PSB69" s="33"/>
      <c r="PSC69" s="33"/>
      <c r="PSD69" s="33"/>
      <c r="PSE69" s="33"/>
      <c r="PSF69" s="33"/>
      <c r="PSG69" s="33"/>
      <c r="PSH69" s="33"/>
      <c r="PSI69" s="33"/>
      <c r="PSJ69" s="33"/>
      <c r="PSK69" s="33"/>
      <c r="PSL69" s="33"/>
      <c r="PSM69" s="33"/>
      <c r="PSN69" s="33"/>
      <c r="PSO69" s="33"/>
      <c r="PSP69" s="33"/>
      <c r="PSQ69" s="33"/>
      <c r="PSR69" s="33"/>
      <c r="PSS69" s="33"/>
      <c r="PST69" s="33"/>
      <c r="PSU69" s="33"/>
      <c r="PSV69" s="33"/>
      <c r="PSW69" s="33"/>
      <c r="PSX69" s="33"/>
      <c r="PSY69" s="33"/>
      <c r="PSZ69" s="33"/>
      <c r="PTA69" s="33"/>
      <c r="PTB69" s="33"/>
      <c r="PTC69" s="33"/>
      <c r="PTD69" s="33"/>
      <c r="PTE69" s="33"/>
      <c r="PTF69" s="33"/>
      <c r="PTG69" s="33"/>
      <c r="PTH69" s="33"/>
      <c r="PTI69" s="33"/>
      <c r="PTJ69" s="33"/>
      <c r="PTK69" s="33"/>
      <c r="PTL69" s="33"/>
      <c r="PTM69" s="33"/>
      <c r="PTN69" s="33"/>
      <c r="PTO69" s="33"/>
      <c r="PTP69" s="33"/>
      <c r="PTQ69" s="33"/>
      <c r="PTR69" s="33"/>
      <c r="PTS69" s="33"/>
      <c r="PTT69" s="33"/>
      <c r="PTU69" s="33"/>
      <c r="PTV69" s="33"/>
      <c r="PTW69" s="33"/>
      <c r="PTX69" s="33"/>
      <c r="PTY69" s="33"/>
      <c r="PTZ69" s="33"/>
      <c r="PUA69" s="33"/>
      <c r="PUB69" s="33"/>
      <c r="PUC69" s="33"/>
      <c r="PUD69" s="33"/>
      <c r="PUE69" s="33"/>
      <c r="PUF69" s="33"/>
      <c r="PUG69" s="33"/>
      <c r="PUH69" s="33"/>
      <c r="PUI69" s="33"/>
      <c r="PUJ69" s="33"/>
      <c r="PUK69" s="33"/>
      <c r="PUL69" s="33"/>
      <c r="PUM69" s="33"/>
      <c r="PUN69" s="33"/>
      <c r="PUO69" s="33"/>
      <c r="PUP69" s="33"/>
      <c r="PUQ69" s="33"/>
      <c r="PUR69" s="33"/>
      <c r="PUS69" s="33"/>
      <c r="PUT69" s="33"/>
      <c r="PUU69" s="33"/>
      <c r="PUV69" s="33"/>
      <c r="PUW69" s="33"/>
      <c r="PUX69" s="33"/>
      <c r="PUY69" s="33"/>
      <c r="PUZ69" s="33"/>
      <c r="PVA69" s="33"/>
      <c r="PVB69" s="33"/>
      <c r="PVC69" s="33"/>
      <c r="PVD69" s="33"/>
      <c r="PVE69" s="33"/>
      <c r="PVF69" s="33"/>
      <c r="PVG69" s="33"/>
      <c r="PVH69" s="33"/>
      <c r="PVI69" s="33"/>
      <c r="PVJ69" s="33"/>
      <c r="PVK69" s="33"/>
      <c r="PVL69" s="33"/>
      <c r="PVM69" s="33"/>
      <c r="PVN69" s="33"/>
      <c r="PVO69" s="33"/>
      <c r="PVP69" s="33"/>
      <c r="PVQ69" s="33"/>
      <c r="PVR69" s="33"/>
      <c r="PVS69" s="33"/>
      <c r="PVT69" s="33"/>
      <c r="PVU69" s="33"/>
      <c r="PVV69" s="33"/>
      <c r="PVW69" s="33"/>
      <c r="PVX69" s="33"/>
      <c r="PVY69" s="33"/>
      <c r="PVZ69" s="33"/>
      <c r="PWA69" s="33"/>
      <c r="PWB69" s="33"/>
      <c r="PWC69" s="33"/>
      <c r="PWD69" s="33"/>
      <c r="PWE69" s="33"/>
      <c r="PWF69" s="33"/>
      <c r="PWG69" s="33"/>
      <c r="PWH69" s="33"/>
      <c r="PWI69" s="33"/>
      <c r="PWJ69" s="33"/>
      <c r="PWK69" s="33"/>
      <c r="PWL69" s="33"/>
      <c r="PWM69" s="33"/>
      <c r="PWN69" s="33"/>
      <c r="PWO69" s="33"/>
      <c r="PWP69" s="33"/>
      <c r="PWQ69" s="33"/>
      <c r="PWR69" s="33"/>
      <c r="PWS69" s="33"/>
      <c r="PWT69" s="33"/>
      <c r="PWU69" s="33"/>
      <c r="PWV69" s="33"/>
      <c r="PWW69" s="33"/>
      <c r="PWX69" s="33"/>
      <c r="PWY69" s="33"/>
      <c r="PWZ69" s="33"/>
      <c r="PXA69" s="33"/>
      <c r="PXB69" s="33"/>
      <c r="PXC69" s="33"/>
      <c r="PXD69" s="33"/>
      <c r="PXE69" s="33"/>
      <c r="PXF69" s="33"/>
      <c r="PXG69" s="33"/>
      <c r="PXH69" s="33"/>
      <c r="PXI69" s="33"/>
      <c r="PXJ69" s="33"/>
      <c r="PXK69" s="33"/>
      <c r="PXL69" s="33"/>
      <c r="PXM69" s="33"/>
      <c r="PXN69" s="33"/>
      <c r="PXO69" s="33"/>
      <c r="PXP69" s="33"/>
      <c r="PXQ69" s="33"/>
      <c r="PXR69" s="33"/>
      <c r="PXS69" s="33"/>
      <c r="PXT69" s="33"/>
      <c r="PXU69" s="33"/>
      <c r="PXV69" s="33"/>
      <c r="PXW69" s="33"/>
      <c r="PXX69" s="33"/>
      <c r="PXY69" s="33"/>
      <c r="PXZ69" s="33"/>
      <c r="PYA69" s="33"/>
      <c r="PYB69" s="33"/>
      <c r="PYC69" s="33"/>
      <c r="PYD69" s="33"/>
      <c r="PYE69" s="33"/>
      <c r="PYF69" s="33"/>
      <c r="PYG69" s="33"/>
      <c r="PYH69" s="33"/>
      <c r="PYI69" s="33"/>
      <c r="PYJ69" s="33"/>
      <c r="PYK69" s="33"/>
      <c r="PYL69" s="33"/>
      <c r="PYM69" s="33"/>
      <c r="PYN69" s="33"/>
      <c r="PYO69" s="33"/>
      <c r="PYP69" s="33"/>
      <c r="PYQ69" s="33"/>
      <c r="PYR69" s="33"/>
      <c r="PYS69" s="33"/>
      <c r="PYT69" s="33"/>
      <c r="PYU69" s="33"/>
      <c r="PYV69" s="33"/>
      <c r="PYW69" s="33"/>
      <c r="PYX69" s="33"/>
      <c r="PYY69" s="33"/>
      <c r="PYZ69" s="33"/>
      <c r="PZA69" s="33"/>
      <c r="PZB69" s="33"/>
      <c r="PZC69" s="33"/>
      <c r="PZD69" s="33"/>
      <c r="PZE69" s="33"/>
      <c r="PZF69" s="33"/>
      <c r="PZG69" s="33"/>
      <c r="PZH69" s="33"/>
      <c r="PZI69" s="33"/>
      <c r="PZJ69" s="33"/>
      <c r="PZK69" s="33"/>
      <c r="PZL69" s="33"/>
      <c r="PZM69" s="33"/>
      <c r="PZN69" s="33"/>
      <c r="PZO69" s="33"/>
      <c r="PZP69" s="33"/>
      <c r="PZQ69" s="33"/>
      <c r="PZR69" s="33"/>
      <c r="PZS69" s="33"/>
      <c r="PZT69" s="33"/>
      <c r="PZU69" s="33"/>
      <c r="PZV69" s="33"/>
      <c r="PZW69" s="33"/>
      <c r="PZX69" s="33"/>
      <c r="PZY69" s="33"/>
      <c r="PZZ69" s="33"/>
      <c r="QAA69" s="33"/>
      <c r="QAB69" s="33"/>
      <c r="QAC69" s="33"/>
      <c r="QAD69" s="33"/>
      <c r="QAE69" s="33"/>
      <c r="QAF69" s="33"/>
      <c r="QAG69" s="33"/>
      <c r="QAH69" s="33"/>
      <c r="QAI69" s="33"/>
      <c r="QAJ69" s="33"/>
      <c r="QAK69" s="33"/>
      <c r="QAL69" s="33"/>
      <c r="QAM69" s="33"/>
      <c r="QAN69" s="33"/>
      <c r="QAO69" s="33"/>
      <c r="QAP69" s="33"/>
      <c r="QAQ69" s="33"/>
      <c r="QAR69" s="33"/>
      <c r="QAS69" s="33"/>
      <c r="QAT69" s="33"/>
      <c r="QAU69" s="33"/>
      <c r="QAV69" s="33"/>
      <c r="QAW69" s="33"/>
      <c r="QAX69" s="33"/>
      <c r="QAY69" s="33"/>
      <c r="QAZ69" s="33"/>
      <c r="QBA69" s="33"/>
      <c r="QBB69" s="33"/>
      <c r="QBC69" s="33"/>
      <c r="QBD69" s="33"/>
      <c r="QBE69" s="33"/>
      <c r="QBF69" s="33"/>
      <c r="QBG69" s="33"/>
      <c r="QBH69" s="33"/>
      <c r="QBI69" s="33"/>
      <c r="QBJ69" s="33"/>
      <c r="QBK69" s="33"/>
      <c r="QBL69" s="33"/>
      <c r="QBM69" s="33"/>
      <c r="QBN69" s="33"/>
      <c r="QBO69" s="33"/>
      <c r="QBP69" s="33"/>
      <c r="QBQ69" s="33"/>
      <c r="QBR69" s="33"/>
      <c r="QBS69" s="33"/>
      <c r="QBT69" s="33"/>
      <c r="QBU69" s="33"/>
      <c r="QBV69" s="33"/>
      <c r="QBW69" s="33"/>
      <c r="QBX69" s="33"/>
      <c r="QBY69" s="33"/>
      <c r="QBZ69" s="33"/>
      <c r="QCA69" s="33"/>
      <c r="QCB69" s="33"/>
      <c r="QCC69" s="33"/>
      <c r="QCD69" s="33"/>
      <c r="QCE69" s="33"/>
      <c r="QCF69" s="33"/>
      <c r="QCG69" s="33"/>
      <c r="QCH69" s="33"/>
      <c r="QCI69" s="33"/>
      <c r="QCJ69" s="33"/>
      <c r="QCK69" s="33"/>
      <c r="QCL69" s="33"/>
      <c r="QCM69" s="33"/>
      <c r="QCN69" s="33"/>
      <c r="QCO69" s="33"/>
      <c r="QCP69" s="33"/>
      <c r="QCQ69" s="33"/>
      <c r="QCR69" s="33"/>
      <c r="QCS69" s="33"/>
      <c r="QCT69" s="33"/>
      <c r="QCU69" s="33"/>
      <c r="QCV69" s="33"/>
      <c r="QCW69" s="33"/>
      <c r="QCX69" s="33"/>
      <c r="QCY69" s="33"/>
      <c r="QCZ69" s="33"/>
      <c r="QDA69" s="33"/>
      <c r="QDB69" s="33"/>
      <c r="QDC69" s="33"/>
      <c r="QDD69" s="33"/>
      <c r="QDE69" s="33"/>
      <c r="QDF69" s="33"/>
      <c r="QDG69" s="33"/>
      <c r="QDH69" s="33"/>
      <c r="QDI69" s="33"/>
      <c r="QDJ69" s="33"/>
      <c r="QDK69" s="33"/>
      <c r="QDL69" s="33"/>
      <c r="QDM69" s="33"/>
      <c r="QDN69" s="33"/>
      <c r="QDO69" s="33"/>
      <c r="QDP69" s="33"/>
      <c r="QDQ69" s="33"/>
      <c r="QDR69" s="33"/>
      <c r="QDS69" s="33"/>
      <c r="QDT69" s="33"/>
      <c r="QDU69" s="33"/>
      <c r="QDV69" s="33"/>
      <c r="QDW69" s="33"/>
      <c r="QDX69" s="33"/>
      <c r="QDY69" s="33"/>
      <c r="QDZ69" s="33"/>
      <c r="QEA69" s="33"/>
      <c r="QEB69" s="33"/>
      <c r="QEC69" s="33"/>
      <c r="QED69" s="33"/>
      <c r="QEE69" s="33"/>
      <c r="QEF69" s="33"/>
      <c r="QEG69" s="33"/>
      <c r="QEH69" s="33"/>
      <c r="QEI69" s="33"/>
      <c r="QEJ69" s="33"/>
      <c r="QEK69" s="33"/>
      <c r="QEL69" s="33"/>
      <c r="QEM69" s="33"/>
      <c r="QEN69" s="33"/>
      <c r="QEO69" s="33"/>
      <c r="QEP69" s="33"/>
      <c r="QEQ69" s="33"/>
      <c r="QER69" s="33"/>
      <c r="QES69" s="33"/>
      <c r="QET69" s="33"/>
      <c r="QEU69" s="33"/>
      <c r="QEV69" s="33"/>
      <c r="QEW69" s="33"/>
      <c r="QEX69" s="33"/>
      <c r="QEY69" s="33"/>
      <c r="QEZ69" s="33"/>
      <c r="QFA69" s="33"/>
      <c r="QFB69" s="33"/>
      <c r="QFC69" s="33"/>
      <c r="QFD69" s="33"/>
      <c r="QFE69" s="33"/>
      <c r="QFF69" s="33"/>
      <c r="QFG69" s="33"/>
      <c r="QFH69" s="33"/>
      <c r="QFI69" s="33"/>
      <c r="QFJ69" s="33"/>
      <c r="QFK69" s="33"/>
      <c r="QFL69" s="33"/>
      <c r="QFM69" s="33"/>
      <c r="QFN69" s="33"/>
      <c r="QFO69" s="33"/>
      <c r="QFP69" s="33"/>
      <c r="QFQ69" s="33"/>
      <c r="QFR69" s="33"/>
      <c r="QFS69" s="33"/>
      <c r="QFT69" s="33"/>
      <c r="QFU69" s="33"/>
      <c r="QFV69" s="33"/>
      <c r="QFW69" s="33"/>
      <c r="QFX69" s="33"/>
      <c r="QFY69" s="33"/>
      <c r="QFZ69" s="33"/>
      <c r="QGA69" s="33"/>
      <c r="QGB69" s="33"/>
      <c r="QGC69" s="33"/>
      <c r="QGD69" s="33"/>
      <c r="QGE69" s="33"/>
      <c r="QGF69" s="33"/>
      <c r="QGG69" s="33"/>
      <c r="QGH69" s="33"/>
      <c r="QGI69" s="33"/>
      <c r="QGJ69" s="33"/>
      <c r="QGK69" s="33"/>
      <c r="QGL69" s="33"/>
      <c r="QGM69" s="33"/>
      <c r="QGN69" s="33"/>
      <c r="QGO69" s="33"/>
      <c r="QGP69" s="33"/>
      <c r="QGQ69" s="33"/>
      <c r="QGR69" s="33"/>
      <c r="QGS69" s="33"/>
      <c r="QGT69" s="33"/>
      <c r="QGU69" s="33"/>
      <c r="QGV69" s="33"/>
      <c r="QGW69" s="33"/>
      <c r="QGX69" s="33"/>
      <c r="QGY69" s="33"/>
      <c r="QGZ69" s="33"/>
      <c r="QHA69" s="33"/>
      <c r="QHB69" s="33"/>
      <c r="QHC69" s="33"/>
      <c r="QHD69" s="33"/>
      <c r="QHE69" s="33"/>
      <c r="QHF69" s="33"/>
      <c r="QHG69" s="33"/>
      <c r="QHH69" s="33"/>
      <c r="QHI69" s="33"/>
      <c r="QHJ69" s="33"/>
      <c r="QHK69" s="33"/>
      <c r="QHL69" s="33"/>
      <c r="QHM69" s="33"/>
      <c r="QHN69" s="33"/>
      <c r="QHO69" s="33"/>
      <c r="QHP69" s="33"/>
      <c r="QHQ69" s="33"/>
      <c r="QHR69" s="33"/>
      <c r="QHS69" s="33"/>
      <c r="QHT69" s="33"/>
      <c r="QHU69" s="33"/>
      <c r="QHV69" s="33"/>
      <c r="QHW69" s="33"/>
      <c r="QHX69" s="33"/>
      <c r="QHY69" s="33"/>
      <c r="QHZ69" s="33"/>
      <c r="QIA69" s="33"/>
      <c r="QIB69" s="33"/>
      <c r="QIC69" s="33"/>
      <c r="QID69" s="33"/>
      <c r="QIE69" s="33"/>
      <c r="QIF69" s="33"/>
      <c r="QIG69" s="33"/>
      <c r="QIH69" s="33"/>
      <c r="QII69" s="33"/>
      <c r="QIJ69" s="33"/>
      <c r="QIK69" s="33"/>
      <c r="QIL69" s="33"/>
      <c r="QIM69" s="33"/>
      <c r="QIN69" s="33"/>
      <c r="QIO69" s="33"/>
      <c r="QIP69" s="33"/>
      <c r="QIQ69" s="33"/>
      <c r="QIR69" s="33"/>
      <c r="QIS69" s="33"/>
      <c r="QIT69" s="33"/>
      <c r="QIU69" s="33"/>
      <c r="QIV69" s="33"/>
      <c r="QIW69" s="33"/>
      <c r="QIX69" s="33"/>
      <c r="QIY69" s="33"/>
      <c r="QIZ69" s="33"/>
      <c r="QJA69" s="33"/>
      <c r="QJB69" s="33"/>
      <c r="QJC69" s="33"/>
      <c r="QJD69" s="33"/>
      <c r="QJE69" s="33"/>
      <c r="QJF69" s="33"/>
      <c r="QJG69" s="33"/>
      <c r="QJH69" s="33"/>
      <c r="QJI69" s="33"/>
      <c r="QJJ69" s="33"/>
      <c r="QJK69" s="33"/>
      <c r="QJL69" s="33"/>
      <c r="QJM69" s="33"/>
      <c r="QJN69" s="33"/>
      <c r="QJO69" s="33"/>
      <c r="QJP69" s="33"/>
      <c r="QJQ69" s="33"/>
      <c r="QJR69" s="33"/>
      <c r="QJS69" s="33"/>
      <c r="QJT69" s="33"/>
      <c r="QJU69" s="33"/>
      <c r="QJV69" s="33"/>
      <c r="QJW69" s="33"/>
      <c r="QJX69" s="33"/>
      <c r="QJY69" s="33"/>
      <c r="QJZ69" s="33"/>
      <c r="QKA69" s="33"/>
      <c r="QKB69" s="33"/>
      <c r="QKC69" s="33"/>
      <c r="QKD69" s="33"/>
      <c r="QKE69" s="33"/>
      <c r="QKF69" s="33"/>
      <c r="QKG69" s="33"/>
      <c r="QKH69" s="33"/>
      <c r="QKI69" s="33"/>
      <c r="QKJ69" s="33"/>
      <c r="QKK69" s="33"/>
      <c r="QKL69" s="33"/>
      <c r="QKM69" s="33"/>
      <c r="QKN69" s="33"/>
      <c r="QKO69" s="33"/>
      <c r="QKP69" s="33"/>
      <c r="QKQ69" s="33"/>
      <c r="QKR69" s="33"/>
      <c r="QKS69" s="33"/>
      <c r="QKT69" s="33"/>
      <c r="QKU69" s="33"/>
      <c r="QKV69" s="33"/>
      <c r="QKW69" s="33"/>
      <c r="QKX69" s="33"/>
      <c r="QKY69" s="33"/>
      <c r="QKZ69" s="33"/>
      <c r="QLA69" s="33"/>
      <c r="QLB69" s="33"/>
      <c r="QLC69" s="33"/>
      <c r="QLD69" s="33"/>
      <c r="QLE69" s="33"/>
      <c r="QLF69" s="33"/>
      <c r="QLG69" s="33"/>
      <c r="QLH69" s="33"/>
      <c r="QLI69" s="33"/>
      <c r="QLJ69" s="33"/>
      <c r="QLK69" s="33"/>
      <c r="QLL69" s="33"/>
      <c r="QLM69" s="33"/>
      <c r="QLN69" s="33"/>
      <c r="QLO69" s="33"/>
      <c r="QLP69" s="33"/>
      <c r="QLQ69" s="33"/>
      <c r="QLR69" s="33"/>
      <c r="QLS69" s="33"/>
      <c r="QLT69" s="33"/>
      <c r="QLU69" s="33"/>
      <c r="QLV69" s="33"/>
      <c r="QLW69" s="33"/>
      <c r="QLX69" s="33"/>
      <c r="QLY69" s="33"/>
      <c r="QLZ69" s="33"/>
      <c r="QMA69" s="33"/>
      <c r="QMB69" s="33"/>
      <c r="QMC69" s="33"/>
      <c r="QMD69" s="33"/>
      <c r="QME69" s="33"/>
      <c r="QMF69" s="33"/>
      <c r="QMG69" s="33"/>
      <c r="QMH69" s="33"/>
      <c r="QMI69" s="33"/>
      <c r="QMJ69" s="33"/>
      <c r="QMK69" s="33"/>
      <c r="QML69" s="33"/>
      <c r="QMM69" s="33"/>
      <c r="QMN69" s="33"/>
      <c r="QMO69" s="33"/>
      <c r="QMP69" s="33"/>
      <c r="QMQ69" s="33"/>
      <c r="QMR69" s="33"/>
      <c r="QMS69" s="33"/>
      <c r="QMT69" s="33"/>
      <c r="QMU69" s="33"/>
      <c r="QMV69" s="33"/>
      <c r="QMW69" s="33"/>
      <c r="QMX69" s="33"/>
      <c r="QMY69" s="33"/>
      <c r="QMZ69" s="33"/>
      <c r="QNA69" s="33"/>
      <c r="QNB69" s="33"/>
      <c r="QNC69" s="33"/>
      <c r="QND69" s="33"/>
      <c r="QNE69" s="33"/>
      <c r="QNF69" s="33"/>
      <c r="QNG69" s="33"/>
      <c r="QNH69" s="33"/>
      <c r="QNI69" s="33"/>
      <c r="QNJ69" s="33"/>
      <c r="QNK69" s="33"/>
      <c r="QNL69" s="33"/>
      <c r="QNM69" s="33"/>
      <c r="QNN69" s="33"/>
      <c r="QNO69" s="33"/>
      <c r="QNP69" s="33"/>
      <c r="QNQ69" s="33"/>
      <c r="QNR69" s="33"/>
      <c r="QNS69" s="33"/>
      <c r="QNT69" s="33"/>
      <c r="QNU69" s="33"/>
      <c r="QNV69" s="33"/>
      <c r="QNW69" s="33"/>
      <c r="QNX69" s="33"/>
      <c r="QNY69" s="33"/>
      <c r="QNZ69" s="33"/>
      <c r="QOA69" s="33"/>
      <c r="QOB69" s="33"/>
      <c r="QOC69" s="33"/>
      <c r="QOD69" s="33"/>
      <c r="QOE69" s="33"/>
      <c r="QOF69" s="33"/>
      <c r="QOG69" s="33"/>
      <c r="QOH69" s="33"/>
      <c r="QOI69" s="33"/>
      <c r="QOJ69" s="33"/>
      <c r="QOK69" s="33"/>
      <c r="QOL69" s="33"/>
      <c r="QOM69" s="33"/>
      <c r="QON69" s="33"/>
      <c r="QOO69" s="33"/>
      <c r="QOP69" s="33"/>
      <c r="QOQ69" s="33"/>
      <c r="QOR69" s="33"/>
      <c r="QOS69" s="33"/>
      <c r="QOT69" s="33"/>
      <c r="QOU69" s="33"/>
      <c r="QOV69" s="33"/>
      <c r="QOW69" s="33"/>
      <c r="QOX69" s="33"/>
      <c r="QOY69" s="33"/>
      <c r="QOZ69" s="33"/>
      <c r="QPA69" s="33"/>
      <c r="QPB69" s="33"/>
      <c r="QPC69" s="33"/>
      <c r="QPD69" s="33"/>
      <c r="QPE69" s="33"/>
      <c r="QPF69" s="33"/>
      <c r="QPG69" s="33"/>
      <c r="QPH69" s="33"/>
      <c r="QPI69" s="33"/>
      <c r="QPJ69" s="33"/>
      <c r="QPK69" s="33"/>
      <c r="QPL69" s="33"/>
      <c r="QPM69" s="33"/>
      <c r="QPN69" s="33"/>
      <c r="QPO69" s="33"/>
      <c r="QPP69" s="33"/>
      <c r="QPQ69" s="33"/>
      <c r="QPR69" s="33"/>
      <c r="QPS69" s="33"/>
      <c r="QPT69" s="33"/>
      <c r="QPU69" s="33"/>
      <c r="QPV69" s="33"/>
      <c r="QPW69" s="33"/>
      <c r="QPX69" s="33"/>
      <c r="QPY69" s="33"/>
      <c r="QPZ69" s="33"/>
      <c r="QQA69" s="33"/>
      <c r="QQB69" s="33"/>
      <c r="QQC69" s="33"/>
      <c r="QQD69" s="33"/>
      <c r="QQE69" s="33"/>
      <c r="QQF69" s="33"/>
      <c r="QQG69" s="33"/>
      <c r="QQH69" s="33"/>
      <c r="QQI69" s="33"/>
      <c r="QQJ69" s="33"/>
      <c r="QQK69" s="33"/>
      <c r="QQL69" s="33"/>
      <c r="QQM69" s="33"/>
      <c r="QQN69" s="33"/>
      <c r="QQO69" s="33"/>
      <c r="QQP69" s="33"/>
      <c r="QQQ69" s="33"/>
      <c r="QQR69" s="33"/>
      <c r="QQS69" s="33"/>
      <c r="QQT69" s="33"/>
      <c r="QQU69" s="33"/>
      <c r="QQV69" s="33"/>
      <c r="QQW69" s="33"/>
      <c r="QQX69" s="33"/>
      <c r="QQY69" s="33"/>
      <c r="QQZ69" s="33"/>
      <c r="QRA69" s="33"/>
      <c r="QRB69" s="33"/>
      <c r="QRC69" s="33"/>
      <c r="QRD69" s="33"/>
      <c r="QRE69" s="33"/>
      <c r="QRF69" s="33"/>
      <c r="QRG69" s="33"/>
      <c r="QRH69" s="33"/>
      <c r="QRI69" s="33"/>
      <c r="QRJ69" s="33"/>
      <c r="QRK69" s="33"/>
      <c r="QRL69" s="33"/>
      <c r="QRM69" s="33"/>
      <c r="QRN69" s="33"/>
      <c r="QRO69" s="33"/>
      <c r="QRP69" s="33"/>
      <c r="QRQ69" s="33"/>
      <c r="QRR69" s="33"/>
      <c r="QRS69" s="33"/>
      <c r="QRT69" s="33"/>
      <c r="QRU69" s="33"/>
      <c r="QRV69" s="33"/>
      <c r="QRW69" s="33"/>
      <c r="QRX69" s="33"/>
      <c r="QRY69" s="33"/>
      <c r="QRZ69" s="33"/>
      <c r="QSA69" s="33"/>
      <c r="QSB69" s="33"/>
      <c r="QSC69" s="33"/>
      <c r="QSD69" s="33"/>
      <c r="QSE69" s="33"/>
      <c r="QSF69" s="33"/>
      <c r="QSG69" s="33"/>
      <c r="QSH69" s="33"/>
      <c r="QSI69" s="33"/>
      <c r="QSJ69" s="33"/>
      <c r="QSK69" s="33"/>
      <c r="QSL69" s="33"/>
      <c r="QSM69" s="33"/>
      <c r="QSN69" s="33"/>
      <c r="QSO69" s="33"/>
      <c r="QSP69" s="33"/>
      <c r="QSQ69" s="33"/>
      <c r="QSR69" s="33"/>
      <c r="QSS69" s="33"/>
      <c r="QST69" s="33"/>
      <c r="QSU69" s="33"/>
      <c r="QSV69" s="33"/>
      <c r="QSW69" s="33"/>
      <c r="QSX69" s="33"/>
      <c r="QSY69" s="33"/>
      <c r="QSZ69" s="33"/>
      <c r="QTA69" s="33"/>
      <c r="QTB69" s="33"/>
      <c r="QTC69" s="33"/>
      <c r="QTD69" s="33"/>
      <c r="QTE69" s="33"/>
      <c r="QTF69" s="33"/>
      <c r="QTG69" s="33"/>
      <c r="QTH69" s="33"/>
      <c r="QTI69" s="33"/>
      <c r="QTJ69" s="33"/>
      <c r="QTK69" s="33"/>
      <c r="QTL69" s="33"/>
      <c r="QTM69" s="33"/>
      <c r="QTN69" s="33"/>
      <c r="QTO69" s="33"/>
      <c r="QTP69" s="33"/>
      <c r="QTQ69" s="33"/>
      <c r="QTR69" s="33"/>
      <c r="QTS69" s="33"/>
      <c r="QTT69" s="33"/>
      <c r="QTU69" s="33"/>
      <c r="QTV69" s="33"/>
      <c r="QTW69" s="33"/>
      <c r="QTX69" s="33"/>
      <c r="QTY69" s="33"/>
      <c r="QTZ69" s="33"/>
      <c r="QUA69" s="33"/>
      <c r="QUB69" s="33"/>
      <c r="QUC69" s="33"/>
      <c r="QUD69" s="33"/>
      <c r="QUE69" s="33"/>
      <c r="QUF69" s="33"/>
      <c r="QUG69" s="33"/>
      <c r="QUH69" s="33"/>
      <c r="QUI69" s="33"/>
      <c r="QUJ69" s="33"/>
      <c r="QUK69" s="33"/>
      <c r="QUL69" s="33"/>
      <c r="QUM69" s="33"/>
      <c r="QUN69" s="33"/>
      <c r="QUO69" s="33"/>
      <c r="QUP69" s="33"/>
      <c r="QUQ69" s="33"/>
      <c r="QUR69" s="33"/>
      <c r="QUS69" s="33"/>
      <c r="QUT69" s="33"/>
      <c r="QUU69" s="33"/>
      <c r="QUV69" s="33"/>
      <c r="QUW69" s="33"/>
      <c r="QUX69" s="33"/>
      <c r="QUY69" s="33"/>
      <c r="QUZ69" s="33"/>
      <c r="QVA69" s="33"/>
      <c r="QVB69" s="33"/>
      <c r="QVC69" s="33"/>
      <c r="QVD69" s="33"/>
      <c r="QVE69" s="33"/>
      <c r="QVF69" s="33"/>
      <c r="QVG69" s="33"/>
      <c r="QVH69" s="33"/>
      <c r="QVI69" s="33"/>
      <c r="QVJ69" s="33"/>
      <c r="QVK69" s="33"/>
      <c r="QVL69" s="33"/>
      <c r="QVM69" s="33"/>
      <c r="QVN69" s="33"/>
      <c r="QVO69" s="33"/>
      <c r="QVP69" s="33"/>
      <c r="QVQ69" s="33"/>
      <c r="QVR69" s="33"/>
      <c r="QVS69" s="33"/>
      <c r="QVT69" s="33"/>
      <c r="QVU69" s="33"/>
      <c r="QVV69" s="33"/>
      <c r="QVW69" s="33"/>
      <c r="QVX69" s="33"/>
      <c r="QVY69" s="33"/>
      <c r="QVZ69" s="33"/>
      <c r="QWA69" s="33"/>
      <c r="QWB69" s="33"/>
      <c r="QWC69" s="33"/>
      <c r="QWD69" s="33"/>
      <c r="QWE69" s="33"/>
      <c r="QWF69" s="33"/>
      <c r="QWG69" s="33"/>
      <c r="QWH69" s="33"/>
      <c r="QWI69" s="33"/>
      <c r="QWJ69" s="33"/>
      <c r="QWK69" s="33"/>
      <c r="QWL69" s="33"/>
      <c r="QWM69" s="33"/>
      <c r="QWN69" s="33"/>
      <c r="QWO69" s="33"/>
      <c r="QWP69" s="33"/>
      <c r="QWQ69" s="33"/>
      <c r="QWR69" s="33"/>
      <c r="QWS69" s="33"/>
      <c r="QWT69" s="33"/>
      <c r="QWU69" s="33"/>
      <c r="QWV69" s="33"/>
      <c r="QWW69" s="33"/>
      <c r="QWX69" s="33"/>
      <c r="QWY69" s="33"/>
      <c r="QWZ69" s="33"/>
      <c r="QXA69" s="33"/>
      <c r="QXB69" s="33"/>
      <c r="QXC69" s="33"/>
      <c r="QXD69" s="33"/>
      <c r="QXE69" s="33"/>
      <c r="QXF69" s="33"/>
      <c r="QXG69" s="33"/>
      <c r="QXH69" s="33"/>
      <c r="QXI69" s="33"/>
      <c r="QXJ69" s="33"/>
      <c r="QXK69" s="33"/>
      <c r="QXL69" s="33"/>
      <c r="QXM69" s="33"/>
      <c r="QXN69" s="33"/>
      <c r="QXO69" s="33"/>
      <c r="QXP69" s="33"/>
      <c r="QXQ69" s="33"/>
      <c r="QXR69" s="33"/>
      <c r="QXS69" s="33"/>
      <c r="QXT69" s="33"/>
      <c r="QXU69" s="33"/>
      <c r="QXV69" s="33"/>
      <c r="QXW69" s="33"/>
      <c r="QXX69" s="33"/>
      <c r="QXY69" s="33"/>
      <c r="QXZ69" s="33"/>
      <c r="QYA69" s="33"/>
      <c r="QYB69" s="33"/>
      <c r="QYC69" s="33"/>
      <c r="QYD69" s="33"/>
      <c r="QYE69" s="33"/>
      <c r="QYF69" s="33"/>
      <c r="QYG69" s="33"/>
      <c r="QYH69" s="33"/>
      <c r="QYI69" s="33"/>
      <c r="QYJ69" s="33"/>
      <c r="QYK69" s="33"/>
      <c r="QYL69" s="33"/>
      <c r="QYM69" s="33"/>
      <c r="QYN69" s="33"/>
      <c r="QYO69" s="33"/>
      <c r="QYP69" s="33"/>
      <c r="QYQ69" s="33"/>
      <c r="QYR69" s="33"/>
      <c r="QYS69" s="33"/>
      <c r="QYT69" s="33"/>
      <c r="QYU69" s="33"/>
      <c r="QYV69" s="33"/>
      <c r="QYW69" s="33"/>
      <c r="QYX69" s="33"/>
      <c r="QYY69" s="33"/>
      <c r="QYZ69" s="33"/>
      <c r="QZA69" s="33"/>
      <c r="QZB69" s="33"/>
      <c r="QZC69" s="33"/>
      <c r="QZD69" s="33"/>
      <c r="QZE69" s="33"/>
      <c r="QZF69" s="33"/>
      <c r="QZG69" s="33"/>
      <c r="QZH69" s="33"/>
      <c r="QZI69" s="33"/>
      <c r="QZJ69" s="33"/>
      <c r="QZK69" s="33"/>
      <c r="QZL69" s="33"/>
      <c r="QZM69" s="33"/>
      <c r="QZN69" s="33"/>
      <c r="QZO69" s="33"/>
      <c r="QZP69" s="33"/>
      <c r="QZQ69" s="33"/>
      <c r="QZR69" s="33"/>
      <c r="QZS69" s="33"/>
      <c r="QZT69" s="33"/>
      <c r="QZU69" s="33"/>
      <c r="QZV69" s="33"/>
      <c r="QZW69" s="33"/>
      <c r="QZX69" s="33"/>
      <c r="QZY69" s="33"/>
      <c r="QZZ69" s="33"/>
      <c r="RAA69" s="33"/>
      <c r="RAB69" s="33"/>
      <c r="RAC69" s="33"/>
      <c r="RAD69" s="33"/>
      <c r="RAE69" s="33"/>
      <c r="RAF69" s="33"/>
      <c r="RAG69" s="33"/>
      <c r="RAH69" s="33"/>
      <c r="RAI69" s="33"/>
      <c r="RAJ69" s="33"/>
      <c r="RAK69" s="33"/>
      <c r="RAL69" s="33"/>
      <c r="RAM69" s="33"/>
      <c r="RAN69" s="33"/>
      <c r="RAO69" s="33"/>
      <c r="RAP69" s="33"/>
      <c r="RAQ69" s="33"/>
      <c r="RAR69" s="33"/>
      <c r="RAS69" s="33"/>
      <c r="RAT69" s="33"/>
      <c r="RAU69" s="33"/>
      <c r="RAV69" s="33"/>
      <c r="RAW69" s="33"/>
      <c r="RAX69" s="33"/>
      <c r="RAY69" s="33"/>
      <c r="RAZ69" s="33"/>
      <c r="RBA69" s="33"/>
      <c r="RBB69" s="33"/>
      <c r="RBC69" s="33"/>
      <c r="RBD69" s="33"/>
      <c r="RBE69" s="33"/>
      <c r="RBF69" s="33"/>
      <c r="RBG69" s="33"/>
      <c r="RBH69" s="33"/>
      <c r="RBI69" s="33"/>
      <c r="RBJ69" s="33"/>
      <c r="RBK69" s="33"/>
      <c r="RBL69" s="33"/>
      <c r="RBM69" s="33"/>
      <c r="RBN69" s="33"/>
      <c r="RBO69" s="33"/>
      <c r="RBP69" s="33"/>
      <c r="RBQ69" s="33"/>
      <c r="RBR69" s="33"/>
      <c r="RBS69" s="33"/>
      <c r="RBT69" s="33"/>
      <c r="RBU69" s="33"/>
      <c r="RBV69" s="33"/>
      <c r="RBW69" s="33"/>
      <c r="RBX69" s="33"/>
      <c r="RBY69" s="33"/>
      <c r="RBZ69" s="33"/>
      <c r="RCA69" s="33"/>
      <c r="RCB69" s="33"/>
      <c r="RCC69" s="33"/>
      <c r="RCD69" s="33"/>
      <c r="RCE69" s="33"/>
      <c r="RCF69" s="33"/>
      <c r="RCG69" s="33"/>
      <c r="RCH69" s="33"/>
      <c r="RCI69" s="33"/>
      <c r="RCJ69" s="33"/>
      <c r="RCK69" s="33"/>
      <c r="RCL69" s="33"/>
      <c r="RCM69" s="33"/>
      <c r="RCN69" s="33"/>
      <c r="RCO69" s="33"/>
      <c r="RCP69" s="33"/>
      <c r="RCQ69" s="33"/>
      <c r="RCR69" s="33"/>
      <c r="RCS69" s="33"/>
      <c r="RCT69" s="33"/>
      <c r="RCU69" s="33"/>
      <c r="RCV69" s="33"/>
      <c r="RCW69" s="33"/>
      <c r="RCX69" s="33"/>
      <c r="RCY69" s="33"/>
      <c r="RCZ69" s="33"/>
      <c r="RDA69" s="33"/>
      <c r="RDB69" s="33"/>
      <c r="RDC69" s="33"/>
      <c r="RDD69" s="33"/>
      <c r="RDE69" s="33"/>
      <c r="RDF69" s="33"/>
      <c r="RDG69" s="33"/>
      <c r="RDH69" s="33"/>
      <c r="RDI69" s="33"/>
      <c r="RDJ69" s="33"/>
      <c r="RDK69" s="33"/>
      <c r="RDL69" s="33"/>
      <c r="RDM69" s="33"/>
      <c r="RDN69" s="33"/>
      <c r="RDO69" s="33"/>
      <c r="RDP69" s="33"/>
      <c r="RDQ69" s="33"/>
      <c r="RDR69" s="33"/>
      <c r="RDS69" s="33"/>
      <c r="RDT69" s="33"/>
      <c r="RDU69" s="33"/>
      <c r="RDV69" s="33"/>
      <c r="RDW69" s="33"/>
      <c r="RDX69" s="33"/>
      <c r="RDY69" s="33"/>
      <c r="RDZ69" s="33"/>
      <c r="REA69" s="33"/>
      <c r="REB69" s="33"/>
      <c r="REC69" s="33"/>
      <c r="RED69" s="33"/>
      <c r="REE69" s="33"/>
      <c r="REF69" s="33"/>
      <c r="REG69" s="33"/>
      <c r="REH69" s="33"/>
      <c r="REI69" s="33"/>
      <c r="REJ69" s="33"/>
      <c r="REK69" s="33"/>
      <c r="REL69" s="33"/>
      <c r="REM69" s="33"/>
      <c r="REN69" s="33"/>
      <c r="REO69" s="33"/>
      <c r="REP69" s="33"/>
      <c r="REQ69" s="33"/>
      <c r="RER69" s="33"/>
      <c r="RES69" s="33"/>
      <c r="RET69" s="33"/>
      <c r="REU69" s="33"/>
      <c r="REV69" s="33"/>
      <c r="REW69" s="33"/>
      <c r="REX69" s="33"/>
      <c r="REY69" s="33"/>
      <c r="REZ69" s="33"/>
      <c r="RFA69" s="33"/>
      <c r="RFB69" s="33"/>
      <c r="RFC69" s="33"/>
      <c r="RFD69" s="33"/>
      <c r="RFE69" s="33"/>
      <c r="RFF69" s="33"/>
      <c r="RFG69" s="33"/>
      <c r="RFH69" s="33"/>
      <c r="RFI69" s="33"/>
      <c r="RFJ69" s="33"/>
      <c r="RFK69" s="33"/>
      <c r="RFL69" s="33"/>
      <c r="RFM69" s="33"/>
      <c r="RFN69" s="33"/>
      <c r="RFO69" s="33"/>
      <c r="RFP69" s="33"/>
      <c r="RFQ69" s="33"/>
      <c r="RFR69" s="33"/>
      <c r="RFS69" s="33"/>
      <c r="RFT69" s="33"/>
      <c r="RFU69" s="33"/>
      <c r="RFV69" s="33"/>
      <c r="RFW69" s="33"/>
      <c r="RFX69" s="33"/>
      <c r="RFY69" s="33"/>
      <c r="RFZ69" s="33"/>
      <c r="RGA69" s="33"/>
      <c r="RGB69" s="33"/>
      <c r="RGC69" s="33"/>
      <c r="RGD69" s="33"/>
      <c r="RGE69" s="33"/>
      <c r="RGF69" s="33"/>
      <c r="RGG69" s="33"/>
      <c r="RGH69" s="33"/>
      <c r="RGI69" s="33"/>
      <c r="RGJ69" s="33"/>
      <c r="RGK69" s="33"/>
      <c r="RGL69" s="33"/>
      <c r="RGM69" s="33"/>
      <c r="RGN69" s="33"/>
      <c r="RGO69" s="33"/>
      <c r="RGP69" s="33"/>
      <c r="RGQ69" s="33"/>
      <c r="RGR69" s="33"/>
      <c r="RGS69" s="33"/>
      <c r="RGT69" s="33"/>
      <c r="RGU69" s="33"/>
      <c r="RGV69" s="33"/>
      <c r="RGW69" s="33"/>
      <c r="RGX69" s="33"/>
      <c r="RGY69" s="33"/>
      <c r="RGZ69" s="33"/>
      <c r="RHA69" s="33"/>
      <c r="RHB69" s="33"/>
      <c r="RHC69" s="33"/>
      <c r="RHD69" s="33"/>
      <c r="RHE69" s="33"/>
      <c r="RHF69" s="33"/>
      <c r="RHG69" s="33"/>
      <c r="RHH69" s="33"/>
      <c r="RHI69" s="33"/>
      <c r="RHJ69" s="33"/>
      <c r="RHK69" s="33"/>
      <c r="RHL69" s="33"/>
      <c r="RHM69" s="33"/>
      <c r="RHN69" s="33"/>
      <c r="RHO69" s="33"/>
      <c r="RHP69" s="33"/>
      <c r="RHQ69" s="33"/>
      <c r="RHR69" s="33"/>
      <c r="RHS69" s="33"/>
      <c r="RHT69" s="33"/>
      <c r="RHU69" s="33"/>
      <c r="RHV69" s="33"/>
      <c r="RHW69" s="33"/>
      <c r="RHX69" s="33"/>
      <c r="RHY69" s="33"/>
      <c r="RHZ69" s="33"/>
      <c r="RIA69" s="33"/>
      <c r="RIB69" s="33"/>
      <c r="RIC69" s="33"/>
      <c r="RID69" s="33"/>
      <c r="RIE69" s="33"/>
      <c r="RIF69" s="33"/>
      <c r="RIG69" s="33"/>
      <c r="RIH69" s="33"/>
      <c r="RII69" s="33"/>
      <c r="RIJ69" s="33"/>
      <c r="RIK69" s="33"/>
      <c r="RIL69" s="33"/>
      <c r="RIM69" s="33"/>
      <c r="RIN69" s="33"/>
      <c r="RIO69" s="33"/>
      <c r="RIP69" s="33"/>
      <c r="RIQ69" s="33"/>
      <c r="RIR69" s="33"/>
      <c r="RIS69" s="33"/>
      <c r="RIT69" s="33"/>
      <c r="RIU69" s="33"/>
      <c r="RIV69" s="33"/>
      <c r="RIW69" s="33"/>
      <c r="RIX69" s="33"/>
      <c r="RIY69" s="33"/>
      <c r="RIZ69" s="33"/>
      <c r="RJA69" s="33"/>
      <c r="RJB69" s="33"/>
      <c r="RJC69" s="33"/>
      <c r="RJD69" s="33"/>
      <c r="RJE69" s="33"/>
      <c r="RJF69" s="33"/>
      <c r="RJG69" s="33"/>
      <c r="RJH69" s="33"/>
      <c r="RJI69" s="33"/>
      <c r="RJJ69" s="33"/>
      <c r="RJK69" s="33"/>
      <c r="RJL69" s="33"/>
      <c r="RJM69" s="33"/>
      <c r="RJN69" s="33"/>
      <c r="RJO69" s="33"/>
      <c r="RJP69" s="33"/>
      <c r="RJQ69" s="33"/>
      <c r="RJR69" s="33"/>
      <c r="RJS69" s="33"/>
      <c r="RJT69" s="33"/>
      <c r="RJU69" s="33"/>
      <c r="RJV69" s="33"/>
      <c r="RJW69" s="33"/>
      <c r="RJX69" s="33"/>
      <c r="RJY69" s="33"/>
      <c r="RJZ69" s="33"/>
      <c r="RKA69" s="33"/>
      <c r="RKB69" s="33"/>
      <c r="RKC69" s="33"/>
      <c r="RKD69" s="33"/>
      <c r="RKE69" s="33"/>
      <c r="RKF69" s="33"/>
      <c r="RKG69" s="33"/>
      <c r="RKH69" s="33"/>
      <c r="RKI69" s="33"/>
      <c r="RKJ69" s="33"/>
      <c r="RKK69" s="33"/>
      <c r="RKL69" s="33"/>
      <c r="RKM69" s="33"/>
      <c r="RKN69" s="33"/>
      <c r="RKO69" s="33"/>
      <c r="RKP69" s="33"/>
      <c r="RKQ69" s="33"/>
      <c r="RKR69" s="33"/>
      <c r="RKS69" s="33"/>
      <c r="RKT69" s="33"/>
      <c r="RKU69" s="33"/>
      <c r="RKV69" s="33"/>
      <c r="RKW69" s="33"/>
      <c r="RKX69" s="33"/>
      <c r="RKY69" s="33"/>
      <c r="RKZ69" s="33"/>
      <c r="RLA69" s="33"/>
      <c r="RLB69" s="33"/>
      <c r="RLC69" s="33"/>
      <c r="RLD69" s="33"/>
      <c r="RLE69" s="33"/>
      <c r="RLF69" s="33"/>
      <c r="RLG69" s="33"/>
      <c r="RLH69" s="33"/>
      <c r="RLI69" s="33"/>
      <c r="RLJ69" s="33"/>
      <c r="RLK69" s="33"/>
      <c r="RLL69" s="33"/>
      <c r="RLM69" s="33"/>
      <c r="RLN69" s="33"/>
      <c r="RLO69" s="33"/>
      <c r="RLP69" s="33"/>
      <c r="RLQ69" s="33"/>
      <c r="RLR69" s="33"/>
      <c r="RLS69" s="33"/>
      <c r="RLT69" s="33"/>
      <c r="RLU69" s="33"/>
      <c r="RLV69" s="33"/>
      <c r="RLW69" s="33"/>
      <c r="RLX69" s="33"/>
      <c r="RLY69" s="33"/>
      <c r="RLZ69" s="33"/>
      <c r="RMA69" s="33"/>
      <c r="RMB69" s="33"/>
      <c r="RMC69" s="33"/>
      <c r="RMD69" s="33"/>
      <c r="RME69" s="33"/>
      <c r="RMF69" s="33"/>
      <c r="RMG69" s="33"/>
      <c r="RMH69" s="33"/>
      <c r="RMI69" s="33"/>
      <c r="RMJ69" s="33"/>
      <c r="RMK69" s="33"/>
      <c r="RML69" s="33"/>
      <c r="RMM69" s="33"/>
      <c r="RMN69" s="33"/>
      <c r="RMO69" s="33"/>
      <c r="RMP69" s="33"/>
      <c r="RMQ69" s="33"/>
      <c r="RMR69" s="33"/>
      <c r="RMS69" s="33"/>
      <c r="RMT69" s="33"/>
      <c r="RMU69" s="33"/>
      <c r="RMV69" s="33"/>
      <c r="RMW69" s="33"/>
      <c r="RMX69" s="33"/>
      <c r="RMY69" s="33"/>
      <c r="RMZ69" s="33"/>
      <c r="RNA69" s="33"/>
      <c r="RNB69" s="33"/>
      <c r="RNC69" s="33"/>
      <c r="RND69" s="33"/>
      <c r="RNE69" s="33"/>
      <c r="RNF69" s="33"/>
      <c r="RNG69" s="33"/>
      <c r="RNH69" s="33"/>
      <c r="RNI69" s="33"/>
      <c r="RNJ69" s="33"/>
      <c r="RNK69" s="33"/>
      <c r="RNL69" s="33"/>
      <c r="RNM69" s="33"/>
      <c r="RNN69" s="33"/>
      <c r="RNO69" s="33"/>
      <c r="RNP69" s="33"/>
      <c r="RNQ69" s="33"/>
      <c r="RNR69" s="33"/>
      <c r="RNS69" s="33"/>
      <c r="RNT69" s="33"/>
      <c r="RNU69" s="33"/>
      <c r="RNV69" s="33"/>
      <c r="RNW69" s="33"/>
      <c r="RNX69" s="33"/>
      <c r="RNY69" s="33"/>
      <c r="RNZ69" s="33"/>
      <c r="ROA69" s="33"/>
      <c r="ROB69" s="33"/>
      <c r="ROC69" s="33"/>
      <c r="ROD69" s="33"/>
      <c r="ROE69" s="33"/>
      <c r="ROF69" s="33"/>
      <c r="ROG69" s="33"/>
      <c r="ROH69" s="33"/>
      <c r="ROI69" s="33"/>
      <c r="ROJ69" s="33"/>
      <c r="ROK69" s="33"/>
      <c r="ROL69" s="33"/>
      <c r="ROM69" s="33"/>
      <c r="RON69" s="33"/>
      <c r="ROO69" s="33"/>
      <c r="ROP69" s="33"/>
      <c r="ROQ69" s="33"/>
      <c r="ROR69" s="33"/>
      <c r="ROS69" s="33"/>
      <c r="ROT69" s="33"/>
      <c r="ROU69" s="33"/>
      <c r="ROV69" s="33"/>
      <c r="ROW69" s="33"/>
      <c r="ROX69" s="33"/>
      <c r="ROY69" s="33"/>
      <c r="ROZ69" s="33"/>
      <c r="RPA69" s="33"/>
      <c r="RPB69" s="33"/>
      <c r="RPC69" s="33"/>
      <c r="RPD69" s="33"/>
      <c r="RPE69" s="33"/>
      <c r="RPF69" s="33"/>
      <c r="RPG69" s="33"/>
      <c r="RPH69" s="33"/>
      <c r="RPI69" s="33"/>
      <c r="RPJ69" s="33"/>
      <c r="RPK69" s="33"/>
      <c r="RPL69" s="33"/>
      <c r="RPM69" s="33"/>
      <c r="RPN69" s="33"/>
      <c r="RPO69" s="33"/>
      <c r="RPP69" s="33"/>
      <c r="RPQ69" s="33"/>
      <c r="RPR69" s="33"/>
      <c r="RPS69" s="33"/>
      <c r="RPT69" s="33"/>
      <c r="RPU69" s="33"/>
      <c r="RPV69" s="33"/>
      <c r="RPW69" s="33"/>
      <c r="RPX69" s="33"/>
      <c r="RPY69" s="33"/>
      <c r="RPZ69" s="33"/>
      <c r="RQA69" s="33"/>
      <c r="RQB69" s="33"/>
      <c r="RQC69" s="33"/>
      <c r="RQD69" s="33"/>
      <c r="RQE69" s="33"/>
      <c r="RQF69" s="33"/>
      <c r="RQG69" s="33"/>
      <c r="RQH69" s="33"/>
      <c r="RQI69" s="33"/>
      <c r="RQJ69" s="33"/>
      <c r="RQK69" s="33"/>
      <c r="RQL69" s="33"/>
      <c r="RQM69" s="33"/>
      <c r="RQN69" s="33"/>
      <c r="RQO69" s="33"/>
      <c r="RQP69" s="33"/>
      <c r="RQQ69" s="33"/>
      <c r="RQR69" s="33"/>
      <c r="RQS69" s="33"/>
      <c r="RQT69" s="33"/>
      <c r="RQU69" s="33"/>
      <c r="RQV69" s="33"/>
      <c r="RQW69" s="33"/>
      <c r="RQX69" s="33"/>
      <c r="RQY69" s="33"/>
      <c r="RQZ69" s="33"/>
      <c r="RRA69" s="33"/>
      <c r="RRB69" s="33"/>
      <c r="RRC69" s="33"/>
      <c r="RRD69" s="33"/>
      <c r="RRE69" s="33"/>
      <c r="RRF69" s="33"/>
      <c r="RRG69" s="33"/>
      <c r="RRH69" s="33"/>
      <c r="RRI69" s="33"/>
      <c r="RRJ69" s="33"/>
      <c r="RRK69" s="33"/>
      <c r="RRL69" s="33"/>
      <c r="RRM69" s="33"/>
      <c r="RRN69" s="33"/>
      <c r="RRO69" s="33"/>
      <c r="RRP69" s="33"/>
      <c r="RRQ69" s="33"/>
      <c r="RRR69" s="33"/>
      <c r="RRS69" s="33"/>
      <c r="RRT69" s="33"/>
      <c r="RRU69" s="33"/>
      <c r="RRV69" s="33"/>
      <c r="RRW69" s="33"/>
      <c r="RRX69" s="33"/>
      <c r="RRY69" s="33"/>
      <c r="RRZ69" s="33"/>
      <c r="RSA69" s="33"/>
      <c r="RSB69" s="33"/>
      <c r="RSC69" s="33"/>
      <c r="RSD69" s="33"/>
      <c r="RSE69" s="33"/>
      <c r="RSF69" s="33"/>
      <c r="RSG69" s="33"/>
      <c r="RSH69" s="33"/>
      <c r="RSI69" s="33"/>
      <c r="RSJ69" s="33"/>
      <c r="RSK69" s="33"/>
      <c r="RSL69" s="33"/>
      <c r="RSM69" s="33"/>
      <c r="RSN69" s="33"/>
      <c r="RSO69" s="33"/>
      <c r="RSP69" s="33"/>
      <c r="RSQ69" s="33"/>
      <c r="RSR69" s="33"/>
      <c r="RSS69" s="33"/>
      <c r="RST69" s="33"/>
      <c r="RSU69" s="33"/>
      <c r="RSV69" s="33"/>
      <c r="RSW69" s="33"/>
      <c r="RSX69" s="33"/>
      <c r="RSY69" s="33"/>
      <c r="RSZ69" s="33"/>
      <c r="RTA69" s="33"/>
      <c r="RTB69" s="33"/>
      <c r="RTC69" s="33"/>
      <c r="RTD69" s="33"/>
      <c r="RTE69" s="33"/>
      <c r="RTF69" s="33"/>
      <c r="RTG69" s="33"/>
      <c r="RTH69" s="33"/>
      <c r="RTI69" s="33"/>
      <c r="RTJ69" s="33"/>
      <c r="RTK69" s="33"/>
      <c r="RTL69" s="33"/>
      <c r="RTM69" s="33"/>
      <c r="RTN69" s="33"/>
      <c r="RTO69" s="33"/>
      <c r="RTP69" s="33"/>
      <c r="RTQ69" s="33"/>
      <c r="RTR69" s="33"/>
      <c r="RTS69" s="33"/>
      <c r="RTT69" s="33"/>
      <c r="RTU69" s="33"/>
      <c r="RTV69" s="33"/>
      <c r="RTW69" s="33"/>
      <c r="RTX69" s="33"/>
      <c r="RTY69" s="33"/>
      <c r="RTZ69" s="33"/>
      <c r="RUA69" s="33"/>
      <c r="RUB69" s="33"/>
      <c r="RUC69" s="33"/>
      <c r="RUD69" s="33"/>
      <c r="RUE69" s="33"/>
      <c r="RUF69" s="33"/>
      <c r="RUG69" s="33"/>
      <c r="RUH69" s="33"/>
      <c r="RUI69" s="33"/>
      <c r="RUJ69" s="33"/>
      <c r="RUK69" s="33"/>
      <c r="RUL69" s="33"/>
      <c r="RUM69" s="33"/>
      <c r="RUN69" s="33"/>
      <c r="RUO69" s="33"/>
      <c r="RUP69" s="33"/>
      <c r="RUQ69" s="33"/>
      <c r="RUR69" s="33"/>
      <c r="RUS69" s="33"/>
      <c r="RUT69" s="33"/>
      <c r="RUU69" s="33"/>
      <c r="RUV69" s="33"/>
      <c r="RUW69" s="33"/>
      <c r="RUX69" s="33"/>
      <c r="RUY69" s="33"/>
      <c r="RUZ69" s="33"/>
      <c r="RVA69" s="33"/>
      <c r="RVB69" s="33"/>
      <c r="RVC69" s="33"/>
      <c r="RVD69" s="33"/>
      <c r="RVE69" s="33"/>
      <c r="RVF69" s="33"/>
      <c r="RVG69" s="33"/>
      <c r="RVH69" s="33"/>
      <c r="RVI69" s="33"/>
      <c r="RVJ69" s="33"/>
      <c r="RVK69" s="33"/>
      <c r="RVL69" s="33"/>
      <c r="RVM69" s="33"/>
      <c r="RVN69" s="33"/>
      <c r="RVO69" s="33"/>
      <c r="RVP69" s="33"/>
      <c r="RVQ69" s="33"/>
      <c r="RVR69" s="33"/>
      <c r="RVS69" s="33"/>
      <c r="RVT69" s="33"/>
      <c r="RVU69" s="33"/>
      <c r="RVV69" s="33"/>
      <c r="RVW69" s="33"/>
      <c r="RVX69" s="33"/>
      <c r="RVY69" s="33"/>
      <c r="RVZ69" s="33"/>
      <c r="RWA69" s="33"/>
      <c r="RWB69" s="33"/>
      <c r="RWC69" s="33"/>
      <c r="RWD69" s="33"/>
      <c r="RWE69" s="33"/>
      <c r="RWF69" s="33"/>
      <c r="RWG69" s="33"/>
      <c r="RWH69" s="33"/>
      <c r="RWI69" s="33"/>
      <c r="RWJ69" s="33"/>
      <c r="RWK69" s="33"/>
      <c r="RWL69" s="33"/>
      <c r="RWM69" s="33"/>
      <c r="RWN69" s="33"/>
      <c r="RWO69" s="33"/>
      <c r="RWP69" s="33"/>
      <c r="RWQ69" s="33"/>
      <c r="RWR69" s="33"/>
      <c r="RWS69" s="33"/>
      <c r="RWT69" s="33"/>
      <c r="RWU69" s="33"/>
      <c r="RWV69" s="33"/>
      <c r="RWW69" s="33"/>
      <c r="RWX69" s="33"/>
      <c r="RWY69" s="33"/>
      <c r="RWZ69" s="33"/>
      <c r="RXA69" s="33"/>
      <c r="RXB69" s="33"/>
      <c r="RXC69" s="33"/>
      <c r="RXD69" s="33"/>
      <c r="RXE69" s="33"/>
      <c r="RXF69" s="33"/>
      <c r="RXG69" s="33"/>
      <c r="RXH69" s="33"/>
      <c r="RXI69" s="33"/>
      <c r="RXJ69" s="33"/>
      <c r="RXK69" s="33"/>
      <c r="RXL69" s="33"/>
      <c r="RXM69" s="33"/>
      <c r="RXN69" s="33"/>
      <c r="RXO69" s="33"/>
      <c r="RXP69" s="33"/>
      <c r="RXQ69" s="33"/>
      <c r="RXR69" s="33"/>
      <c r="RXS69" s="33"/>
      <c r="RXT69" s="33"/>
      <c r="RXU69" s="33"/>
      <c r="RXV69" s="33"/>
      <c r="RXW69" s="33"/>
      <c r="RXX69" s="33"/>
      <c r="RXY69" s="33"/>
      <c r="RXZ69" s="33"/>
      <c r="RYA69" s="33"/>
      <c r="RYB69" s="33"/>
      <c r="RYC69" s="33"/>
      <c r="RYD69" s="33"/>
      <c r="RYE69" s="33"/>
      <c r="RYF69" s="33"/>
      <c r="RYG69" s="33"/>
      <c r="RYH69" s="33"/>
      <c r="RYI69" s="33"/>
      <c r="RYJ69" s="33"/>
      <c r="RYK69" s="33"/>
      <c r="RYL69" s="33"/>
      <c r="RYM69" s="33"/>
      <c r="RYN69" s="33"/>
      <c r="RYO69" s="33"/>
      <c r="RYP69" s="33"/>
      <c r="RYQ69" s="33"/>
      <c r="RYR69" s="33"/>
      <c r="RYS69" s="33"/>
      <c r="RYT69" s="33"/>
      <c r="RYU69" s="33"/>
      <c r="RYV69" s="33"/>
      <c r="RYW69" s="33"/>
      <c r="RYX69" s="33"/>
      <c r="RYY69" s="33"/>
      <c r="RYZ69" s="33"/>
      <c r="RZA69" s="33"/>
      <c r="RZB69" s="33"/>
      <c r="RZC69" s="33"/>
      <c r="RZD69" s="33"/>
      <c r="RZE69" s="33"/>
      <c r="RZF69" s="33"/>
      <c r="RZG69" s="33"/>
      <c r="RZH69" s="33"/>
      <c r="RZI69" s="33"/>
      <c r="RZJ69" s="33"/>
      <c r="RZK69" s="33"/>
      <c r="RZL69" s="33"/>
      <c r="RZM69" s="33"/>
      <c r="RZN69" s="33"/>
      <c r="RZO69" s="33"/>
      <c r="RZP69" s="33"/>
      <c r="RZQ69" s="33"/>
      <c r="RZR69" s="33"/>
      <c r="RZS69" s="33"/>
      <c r="RZT69" s="33"/>
      <c r="RZU69" s="33"/>
      <c r="RZV69" s="33"/>
      <c r="RZW69" s="33"/>
      <c r="RZX69" s="33"/>
      <c r="RZY69" s="33"/>
      <c r="RZZ69" s="33"/>
      <c r="SAA69" s="33"/>
      <c r="SAB69" s="33"/>
      <c r="SAC69" s="33"/>
      <c r="SAD69" s="33"/>
      <c r="SAE69" s="33"/>
      <c r="SAF69" s="33"/>
      <c r="SAG69" s="33"/>
      <c r="SAH69" s="33"/>
      <c r="SAI69" s="33"/>
      <c r="SAJ69" s="33"/>
      <c r="SAK69" s="33"/>
      <c r="SAL69" s="33"/>
      <c r="SAM69" s="33"/>
      <c r="SAN69" s="33"/>
      <c r="SAO69" s="33"/>
      <c r="SAP69" s="33"/>
      <c r="SAQ69" s="33"/>
      <c r="SAR69" s="33"/>
      <c r="SAS69" s="33"/>
      <c r="SAT69" s="33"/>
      <c r="SAU69" s="33"/>
      <c r="SAV69" s="33"/>
      <c r="SAW69" s="33"/>
      <c r="SAX69" s="33"/>
      <c r="SAY69" s="33"/>
      <c r="SAZ69" s="33"/>
      <c r="SBA69" s="33"/>
      <c r="SBB69" s="33"/>
      <c r="SBC69" s="33"/>
      <c r="SBD69" s="33"/>
      <c r="SBE69" s="33"/>
      <c r="SBF69" s="33"/>
      <c r="SBG69" s="33"/>
      <c r="SBH69" s="33"/>
      <c r="SBI69" s="33"/>
      <c r="SBJ69" s="33"/>
      <c r="SBK69" s="33"/>
      <c r="SBL69" s="33"/>
      <c r="SBM69" s="33"/>
      <c r="SBN69" s="33"/>
      <c r="SBO69" s="33"/>
      <c r="SBP69" s="33"/>
      <c r="SBQ69" s="33"/>
      <c r="SBR69" s="33"/>
      <c r="SBS69" s="33"/>
      <c r="SBT69" s="33"/>
      <c r="SBU69" s="33"/>
      <c r="SBV69" s="33"/>
      <c r="SBW69" s="33"/>
      <c r="SBX69" s="33"/>
      <c r="SBY69" s="33"/>
      <c r="SBZ69" s="33"/>
      <c r="SCA69" s="33"/>
      <c r="SCB69" s="33"/>
      <c r="SCC69" s="33"/>
      <c r="SCD69" s="33"/>
      <c r="SCE69" s="33"/>
      <c r="SCF69" s="33"/>
      <c r="SCG69" s="33"/>
      <c r="SCH69" s="33"/>
      <c r="SCI69" s="33"/>
      <c r="SCJ69" s="33"/>
      <c r="SCK69" s="33"/>
      <c r="SCL69" s="33"/>
      <c r="SCM69" s="33"/>
      <c r="SCN69" s="33"/>
      <c r="SCO69" s="33"/>
      <c r="SCP69" s="33"/>
      <c r="SCQ69" s="33"/>
      <c r="SCR69" s="33"/>
      <c r="SCS69" s="33"/>
      <c r="SCT69" s="33"/>
      <c r="SCU69" s="33"/>
      <c r="SCV69" s="33"/>
      <c r="SCW69" s="33"/>
      <c r="SCX69" s="33"/>
      <c r="SCY69" s="33"/>
      <c r="SCZ69" s="33"/>
      <c r="SDA69" s="33"/>
      <c r="SDB69" s="33"/>
      <c r="SDC69" s="33"/>
      <c r="SDD69" s="33"/>
      <c r="SDE69" s="33"/>
      <c r="SDF69" s="33"/>
      <c r="SDG69" s="33"/>
      <c r="SDH69" s="33"/>
      <c r="SDI69" s="33"/>
      <c r="SDJ69" s="33"/>
      <c r="SDK69" s="33"/>
      <c r="SDL69" s="33"/>
      <c r="SDM69" s="33"/>
      <c r="SDN69" s="33"/>
      <c r="SDO69" s="33"/>
      <c r="SDP69" s="33"/>
      <c r="SDQ69" s="33"/>
      <c r="SDR69" s="33"/>
      <c r="SDS69" s="33"/>
      <c r="SDT69" s="33"/>
      <c r="SDU69" s="33"/>
      <c r="SDV69" s="33"/>
      <c r="SDW69" s="33"/>
      <c r="SDX69" s="33"/>
      <c r="SDY69" s="33"/>
      <c r="SDZ69" s="33"/>
      <c r="SEA69" s="33"/>
      <c r="SEB69" s="33"/>
      <c r="SEC69" s="33"/>
      <c r="SED69" s="33"/>
      <c r="SEE69" s="33"/>
      <c r="SEF69" s="33"/>
      <c r="SEG69" s="33"/>
      <c r="SEH69" s="33"/>
      <c r="SEI69" s="33"/>
      <c r="SEJ69" s="33"/>
      <c r="SEK69" s="33"/>
      <c r="SEL69" s="33"/>
      <c r="SEM69" s="33"/>
      <c r="SEN69" s="33"/>
      <c r="SEO69" s="33"/>
      <c r="SEP69" s="33"/>
      <c r="SEQ69" s="33"/>
      <c r="SER69" s="33"/>
      <c r="SES69" s="33"/>
      <c r="SET69" s="33"/>
      <c r="SEU69" s="33"/>
      <c r="SEV69" s="33"/>
      <c r="SEW69" s="33"/>
      <c r="SEX69" s="33"/>
      <c r="SEY69" s="33"/>
      <c r="SEZ69" s="33"/>
      <c r="SFA69" s="33"/>
      <c r="SFB69" s="33"/>
      <c r="SFC69" s="33"/>
      <c r="SFD69" s="33"/>
      <c r="SFE69" s="33"/>
      <c r="SFF69" s="33"/>
      <c r="SFG69" s="33"/>
      <c r="SFH69" s="33"/>
      <c r="SFI69" s="33"/>
      <c r="SFJ69" s="33"/>
      <c r="SFK69" s="33"/>
      <c r="SFL69" s="33"/>
      <c r="SFM69" s="33"/>
      <c r="SFN69" s="33"/>
      <c r="SFO69" s="33"/>
      <c r="SFP69" s="33"/>
      <c r="SFQ69" s="33"/>
      <c r="SFR69" s="33"/>
      <c r="SFS69" s="33"/>
      <c r="SFT69" s="33"/>
      <c r="SFU69" s="33"/>
      <c r="SFV69" s="33"/>
      <c r="SFW69" s="33"/>
      <c r="SFX69" s="33"/>
      <c r="SFY69" s="33"/>
      <c r="SFZ69" s="33"/>
      <c r="SGA69" s="33"/>
      <c r="SGB69" s="33"/>
      <c r="SGC69" s="33"/>
      <c r="SGD69" s="33"/>
      <c r="SGE69" s="33"/>
      <c r="SGF69" s="33"/>
      <c r="SGG69" s="33"/>
      <c r="SGH69" s="33"/>
      <c r="SGI69" s="33"/>
      <c r="SGJ69" s="33"/>
      <c r="SGK69" s="33"/>
      <c r="SGL69" s="33"/>
      <c r="SGM69" s="33"/>
      <c r="SGN69" s="33"/>
      <c r="SGO69" s="33"/>
      <c r="SGP69" s="33"/>
      <c r="SGQ69" s="33"/>
      <c r="SGR69" s="33"/>
      <c r="SGS69" s="33"/>
      <c r="SGT69" s="33"/>
      <c r="SGU69" s="33"/>
      <c r="SGV69" s="33"/>
      <c r="SGW69" s="33"/>
      <c r="SGX69" s="33"/>
      <c r="SGY69" s="33"/>
      <c r="SGZ69" s="33"/>
      <c r="SHA69" s="33"/>
      <c r="SHB69" s="33"/>
      <c r="SHC69" s="33"/>
      <c r="SHD69" s="33"/>
      <c r="SHE69" s="33"/>
      <c r="SHF69" s="33"/>
      <c r="SHG69" s="33"/>
      <c r="SHH69" s="33"/>
      <c r="SHI69" s="33"/>
      <c r="SHJ69" s="33"/>
      <c r="SHK69" s="33"/>
      <c r="SHL69" s="33"/>
      <c r="SHM69" s="33"/>
      <c r="SHN69" s="33"/>
      <c r="SHO69" s="33"/>
      <c r="SHP69" s="33"/>
      <c r="SHQ69" s="33"/>
      <c r="SHR69" s="33"/>
      <c r="SHS69" s="33"/>
      <c r="SHT69" s="33"/>
      <c r="SHU69" s="33"/>
      <c r="SHV69" s="33"/>
      <c r="SHW69" s="33"/>
      <c r="SHX69" s="33"/>
      <c r="SHY69" s="33"/>
      <c r="SHZ69" s="33"/>
      <c r="SIA69" s="33"/>
      <c r="SIB69" s="33"/>
      <c r="SIC69" s="33"/>
      <c r="SID69" s="33"/>
      <c r="SIE69" s="33"/>
      <c r="SIF69" s="33"/>
      <c r="SIG69" s="33"/>
      <c r="SIH69" s="33"/>
      <c r="SII69" s="33"/>
      <c r="SIJ69" s="33"/>
      <c r="SIK69" s="33"/>
      <c r="SIL69" s="33"/>
      <c r="SIM69" s="33"/>
      <c r="SIN69" s="33"/>
      <c r="SIO69" s="33"/>
      <c r="SIP69" s="33"/>
      <c r="SIQ69" s="33"/>
      <c r="SIR69" s="33"/>
      <c r="SIS69" s="33"/>
      <c r="SIT69" s="33"/>
      <c r="SIU69" s="33"/>
      <c r="SIV69" s="33"/>
      <c r="SIW69" s="33"/>
      <c r="SIX69" s="33"/>
      <c r="SIY69" s="33"/>
      <c r="SIZ69" s="33"/>
      <c r="SJA69" s="33"/>
      <c r="SJB69" s="33"/>
      <c r="SJC69" s="33"/>
      <c r="SJD69" s="33"/>
      <c r="SJE69" s="33"/>
      <c r="SJF69" s="33"/>
      <c r="SJG69" s="33"/>
      <c r="SJH69" s="33"/>
      <c r="SJI69" s="33"/>
      <c r="SJJ69" s="33"/>
      <c r="SJK69" s="33"/>
      <c r="SJL69" s="33"/>
      <c r="SJM69" s="33"/>
      <c r="SJN69" s="33"/>
      <c r="SJO69" s="33"/>
      <c r="SJP69" s="33"/>
      <c r="SJQ69" s="33"/>
      <c r="SJR69" s="33"/>
      <c r="SJS69" s="33"/>
      <c r="SJT69" s="33"/>
      <c r="SJU69" s="33"/>
      <c r="SJV69" s="33"/>
      <c r="SJW69" s="33"/>
      <c r="SJX69" s="33"/>
      <c r="SJY69" s="33"/>
      <c r="SJZ69" s="33"/>
      <c r="SKA69" s="33"/>
      <c r="SKB69" s="33"/>
      <c r="SKC69" s="33"/>
      <c r="SKD69" s="33"/>
      <c r="SKE69" s="33"/>
      <c r="SKF69" s="33"/>
      <c r="SKG69" s="33"/>
      <c r="SKH69" s="33"/>
      <c r="SKI69" s="33"/>
      <c r="SKJ69" s="33"/>
      <c r="SKK69" s="33"/>
      <c r="SKL69" s="33"/>
      <c r="SKM69" s="33"/>
      <c r="SKN69" s="33"/>
      <c r="SKO69" s="33"/>
      <c r="SKP69" s="33"/>
      <c r="SKQ69" s="33"/>
      <c r="SKR69" s="33"/>
      <c r="SKS69" s="33"/>
      <c r="SKT69" s="33"/>
      <c r="SKU69" s="33"/>
      <c r="SKV69" s="33"/>
      <c r="SKW69" s="33"/>
      <c r="SKX69" s="33"/>
      <c r="SKY69" s="33"/>
      <c r="SKZ69" s="33"/>
      <c r="SLA69" s="33"/>
      <c r="SLB69" s="33"/>
      <c r="SLC69" s="33"/>
      <c r="SLD69" s="33"/>
      <c r="SLE69" s="33"/>
      <c r="SLF69" s="33"/>
      <c r="SLG69" s="33"/>
      <c r="SLH69" s="33"/>
      <c r="SLI69" s="33"/>
      <c r="SLJ69" s="33"/>
      <c r="SLK69" s="33"/>
      <c r="SLL69" s="33"/>
      <c r="SLM69" s="33"/>
      <c r="SLN69" s="33"/>
      <c r="SLO69" s="33"/>
      <c r="SLP69" s="33"/>
      <c r="SLQ69" s="33"/>
      <c r="SLR69" s="33"/>
      <c r="SLS69" s="33"/>
      <c r="SLT69" s="33"/>
      <c r="SLU69" s="33"/>
      <c r="SLV69" s="33"/>
      <c r="SLW69" s="33"/>
      <c r="SLX69" s="33"/>
      <c r="SLY69" s="33"/>
      <c r="SLZ69" s="33"/>
      <c r="SMA69" s="33"/>
      <c r="SMB69" s="33"/>
      <c r="SMC69" s="33"/>
      <c r="SMD69" s="33"/>
      <c r="SME69" s="33"/>
      <c r="SMF69" s="33"/>
      <c r="SMG69" s="33"/>
      <c r="SMH69" s="33"/>
      <c r="SMI69" s="33"/>
      <c r="SMJ69" s="33"/>
      <c r="SMK69" s="33"/>
      <c r="SML69" s="33"/>
      <c r="SMM69" s="33"/>
      <c r="SMN69" s="33"/>
      <c r="SMO69" s="33"/>
      <c r="SMP69" s="33"/>
      <c r="SMQ69" s="33"/>
      <c r="SMR69" s="33"/>
      <c r="SMS69" s="33"/>
      <c r="SMT69" s="33"/>
      <c r="SMU69" s="33"/>
      <c r="SMV69" s="33"/>
      <c r="SMW69" s="33"/>
      <c r="SMX69" s="33"/>
      <c r="SMY69" s="33"/>
      <c r="SMZ69" s="33"/>
      <c r="SNA69" s="33"/>
      <c r="SNB69" s="33"/>
      <c r="SNC69" s="33"/>
      <c r="SND69" s="33"/>
      <c r="SNE69" s="33"/>
      <c r="SNF69" s="33"/>
      <c r="SNG69" s="33"/>
      <c r="SNH69" s="33"/>
      <c r="SNI69" s="33"/>
      <c r="SNJ69" s="33"/>
      <c r="SNK69" s="33"/>
      <c r="SNL69" s="33"/>
      <c r="SNM69" s="33"/>
      <c r="SNN69" s="33"/>
      <c r="SNO69" s="33"/>
      <c r="SNP69" s="33"/>
      <c r="SNQ69" s="33"/>
      <c r="SNR69" s="33"/>
      <c r="SNS69" s="33"/>
      <c r="SNT69" s="33"/>
      <c r="SNU69" s="33"/>
      <c r="SNV69" s="33"/>
      <c r="SNW69" s="33"/>
      <c r="SNX69" s="33"/>
      <c r="SNY69" s="33"/>
      <c r="SNZ69" s="33"/>
      <c r="SOA69" s="33"/>
      <c r="SOB69" s="33"/>
      <c r="SOC69" s="33"/>
      <c r="SOD69" s="33"/>
      <c r="SOE69" s="33"/>
      <c r="SOF69" s="33"/>
      <c r="SOG69" s="33"/>
      <c r="SOH69" s="33"/>
      <c r="SOI69" s="33"/>
      <c r="SOJ69" s="33"/>
      <c r="SOK69" s="33"/>
      <c r="SOL69" s="33"/>
      <c r="SOM69" s="33"/>
      <c r="SON69" s="33"/>
      <c r="SOO69" s="33"/>
      <c r="SOP69" s="33"/>
      <c r="SOQ69" s="33"/>
      <c r="SOR69" s="33"/>
      <c r="SOS69" s="33"/>
      <c r="SOT69" s="33"/>
      <c r="SOU69" s="33"/>
      <c r="SOV69" s="33"/>
      <c r="SOW69" s="33"/>
      <c r="SOX69" s="33"/>
      <c r="SOY69" s="33"/>
      <c r="SOZ69" s="33"/>
      <c r="SPA69" s="33"/>
      <c r="SPB69" s="33"/>
      <c r="SPC69" s="33"/>
      <c r="SPD69" s="33"/>
      <c r="SPE69" s="33"/>
      <c r="SPF69" s="33"/>
      <c r="SPG69" s="33"/>
      <c r="SPH69" s="33"/>
      <c r="SPI69" s="33"/>
      <c r="SPJ69" s="33"/>
      <c r="SPK69" s="33"/>
      <c r="SPL69" s="33"/>
      <c r="SPM69" s="33"/>
      <c r="SPN69" s="33"/>
      <c r="SPO69" s="33"/>
      <c r="SPP69" s="33"/>
      <c r="SPQ69" s="33"/>
      <c r="SPR69" s="33"/>
      <c r="SPS69" s="33"/>
      <c r="SPT69" s="33"/>
      <c r="SPU69" s="33"/>
      <c r="SPV69" s="33"/>
      <c r="SPW69" s="33"/>
      <c r="SPX69" s="33"/>
      <c r="SPY69" s="33"/>
      <c r="SPZ69" s="33"/>
      <c r="SQA69" s="33"/>
      <c r="SQB69" s="33"/>
      <c r="SQC69" s="33"/>
      <c r="SQD69" s="33"/>
      <c r="SQE69" s="33"/>
      <c r="SQF69" s="33"/>
      <c r="SQG69" s="33"/>
      <c r="SQH69" s="33"/>
      <c r="SQI69" s="33"/>
      <c r="SQJ69" s="33"/>
      <c r="SQK69" s="33"/>
      <c r="SQL69" s="33"/>
      <c r="SQM69" s="33"/>
      <c r="SQN69" s="33"/>
      <c r="SQO69" s="33"/>
      <c r="SQP69" s="33"/>
      <c r="SQQ69" s="33"/>
      <c r="SQR69" s="33"/>
      <c r="SQS69" s="33"/>
      <c r="SQT69" s="33"/>
      <c r="SQU69" s="33"/>
      <c r="SQV69" s="33"/>
      <c r="SQW69" s="33"/>
      <c r="SQX69" s="33"/>
      <c r="SQY69" s="33"/>
      <c r="SQZ69" s="33"/>
      <c r="SRA69" s="33"/>
      <c r="SRB69" s="33"/>
      <c r="SRC69" s="33"/>
      <c r="SRD69" s="33"/>
      <c r="SRE69" s="33"/>
      <c r="SRF69" s="33"/>
      <c r="SRG69" s="33"/>
      <c r="SRH69" s="33"/>
      <c r="SRI69" s="33"/>
      <c r="SRJ69" s="33"/>
      <c r="SRK69" s="33"/>
      <c r="SRL69" s="33"/>
      <c r="SRM69" s="33"/>
      <c r="SRN69" s="33"/>
      <c r="SRO69" s="33"/>
      <c r="SRP69" s="33"/>
      <c r="SRQ69" s="33"/>
      <c r="SRR69" s="33"/>
      <c r="SRS69" s="33"/>
      <c r="SRT69" s="33"/>
      <c r="SRU69" s="33"/>
      <c r="SRV69" s="33"/>
      <c r="SRW69" s="33"/>
      <c r="SRX69" s="33"/>
      <c r="SRY69" s="33"/>
      <c r="SRZ69" s="33"/>
      <c r="SSA69" s="33"/>
      <c r="SSB69" s="33"/>
      <c r="SSC69" s="33"/>
      <c r="SSD69" s="33"/>
      <c r="SSE69" s="33"/>
      <c r="SSF69" s="33"/>
      <c r="SSG69" s="33"/>
      <c r="SSH69" s="33"/>
      <c r="SSI69" s="33"/>
      <c r="SSJ69" s="33"/>
      <c r="SSK69" s="33"/>
      <c r="SSL69" s="33"/>
      <c r="SSM69" s="33"/>
      <c r="SSN69" s="33"/>
      <c r="SSO69" s="33"/>
      <c r="SSP69" s="33"/>
      <c r="SSQ69" s="33"/>
      <c r="SSR69" s="33"/>
      <c r="SSS69" s="33"/>
      <c r="SST69" s="33"/>
      <c r="SSU69" s="33"/>
      <c r="SSV69" s="33"/>
      <c r="SSW69" s="33"/>
      <c r="SSX69" s="33"/>
      <c r="SSY69" s="33"/>
      <c r="SSZ69" s="33"/>
      <c r="STA69" s="33"/>
      <c r="STB69" s="33"/>
      <c r="STC69" s="33"/>
      <c r="STD69" s="33"/>
      <c r="STE69" s="33"/>
      <c r="STF69" s="33"/>
      <c r="STG69" s="33"/>
      <c r="STH69" s="33"/>
      <c r="STI69" s="33"/>
      <c r="STJ69" s="33"/>
      <c r="STK69" s="33"/>
      <c r="STL69" s="33"/>
      <c r="STM69" s="33"/>
      <c r="STN69" s="33"/>
      <c r="STO69" s="33"/>
      <c r="STP69" s="33"/>
      <c r="STQ69" s="33"/>
      <c r="STR69" s="33"/>
      <c r="STS69" s="33"/>
      <c r="STT69" s="33"/>
      <c r="STU69" s="33"/>
      <c r="STV69" s="33"/>
      <c r="STW69" s="33"/>
      <c r="STX69" s="33"/>
      <c r="STY69" s="33"/>
      <c r="STZ69" s="33"/>
      <c r="SUA69" s="33"/>
      <c r="SUB69" s="33"/>
      <c r="SUC69" s="33"/>
      <c r="SUD69" s="33"/>
      <c r="SUE69" s="33"/>
      <c r="SUF69" s="33"/>
      <c r="SUG69" s="33"/>
      <c r="SUH69" s="33"/>
      <c r="SUI69" s="33"/>
      <c r="SUJ69" s="33"/>
      <c r="SUK69" s="33"/>
      <c r="SUL69" s="33"/>
      <c r="SUM69" s="33"/>
      <c r="SUN69" s="33"/>
      <c r="SUO69" s="33"/>
      <c r="SUP69" s="33"/>
      <c r="SUQ69" s="33"/>
      <c r="SUR69" s="33"/>
      <c r="SUS69" s="33"/>
      <c r="SUT69" s="33"/>
      <c r="SUU69" s="33"/>
      <c r="SUV69" s="33"/>
      <c r="SUW69" s="33"/>
      <c r="SUX69" s="33"/>
      <c r="SUY69" s="33"/>
      <c r="SUZ69" s="33"/>
      <c r="SVA69" s="33"/>
      <c r="SVB69" s="33"/>
      <c r="SVC69" s="33"/>
      <c r="SVD69" s="33"/>
      <c r="SVE69" s="33"/>
      <c r="SVF69" s="33"/>
      <c r="SVG69" s="33"/>
      <c r="SVH69" s="33"/>
      <c r="SVI69" s="33"/>
      <c r="SVJ69" s="33"/>
      <c r="SVK69" s="33"/>
      <c r="SVL69" s="33"/>
      <c r="SVM69" s="33"/>
      <c r="SVN69" s="33"/>
      <c r="SVO69" s="33"/>
      <c r="SVP69" s="33"/>
      <c r="SVQ69" s="33"/>
      <c r="SVR69" s="33"/>
      <c r="SVS69" s="33"/>
      <c r="SVT69" s="33"/>
      <c r="SVU69" s="33"/>
      <c r="SVV69" s="33"/>
      <c r="SVW69" s="33"/>
      <c r="SVX69" s="33"/>
      <c r="SVY69" s="33"/>
      <c r="SVZ69" s="33"/>
      <c r="SWA69" s="33"/>
      <c r="SWB69" s="33"/>
      <c r="SWC69" s="33"/>
      <c r="SWD69" s="33"/>
      <c r="SWE69" s="33"/>
      <c r="SWF69" s="33"/>
      <c r="SWG69" s="33"/>
      <c r="SWH69" s="33"/>
      <c r="SWI69" s="33"/>
      <c r="SWJ69" s="33"/>
      <c r="SWK69" s="33"/>
      <c r="SWL69" s="33"/>
      <c r="SWM69" s="33"/>
      <c r="SWN69" s="33"/>
      <c r="SWO69" s="33"/>
      <c r="SWP69" s="33"/>
      <c r="SWQ69" s="33"/>
      <c r="SWR69" s="33"/>
      <c r="SWS69" s="33"/>
      <c r="SWT69" s="33"/>
      <c r="SWU69" s="33"/>
      <c r="SWV69" s="33"/>
      <c r="SWW69" s="33"/>
      <c r="SWX69" s="33"/>
      <c r="SWY69" s="33"/>
      <c r="SWZ69" s="33"/>
      <c r="SXA69" s="33"/>
      <c r="SXB69" s="33"/>
      <c r="SXC69" s="33"/>
      <c r="SXD69" s="33"/>
      <c r="SXE69" s="33"/>
      <c r="SXF69" s="33"/>
      <c r="SXG69" s="33"/>
      <c r="SXH69" s="33"/>
      <c r="SXI69" s="33"/>
      <c r="SXJ69" s="33"/>
      <c r="SXK69" s="33"/>
      <c r="SXL69" s="33"/>
      <c r="SXM69" s="33"/>
      <c r="SXN69" s="33"/>
      <c r="SXO69" s="33"/>
      <c r="SXP69" s="33"/>
      <c r="SXQ69" s="33"/>
      <c r="SXR69" s="33"/>
      <c r="SXS69" s="33"/>
      <c r="SXT69" s="33"/>
      <c r="SXU69" s="33"/>
      <c r="SXV69" s="33"/>
      <c r="SXW69" s="33"/>
      <c r="SXX69" s="33"/>
      <c r="SXY69" s="33"/>
      <c r="SXZ69" s="33"/>
      <c r="SYA69" s="33"/>
      <c r="SYB69" s="33"/>
      <c r="SYC69" s="33"/>
      <c r="SYD69" s="33"/>
      <c r="SYE69" s="33"/>
      <c r="SYF69" s="33"/>
      <c r="SYG69" s="33"/>
      <c r="SYH69" s="33"/>
      <c r="SYI69" s="33"/>
      <c r="SYJ69" s="33"/>
      <c r="SYK69" s="33"/>
      <c r="SYL69" s="33"/>
      <c r="SYM69" s="33"/>
      <c r="SYN69" s="33"/>
      <c r="SYO69" s="33"/>
      <c r="SYP69" s="33"/>
      <c r="SYQ69" s="33"/>
      <c r="SYR69" s="33"/>
      <c r="SYS69" s="33"/>
      <c r="SYT69" s="33"/>
      <c r="SYU69" s="33"/>
      <c r="SYV69" s="33"/>
      <c r="SYW69" s="33"/>
      <c r="SYX69" s="33"/>
      <c r="SYY69" s="33"/>
      <c r="SYZ69" s="33"/>
      <c r="SZA69" s="33"/>
      <c r="SZB69" s="33"/>
      <c r="SZC69" s="33"/>
      <c r="SZD69" s="33"/>
      <c r="SZE69" s="33"/>
      <c r="SZF69" s="33"/>
      <c r="SZG69" s="33"/>
      <c r="SZH69" s="33"/>
      <c r="SZI69" s="33"/>
      <c r="SZJ69" s="33"/>
      <c r="SZK69" s="33"/>
      <c r="SZL69" s="33"/>
      <c r="SZM69" s="33"/>
      <c r="SZN69" s="33"/>
      <c r="SZO69" s="33"/>
      <c r="SZP69" s="33"/>
      <c r="SZQ69" s="33"/>
      <c r="SZR69" s="33"/>
      <c r="SZS69" s="33"/>
      <c r="SZT69" s="33"/>
      <c r="SZU69" s="33"/>
      <c r="SZV69" s="33"/>
      <c r="SZW69" s="33"/>
      <c r="SZX69" s="33"/>
      <c r="SZY69" s="33"/>
      <c r="SZZ69" s="33"/>
      <c r="TAA69" s="33"/>
      <c r="TAB69" s="33"/>
      <c r="TAC69" s="33"/>
      <c r="TAD69" s="33"/>
      <c r="TAE69" s="33"/>
      <c r="TAF69" s="33"/>
      <c r="TAG69" s="33"/>
      <c r="TAH69" s="33"/>
      <c r="TAI69" s="33"/>
      <c r="TAJ69" s="33"/>
      <c r="TAK69" s="33"/>
      <c r="TAL69" s="33"/>
      <c r="TAM69" s="33"/>
      <c r="TAN69" s="33"/>
      <c r="TAO69" s="33"/>
      <c r="TAP69" s="33"/>
      <c r="TAQ69" s="33"/>
      <c r="TAR69" s="33"/>
      <c r="TAS69" s="33"/>
      <c r="TAT69" s="33"/>
      <c r="TAU69" s="33"/>
      <c r="TAV69" s="33"/>
      <c r="TAW69" s="33"/>
      <c r="TAX69" s="33"/>
      <c r="TAY69" s="33"/>
      <c r="TAZ69" s="33"/>
      <c r="TBA69" s="33"/>
      <c r="TBB69" s="33"/>
      <c r="TBC69" s="33"/>
      <c r="TBD69" s="33"/>
      <c r="TBE69" s="33"/>
      <c r="TBF69" s="33"/>
      <c r="TBG69" s="33"/>
      <c r="TBH69" s="33"/>
      <c r="TBI69" s="33"/>
      <c r="TBJ69" s="33"/>
      <c r="TBK69" s="33"/>
      <c r="TBL69" s="33"/>
      <c r="TBM69" s="33"/>
      <c r="TBN69" s="33"/>
      <c r="TBO69" s="33"/>
      <c r="TBP69" s="33"/>
      <c r="TBQ69" s="33"/>
      <c r="TBR69" s="33"/>
      <c r="TBS69" s="33"/>
      <c r="TBT69" s="33"/>
      <c r="TBU69" s="33"/>
      <c r="TBV69" s="33"/>
      <c r="TBW69" s="33"/>
      <c r="TBX69" s="33"/>
      <c r="TBY69" s="33"/>
      <c r="TBZ69" s="33"/>
      <c r="TCA69" s="33"/>
      <c r="TCB69" s="33"/>
      <c r="TCC69" s="33"/>
      <c r="TCD69" s="33"/>
      <c r="TCE69" s="33"/>
      <c r="TCF69" s="33"/>
      <c r="TCG69" s="33"/>
      <c r="TCH69" s="33"/>
      <c r="TCI69" s="33"/>
      <c r="TCJ69" s="33"/>
      <c r="TCK69" s="33"/>
      <c r="TCL69" s="33"/>
      <c r="TCM69" s="33"/>
      <c r="TCN69" s="33"/>
      <c r="TCO69" s="33"/>
      <c r="TCP69" s="33"/>
      <c r="TCQ69" s="33"/>
      <c r="TCR69" s="33"/>
      <c r="TCS69" s="33"/>
      <c r="TCT69" s="33"/>
      <c r="TCU69" s="33"/>
      <c r="TCV69" s="33"/>
      <c r="TCW69" s="33"/>
      <c r="TCX69" s="33"/>
      <c r="TCY69" s="33"/>
      <c r="TCZ69" s="33"/>
      <c r="TDA69" s="33"/>
      <c r="TDB69" s="33"/>
      <c r="TDC69" s="33"/>
      <c r="TDD69" s="33"/>
      <c r="TDE69" s="33"/>
      <c r="TDF69" s="33"/>
      <c r="TDG69" s="33"/>
      <c r="TDH69" s="33"/>
      <c r="TDI69" s="33"/>
      <c r="TDJ69" s="33"/>
      <c r="TDK69" s="33"/>
      <c r="TDL69" s="33"/>
      <c r="TDM69" s="33"/>
      <c r="TDN69" s="33"/>
      <c r="TDO69" s="33"/>
      <c r="TDP69" s="33"/>
      <c r="TDQ69" s="33"/>
      <c r="TDR69" s="33"/>
      <c r="TDS69" s="33"/>
      <c r="TDT69" s="33"/>
      <c r="TDU69" s="33"/>
      <c r="TDV69" s="33"/>
      <c r="TDW69" s="33"/>
      <c r="TDX69" s="33"/>
      <c r="TDY69" s="33"/>
      <c r="TDZ69" s="33"/>
      <c r="TEA69" s="33"/>
      <c r="TEB69" s="33"/>
      <c r="TEC69" s="33"/>
      <c r="TED69" s="33"/>
      <c r="TEE69" s="33"/>
      <c r="TEF69" s="33"/>
      <c r="TEG69" s="33"/>
      <c r="TEH69" s="33"/>
      <c r="TEI69" s="33"/>
      <c r="TEJ69" s="33"/>
      <c r="TEK69" s="33"/>
      <c r="TEL69" s="33"/>
      <c r="TEM69" s="33"/>
      <c r="TEN69" s="33"/>
      <c r="TEO69" s="33"/>
      <c r="TEP69" s="33"/>
      <c r="TEQ69" s="33"/>
      <c r="TER69" s="33"/>
      <c r="TES69" s="33"/>
      <c r="TET69" s="33"/>
      <c r="TEU69" s="33"/>
      <c r="TEV69" s="33"/>
      <c r="TEW69" s="33"/>
      <c r="TEX69" s="33"/>
      <c r="TEY69" s="33"/>
      <c r="TEZ69" s="33"/>
      <c r="TFA69" s="33"/>
      <c r="TFB69" s="33"/>
      <c r="TFC69" s="33"/>
      <c r="TFD69" s="33"/>
      <c r="TFE69" s="33"/>
      <c r="TFF69" s="33"/>
      <c r="TFG69" s="33"/>
      <c r="TFH69" s="33"/>
      <c r="TFI69" s="33"/>
      <c r="TFJ69" s="33"/>
      <c r="TFK69" s="33"/>
      <c r="TFL69" s="33"/>
      <c r="TFM69" s="33"/>
      <c r="TFN69" s="33"/>
      <c r="TFO69" s="33"/>
      <c r="TFP69" s="33"/>
      <c r="TFQ69" s="33"/>
      <c r="TFR69" s="33"/>
      <c r="TFS69" s="33"/>
      <c r="TFT69" s="33"/>
      <c r="TFU69" s="33"/>
      <c r="TFV69" s="33"/>
      <c r="TFW69" s="33"/>
      <c r="TFX69" s="33"/>
      <c r="TFY69" s="33"/>
      <c r="TFZ69" s="33"/>
      <c r="TGA69" s="33"/>
      <c r="TGB69" s="33"/>
      <c r="TGC69" s="33"/>
      <c r="TGD69" s="33"/>
      <c r="TGE69" s="33"/>
      <c r="TGF69" s="33"/>
      <c r="TGG69" s="33"/>
      <c r="TGH69" s="33"/>
      <c r="TGI69" s="33"/>
      <c r="TGJ69" s="33"/>
      <c r="TGK69" s="33"/>
      <c r="TGL69" s="33"/>
      <c r="TGM69" s="33"/>
      <c r="TGN69" s="33"/>
      <c r="TGO69" s="33"/>
      <c r="TGP69" s="33"/>
      <c r="TGQ69" s="33"/>
      <c r="TGR69" s="33"/>
      <c r="TGS69" s="33"/>
      <c r="TGT69" s="33"/>
      <c r="TGU69" s="33"/>
      <c r="TGV69" s="33"/>
      <c r="TGW69" s="33"/>
      <c r="TGX69" s="33"/>
      <c r="TGY69" s="33"/>
      <c r="TGZ69" s="33"/>
      <c r="THA69" s="33"/>
      <c r="THB69" s="33"/>
      <c r="THC69" s="33"/>
      <c r="THD69" s="33"/>
      <c r="THE69" s="33"/>
      <c r="THF69" s="33"/>
      <c r="THG69" s="33"/>
      <c r="THH69" s="33"/>
      <c r="THI69" s="33"/>
      <c r="THJ69" s="33"/>
      <c r="THK69" s="33"/>
      <c r="THL69" s="33"/>
      <c r="THM69" s="33"/>
      <c r="THN69" s="33"/>
      <c r="THO69" s="33"/>
      <c r="THP69" s="33"/>
      <c r="THQ69" s="33"/>
      <c r="THR69" s="33"/>
      <c r="THS69" s="33"/>
      <c r="THT69" s="33"/>
      <c r="THU69" s="33"/>
      <c r="THV69" s="33"/>
      <c r="THW69" s="33"/>
      <c r="THX69" s="33"/>
      <c r="THY69" s="33"/>
      <c r="THZ69" s="33"/>
      <c r="TIA69" s="33"/>
      <c r="TIB69" s="33"/>
      <c r="TIC69" s="33"/>
      <c r="TID69" s="33"/>
      <c r="TIE69" s="33"/>
      <c r="TIF69" s="33"/>
      <c r="TIG69" s="33"/>
      <c r="TIH69" s="33"/>
      <c r="TII69" s="33"/>
      <c r="TIJ69" s="33"/>
      <c r="TIK69" s="33"/>
      <c r="TIL69" s="33"/>
      <c r="TIM69" s="33"/>
      <c r="TIN69" s="33"/>
      <c r="TIO69" s="33"/>
      <c r="TIP69" s="33"/>
      <c r="TIQ69" s="33"/>
      <c r="TIR69" s="33"/>
      <c r="TIS69" s="33"/>
      <c r="TIT69" s="33"/>
      <c r="TIU69" s="33"/>
      <c r="TIV69" s="33"/>
      <c r="TIW69" s="33"/>
      <c r="TIX69" s="33"/>
      <c r="TIY69" s="33"/>
      <c r="TIZ69" s="33"/>
      <c r="TJA69" s="33"/>
      <c r="TJB69" s="33"/>
      <c r="TJC69" s="33"/>
      <c r="TJD69" s="33"/>
      <c r="TJE69" s="33"/>
      <c r="TJF69" s="33"/>
      <c r="TJG69" s="33"/>
      <c r="TJH69" s="33"/>
      <c r="TJI69" s="33"/>
      <c r="TJJ69" s="33"/>
      <c r="TJK69" s="33"/>
      <c r="TJL69" s="33"/>
      <c r="TJM69" s="33"/>
      <c r="TJN69" s="33"/>
      <c r="TJO69" s="33"/>
      <c r="TJP69" s="33"/>
      <c r="TJQ69" s="33"/>
      <c r="TJR69" s="33"/>
      <c r="TJS69" s="33"/>
      <c r="TJT69" s="33"/>
      <c r="TJU69" s="33"/>
      <c r="TJV69" s="33"/>
      <c r="TJW69" s="33"/>
      <c r="TJX69" s="33"/>
      <c r="TJY69" s="33"/>
      <c r="TJZ69" s="33"/>
      <c r="TKA69" s="33"/>
      <c r="TKB69" s="33"/>
      <c r="TKC69" s="33"/>
      <c r="TKD69" s="33"/>
      <c r="TKE69" s="33"/>
      <c r="TKF69" s="33"/>
      <c r="TKG69" s="33"/>
      <c r="TKH69" s="33"/>
      <c r="TKI69" s="33"/>
      <c r="TKJ69" s="33"/>
      <c r="TKK69" s="33"/>
      <c r="TKL69" s="33"/>
      <c r="TKM69" s="33"/>
      <c r="TKN69" s="33"/>
      <c r="TKO69" s="33"/>
      <c r="TKP69" s="33"/>
      <c r="TKQ69" s="33"/>
      <c r="TKR69" s="33"/>
      <c r="TKS69" s="33"/>
      <c r="TKT69" s="33"/>
      <c r="TKU69" s="33"/>
      <c r="TKV69" s="33"/>
      <c r="TKW69" s="33"/>
      <c r="TKX69" s="33"/>
      <c r="TKY69" s="33"/>
      <c r="TKZ69" s="33"/>
      <c r="TLA69" s="33"/>
      <c r="TLB69" s="33"/>
      <c r="TLC69" s="33"/>
      <c r="TLD69" s="33"/>
      <c r="TLE69" s="33"/>
      <c r="TLF69" s="33"/>
      <c r="TLG69" s="33"/>
      <c r="TLH69" s="33"/>
      <c r="TLI69" s="33"/>
      <c r="TLJ69" s="33"/>
      <c r="TLK69" s="33"/>
      <c r="TLL69" s="33"/>
      <c r="TLM69" s="33"/>
      <c r="TLN69" s="33"/>
      <c r="TLO69" s="33"/>
      <c r="TLP69" s="33"/>
      <c r="TLQ69" s="33"/>
      <c r="TLR69" s="33"/>
      <c r="TLS69" s="33"/>
      <c r="TLT69" s="33"/>
      <c r="TLU69" s="33"/>
      <c r="TLV69" s="33"/>
      <c r="TLW69" s="33"/>
      <c r="TLX69" s="33"/>
      <c r="TLY69" s="33"/>
      <c r="TLZ69" s="33"/>
      <c r="TMA69" s="33"/>
      <c r="TMB69" s="33"/>
      <c r="TMC69" s="33"/>
      <c r="TMD69" s="33"/>
      <c r="TME69" s="33"/>
      <c r="TMF69" s="33"/>
      <c r="TMG69" s="33"/>
      <c r="TMH69" s="33"/>
      <c r="TMI69" s="33"/>
      <c r="TMJ69" s="33"/>
      <c r="TMK69" s="33"/>
      <c r="TML69" s="33"/>
      <c r="TMM69" s="33"/>
      <c r="TMN69" s="33"/>
      <c r="TMO69" s="33"/>
      <c r="TMP69" s="33"/>
      <c r="TMQ69" s="33"/>
      <c r="TMR69" s="33"/>
      <c r="TMS69" s="33"/>
      <c r="TMT69" s="33"/>
      <c r="TMU69" s="33"/>
      <c r="TMV69" s="33"/>
      <c r="TMW69" s="33"/>
      <c r="TMX69" s="33"/>
      <c r="TMY69" s="33"/>
      <c r="TMZ69" s="33"/>
      <c r="TNA69" s="33"/>
      <c r="TNB69" s="33"/>
      <c r="TNC69" s="33"/>
      <c r="TND69" s="33"/>
      <c r="TNE69" s="33"/>
      <c r="TNF69" s="33"/>
      <c r="TNG69" s="33"/>
      <c r="TNH69" s="33"/>
      <c r="TNI69" s="33"/>
      <c r="TNJ69" s="33"/>
      <c r="TNK69" s="33"/>
      <c r="TNL69" s="33"/>
      <c r="TNM69" s="33"/>
      <c r="TNN69" s="33"/>
      <c r="TNO69" s="33"/>
      <c r="TNP69" s="33"/>
      <c r="TNQ69" s="33"/>
      <c r="TNR69" s="33"/>
      <c r="TNS69" s="33"/>
      <c r="TNT69" s="33"/>
      <c r="TNU69" s="33"/>
      <c r="TNV69" s="33"/>
      <c r="TNW69" s="33"/>
      <c r="TNX69" s="33"/>
      <c r="TNY69" s="33"/>
      <c r="TNZ69" s="33"/>
      <c r="TOA69" s="33"/>
      <c r="TOB69" s="33"/>
      <c r="TOC69" s="33"/>
      <c r="TOD69" s="33"/>
      <c r="TOE69" s="33"/>
      <c r="TOF69" s="33"/>
      <c r="TOG69" s="33"/>
      <c r="TOH69" s="33"/>
      <c r="TOI69" s="33"/>
      <c r="TOJ69" s="33"/>
      <c r="TOK69" s="33"/>
      <c r="TOL69" s="33"/>
      <c r="TOM69" s="33"/>
      <c r="TON69" s="33"/>
      <c r="TOO69" s="33"/>
      <c r="TOP69" s="33"/>
      <c r="TOQ69" s="33"/>
      <c r="TOR69" s="33"/>
      <c r="TOS69" s="33"/>
      <c r="TOT69" s="33"/>
      <c r="TOU69" s="33"/>
      <c r="TOV69" s="33"/>
      <c r="TOW69" s="33"/>
      <c r="TOX69" s="33"/>
      <c r="TOY69" s="33"/>
      <c r="TOZ69" s="33"/>
      <c r="TPA69" s="33"/>
      <c r="TPB69" s="33"/>
      <c r="TPC69" s="33"/>
      <c r="TPD69" s="33"/>
      <c r="TPE69" s="33"/>
      <c r="TPF69" s="33"/>
      <c r="TPG69" s="33"/>
      <c r="TPH69" s="33"/>
      <c r="TPI69" s="33"/>
      <c r="TPJ69" s="33"/>
      <c r="TPK69" s="33"/>
      <c r="TPL69" s="33"/>
      <c r="TPM69" s="33"/>
      <c r="TPN69" s="33"/>
      <c r="TPO69" s="33"/>
      <c r="TPP69" s="33"/>
      <c r="TPQ69" s="33"/>
      <c r="TPR69" s="33"/>
      <c r="TPS69" s="33"/>
      <c r="TPT69" s="33"/>
      <c r="TPU69" s="33"/>
      <c r="TPV69" s="33"/>
      <c r="TPW69" s="33"/>
      <c r="TPX69" s="33"/>
      <c r="TPY69" s="33"/>
      <c r="TPZ69" s="33"/>
      <c r="TQA69" s="33"/>
      <c r="TQB69" s="33"/>
      <c r="TQC69" s="33"/>
      <c r="TQD69" s="33"/>
      <c r="TQE69" s="33"/>
      <c r="TQF69" s="33"/>
      <c r="TQG69" s="33"/>
      <c r="TQH69" s="33"/>
      <c r="TQI69" s="33"/>
      <c r="TQJ69" s="33"/>
      <c r="TQK69" s="33"/>
      <c r="TQL69" s="33"/>
      <c r="TQM69" s="33"/>
      <c r="TQN69" s="33"/>
      <c r="TQO69" s="33"/>
      <c r="TQP69" s="33"/>
      <c r="TQQ69" s="33"/>
      <c r="TQR69" s="33"/>
      <c r="TQS69" s="33"/>
      <c r="TQT69" s="33"/>
      <c r="TQU69" s="33"/>
      <c r="TQV69" s="33"/>
      <c r="TQW69" s="33"/>
      <c r="TQX69" s="33"/>
      <c r="TQY69" s="33"/>
      <c r="TQZ69" s="33"/>
      <c r="TRA69" s="33"/>
      <c r="TRB69" s="33"/>
      <c r="TRC69" s="33"/>
      <c r="TRD69" s="33"/>
      <c r="TRE69" s="33"/>
      <c r="TRF69" s="33"/>
      <c r="TRG69" s="33"/>
      <c r="TRH69" s="33"/>
      <c r="TRI69" s="33"/>
      <c r="TRJ69" s="33"/>
      <c r="TRK69" s="33"/>
      <c r="TRL69" s="33"/>
      <c r="TRM69" s="33"/>
      <c r="TRN69" s="33"/>
      <c r="TRO69" s="33"/>
      <c r="TRP69" s="33"/>
      <c r="TRQ69" s="33"/>
      <c r="TRR69" s="33"/>
      <c r="TRS69" s="33"/>
      <c r="TRT69" s="33"/>
      <c r="TRU69" s="33"/>
      <c r="TRV69" s="33"/>
      <c r="TRW69" s="33"/>
      <c r="TRX69" s="33"/>
      <c r="TRY69" s="33"/>
      <c r="TRZ69" s="33"/>
      <c r="TSA69" s="33"/>
      <c r="TSB69" s="33"/>
      <c r="TSC69" s="33"/>
      <c r="TSD69" s="33"/>
      <c r="TSE69" s="33"/>
      <c r="TSF69" s="33"/>
      <c r="TSG69" s="33"/>
      <c r="TSH69" s="33"/>
      <c r="TSI69" s="33"/>
      <c r="TSJ69" s="33"/>
      <c r="TSK69" s="33"/>
      <c r="TSL69" s="33"/>
      <c r="TSM69" s="33"/>
      <c r="TSN69" s="33"/>
      <c r="TSO69" s="33"/>
      <c r="TSP69" s="33"/>
      <c r="TSQ69" s="33"/>
      <c r="TSR69" s="33"/>
      <c r="TSS69" s="33"/>
      <c r="TST69" s="33"/>
      <c r="TSU69" s="33"/>
      <c r="TSV69" s="33"/>
      <c r="TSW69" s="33"/>
      <c r="TSX69" s="33"/>
      <c r="TSY69" s="33"/>
      <c r="TSZ69" s="33"/>
      <c r="TTA69" s="33"/>
      <c r="TTB69" s="33"/>
      <c r="TTC69" s="33"/>
      <c r="TTD69" s="33"/>
      <c r="TTE69" s="33"/>
      <c r="TTF69" s="33"/>
      <c r="TTG69" s="33"/>
      <c r="TTH69" s="33"/>
      <c r="TTI69" s="33"/>
      <c r="TTJ69" s="33"/>
      <c r="TTK69" s="33"/>
      <c r="TTL69" s="33"/>
      <c r="TTM69" s="33"/>
      <c r="TTN69" s="33"/>
      <c r="TTO69" s="33"/>
      <c r="TTP69" s="33"/>
      <c r="TTQ69" s="33"/>
      <c r="TTR69" s="33"/>
      <c r="TTS69" s="33"/>
      <c r="TTT69" s="33"/>
      <c r="TTU69" s="33"/>
      <c r="TTV69" s="33"/>
      <c r="TTW69" s="33"/>
      <c r="TTX69" s="33"/>
      <c r="TTY69" s="33"/>
      <c r="TTZ69" s="33"/>
      <c r="TUA69" s="33"/>
      <c r="TUB69" s="33"/>
      <c r="TUC69" s="33"/>
      <c r="TUD69" s="33"/>
      <c r="TUE69" s="33"/>
      <c r="TUF69" s="33"/>
      <c r="TUG69" s="33"/>
      <c r="TUH69" s="33"/>
      <c r="TUI69" s="33"/>
      <c r="TUJ69" s="33"/>
      <c r="TUK69" s="33"/>
      <c r="TUL69" s="33"/>
      <c r="TUM69" s="33"/>
      <c r="TUN69" s="33"/>
      <c r="TUO69" s="33"/>
      <c r="TUP69" s="33"/>
      <c r="TUQ69" s="33"/>
      <c r="TUR69" s="33"/>
      <c r="TUS69" s="33"/>
      <c r="TUT69" s="33"/>
      <c r="TUU69" s="33"/>
      <c r="TUV69" s="33"/>
      <c r="TUW69" s="33"/>
      <c r="TUX69" s="33"/>
      <c r="TUY69" s="33"/>
      <c r="TUZ69" s="33"/>
      <c r="TVA69" s="33"/>
      <c r="TVB69" s="33"/>
      <c r="TVC69" s="33"/>
      <c r="TVD69" s="33"/>
      <c r="TVE69" s="33"/>
      <c r="TVF69" s="33"/>
      <c r="TVG69" s="33"/>
      <c r="TVH69" s="33"/>
      <c r="TVI69" s="33"/>
      <c r="TVJ69" s="33"/>
      <c r="TVK69" s="33"/>
      <c r="TVL69" s="33"/>
      <c r="TVM69" s="33"/>
      <c r="TVN69" s="33"/>
      <c r="TVO69" s="33"/>
      <c r="TVP69" s="33"/>
      <c r="TVQ69" s="33"/>
      <c r="TVR69" s="33"/>
      <c r="TVS69" s="33"/>
      <c r="TVT69" s="33"/>
      <c r="TVU69" s="33"/>
      <c r="TVV69" s="33"/>
      <c r="TVW69" s="33"/>
      <c r="TVX69" s="33"/>
      <c r="TVY69" s="33"/>
      <c r="TVZ69" s="33"/>
      <c r="TWA69" s="33"/>
      <c r="TWB69" s="33"/>
      <c r="TWC69" s="33"/>
      <c r="TWD69" s="33"/>
      <c r="TWE69" s="33"/>
      <c r="TWF69" s="33"/>
      <c r="TWG69" s="33"/>
      <c r="TWH69" s="33"/>
      <c r="TWI69" s="33"/>
      <c r="TWJ69" s="33"/>
      <c r="TWK69" s="33"/>
      <c r="TWL69" s="33"/>
      <c r="TWM69" s="33"/>
      <c r="TWN69" s="33"/>
      <c r="TWO69" s="33"/>
      <c r="TWP69" s="33"/>
      <c r="TWQ69" s="33"/>
      <c r="TWR69" s="33"/>
      <c r="TWS69" s="33"/>
      <c r="TWT69" s="33"/>
      <c r="TWU69" s="33"/>
      <c r="TWV69" s="33"/>
      <c r="TWW69" s="33"/>
      <c r="TWX69" s="33"/>
      <c r="TWY69" s="33"/>
      <c r="TWZ69" s="33"/>
      <c r="TXA69" s="33"/>
      <c r="TXB69" s="33"/>
      <c r="TXC69" s="33"/>
      <c r="TXD69" s="33"/>
      <c r="TXE69" s="33"/>
      <c r="TXF69" s="33"/>
      <c r="TXG69" s="33"/>
      <c r="TXH69" s="33"/>
      <c r="TXI69" s="33"/>
      <c r="TXJ69" s="33"/>
      <c r="TXK69" s="33"/>
      <c r="TXL69" s="33"/>
      <c r="TXM69" s="33"/>
      <c r="TXN69" s="33"/>
      <c r="TXO69" s="33"/>
      <c r="TXP69" s="33"/>
      <c r="TXQ69" s="33"/>
      <c r="TXR69" s="33"/>
      <c r="TXS69" s="33"/>
      <c r="TXT69" s="33"/>
      <c r="TXU69" s="33"/>
      <c r="TXV69" s="33"/>
      <c r="TXW69" s="33"/>
      <c r="TXX69" s="33"/>
      <c r="TXY69" s="33"/>
      <c r="TXZ69" s="33"/>
      <c r="TYA69" s="33"/>
      <c r="TYB69" s="33"/>
      <c r="TYC69" s="33"/>
      <c r="TYD69" s="33"/>
      <c r="TYE69" s="33"/>
      <c r="TYF69" s="33"/>
      <c r="TYG69" s="33"/>
      <c r="TYH69" s="33"/>
      <c r="TYI69" s="33"/>
      <c r="TYJ69" s="33"/>
      <c r="TYK69" s="33"/>
      <c r="TYL69" s="33"/>
      <c r="TYM69" s="33"/>
      <c r="TYN69" s="33"/>
      <c r="TYO69" s="33"/>
      <c r="TYP69" s="33"/>
      <c r="TYQ69" s="33"/>
      <c r="TYR69" s="33"/>
      <c r="TYS69" s="33"/>
      <c r="TYT69" s="33"/>
      <c r="TYU69" s="33"/>
      <c r="TYV69" s="33"/>
      <c r="TYW69" s="33"/>
      <c r="TYX69" s="33"/>
      <c r="TYY69" s="33"/>
      <c r="TYZ69" s="33"/>
      <c r="TZA69" s="33"/>
      <c r="TZB69" s="33"/>
      <c r="TZC69" s="33"/>
      <c r="TZD69" s="33"/>
      <c r="TZE69" s="33"/>
      <c r="TZF69" s="33"/>
      <c r="TZG69" s="33"/>
      <c r="TZH69" s="33"/>
      <c r="TZI69" s="33"/>
      <c r="TZJ69" s="33"/>
      <c r="TZK69" s="33"/>
      <c r="TZL69" s="33"/>
      <c r="TZM69" s="33"/>
      <c r="TZN69" s="33"/>
      <c r="TZO69" s="33"/>
      <c r="TZP69" s="33"/>
      <c r="TZQ69" s="33"/>
      <c r="TZR69" s="33"/>
      <c r="TZS69" s="33"/>
      <c r="TZT69" s="33"/>
      <c r="TZU69" s="33"/>
      <c r="TZV69" s="33"/>
      <c r="TZW69" s="33"/>
      <c r="TZX69" s="33"/>
      <c r="TZY69" s="33"/>
      <c r="TZZ69" s="33"/>
      <c r="UAA69" s="33"/>
      <c r="UAB69" s="33"/>
      <c r="UAC69" s="33"/>
      <c r="UAD69" s="33"/>
      <c r="UAE69" s="33"/>
      <c r="UAF69" s="33"/>
      <c r="UAG69" s="33"/>
      <c r="UAH69" s="33"/>
      <c r="UAI69" s="33"/>
      <c r="UAJ69" s="33"/>
      <c r="UAK69" s="33"/>
      <c r="UAL69" s="33"/>
      <c r="UAM69" s="33"/>
      <c r="UAN69" s="33"/>
      <c r="UAO69" s="33"/>
      <c r="UAP69" s="33"/>
      <c r="UAQ69" s="33"/>
      <c r="UAR69" s="33"/>
      <c r="UAS69" s="33"/>
      <c r="UAT69" s="33"/>
      <c r="UAU69" s="33"/>
      <c r="UAV69" s="33"/>
      <c r="UAW69" s="33"/>
      <c r="UAX69" s="33"/>
      <c r="UAY69" s="33"/>
      <c r="UAZ69" s="33"/>
      <c r="UBA69" s="33"/>
      <c r="UBB69" s="33"/>
      <c r="UBC69" s="33"/>
      <c r="UBD69" s="33"/>
      <c r="UBE69" s="33"/>
      <c r="UBF69" s="33"/>
      <c r="UBG69" s="33"/>
      <c r="UBH69" s="33"/>
      <c r="UBI69" s="33"/>
      <c r="UBJ69" s="33"/>
      <c r="UBK69" s="33"/>
      <c r="UBL69" s="33"/>
      <c r="UBM69" s="33"/>
      <c r="UBN69" s="33"/>
      <c r="UBO69" s="33"/>
      <c r="UBP69" s="33"/>
      <c r="UBQ69" s="33"/>
      <c r="UBR69" s="33"/>
      <c r="UBS69" s="33"/>
      <c r="UBT69" s="33"/>
      <c r="UBU69" s="33"/>
      <c r="UBV69" s="33"/>
      <c r="UBW69" s="33"/>
      <c r="UBX69" s="33"/>
      <c r="UBY69" s="33"/>
      <c r="UBZ69" s="33"/>
      <c r="UCA69" s="33"/>
      <c r="UCB69" s="33"/>
      <c r="UCC69" s="33"/>
      <c r="UCD69" s="33"/>
      <c r="UCE69" s="33"/>
      <c r="UCF69" s="33"/>
      <c r="UCG69" s="33"/>
      <c r="UCH69" s="33"/>
      <c r="UCI69" s="33"/>
      <c r="UCJ69" s="33"/>
      <c r="UCK69" s="33"/>
      <c r="UCL69" s="33"/>
      <c r="UCM69" s="33"/>
      <c r="UCN69" s="33"/>
      <c r="UCO69" s="33"/>
      <c r="UCP69" s="33"/>
      <c r="UCQ69" s="33"/>
      <c r="UCR69" s="33"/>
      <c r="UCS69" s="33"/>
      <c r="UCT69" s="33"/>
      <c r="UCU69" s="33"/>
      <c r="UCV69" s="33"/>
      <c r="UCW69" s="33"/>
      <c r="UCX69" s="33"/>
      <c r="UCY69" s="33"/>
      <c r="UCZ69" s="33"/>
      <c r="UDA69" s="33"/>
      <c r="UDB69" s="33"/>
      <c r="UDC69" s="33"/>
      <c r="UDD69" s="33"/>
      <c r="UDE69" s="33"/>
      <c r="UDF69" s="33"/>
      <c r="UDG69" s="33"/>
      <c r="UDH69" s="33"/>
      <c r="UDI69" s="33"/>
      <c r="UDJ69" s="33"/>
      <c r="UDK69" s="33"/>
      <c r="UDL69" s="33"/>
      <c r="UDM69" s="33"/>
      <c r="UDN69" s="33"/>
      <c r="UDO69" s="33"/>
      <c r="UDP69" s="33"/>
      <c r="UDQ69" s="33"/>
      <c r="UDR69" s="33"/>
      <c r="UDS69" s="33"/>
      <c r="UDT69" s="33"/>
      <c r="UDU69" s="33"/>
      <c r="UDV69" s="33"/>
      <c r="UDW69" s="33"/>
      <c r="UDX69" s="33"/>
      <c r="UDY69" s="33"/>
      <c r="UDZ69" s="33"/>
      <c r="UEA69" s="33"/>
      <c r="UEB69" s="33"/>
      <c r="UEC69" s="33"/>
      <c r="UED69" s="33"/>
      <c r="UEE69" s="33"/>
      <c r="UEF69" s="33"/>
      <c r="UEG69" s="33"/>
      <c r="UEH69" s="33"/>
      <c r="UEI69" s="33"/>
      <c r="UEJ69" s="33"/>
      <c r="UEK69" s="33"/>
      <c r="UEL69" s="33"/>
      <c r="UEM69" s="33"/>
      <c r="UEN69" s="33"/>
      <c r="UEO69" s="33"/>
      <c r="UEP69" s="33"/>
      <c r="UEQ69" s="33"/>
      <c r="UER69" s="33"/>
      <c r="UES69" s="33"/>
      <c r="UET69" s="33"/>
      <c r="UEU69" s="33"/>
      <c r="UEV69" s="33"/>
      <c r="UEW69" s="33"/>
      <c r="UEX69" s="33"/>
      <c r="UEY69" s="33"/>
      <c r="UEZ69" s="33"/>
      <c r="UFA69" s="33"/>
      <c r="UFB69" s="33"/>
      <c r="UFC69" s="33"/>
      <c r="UFD69" s="33"/>
      <c r="UFE69" s="33"/>
      <c r="UFF69" s="33"/>
      <c r="UFG69" s="33"/>
      <c r="UFH69" s="33"/>
      <c r="UFI69" s="33"/>
      <c r="UFJ69" s="33"/>
      <c r="UFK69" s="33"/>
      <c r="UFL69" s="33"/>
      <c r="UFM69" s="33"/>
      <c r="UFN69" s="33"/>
      <c r="UFO69" s="33"/>
      <c r="UFP69" s="33"/>
      <c r="UFQ69" s="33"/>
      <c r="UFR69" s="33"/>
      <c r="UFS69" s="33"/>
      <c r="UFT69" s="33"/>
      <c r="UFU69" s="33"/>
      <c r="UFV69" s="33"/>
      <c r="UFW69" s="33"/>
      <c r="UFX69" s="33"/>
      <c r="UFY69" s="33"/>
      <c r="UFZ69" s="33"/>
      <c r="UGA69" s="33"/>
      <c r="UGB69" s="33"/>
      <c r="UGC69" s="33"/>
      <c r="UGD69" s="33"/>
      <c r="UGE69" s="33"/>
      <c r="UGF69" s="33"/>
      <c r="UGG69" s="33"/>
      <c r="UGH69" s="33"/>
      <c r="UGI69" s="33"/>
      <c r="UGJ69" s="33"/>
      <c r="UGK69" s="33"/>
      <c r="UGL69" s="33"/>
      <c r="UGM69" s="33"/>
      <c r="UGN69" s="33"/>
      <c r="UGO69" s="33"/>
      <c r="UGP69" s="33"/>
      <c r="UGQ69" s="33"/>
      <c r="UGR69" s="33"/>
      <c r="UGS69" s="33"/>
      <c r="UGT69" s="33"/>
      <c r="UGU69" s="33"/>
      <c r="UGV69" s="33"/>
      <c r="UGW69" s="33"/>
      <c r="UGX69" s="33"/>
      <c r="UGY69" s="33"/>
      <c r="UGZ69" s="33"/>
      <c r="UHA69" s="33"/>
      <c r="UHB69" s="33"/>
      <c r="UHC69" s="33"/>
      <c r="UHD69" s="33"/>
      <c r="UHE69" s="33"/>
      <c r="UHF69" s="33"/>
      <c r="UHG69" s="33"/>
      <c r="UHH69" s="33"/>
      <c r="UHI69" s="33"/>
      <c r="UHJ69" s="33"/>
      <c r="UHK69" s="33"/>
      <c r="UHL69" s="33"/>
      <c r="UHM69" s="33"/>
      <c r="UHN69" s="33"/>
      <c r="UHO69" s="33"/>
      <c r="UHP69" s="33"/>
      <c r="UHQ69" s="33"/>
      <c r="UHR69" s="33"/>
      <c r="UHS69" s="33"/>
      <c r="UHT69" s="33"/>
      <c r="UHU69" s="33"/>
      <c r="UHV69" s="33"/>
      <c r="UHW69" s="33"/>
      <c r="UHX69" s="33"/>
      <c r="UHY69" s="33"/>
      <c r="UHZ69" s="33"/>
      <c r="UIA69" s="33"/>
      <c r="UIB69" s="33"/>
      <c r="UIC69" s="33"/>
      <c r="UID69" s="33"/>
      <c r="UIE69" s="33"/>
      <c r="UIF69" s="33"/>
      <c r="UIG69" s="33"/>
      <c r="UIH69" s="33"/>
      <c r="UII69" s="33"/>
      <c r="UIJ69" s="33"/>
      <c r="UIK69" s="33"/>
      <c r="UIL69" s="33"/>
      <c r="UIM69" s="33"/>
      <c r="UIN69" s="33"/>
      <c r="UIO69" s="33"/>
      <c r="UIP69" s="33"/>
      <c r="UIQ69" s="33"/>
      <c r="UIR69" s="33"/>
      <c r="UIS69" s="33"/>
      <c r="UIT69" s="33"/>
      <c r="UIU69" s="33"/>
      <c r="UIV69" s="33"/>
      <c r="UIW69" s="33"/>
      <c r="UIX69" s="33"/>
      <c r="UIY69" s="33"/>
      <c r="UIZ69" s="33"/>
      <c r="UJA69" s="33"/>
      <c r="UJB69" s="33"/>
      <c r="UJC69" s="33"/>
      <c r="UJD69" s="33"/>
      <c r="UJE69" s="33"/>
      <c r="UJF69" s="33"/>
      <c r="UJG69" s="33"/>
      <c r="UJH69" s="33"/>
      <c r="UJI69" s="33"/>
      <c r="UJJ69" s="33"/>
      <c r="UJK69" s="33"/>
      <c r="UJL69" s="33"/>
      <c r="UJM69" s="33"/>
      <c r="UJN69" s="33"/>
      <c r="UJO69" s="33"/>
      <c r="UJP69" s="33"/>
      <c r="UJQ69" s="33"/>
      <c r="UJR69" s="33"/>
      <c r="UJS69" s="33"/>
      <c r="UJT69" s="33"/>
      <c r="UJU69" s="33"/>
      <c r="UJV69" s="33"/>
      <c r="UJW69" s="33"/>
      <c r="UJX69" s="33"/>
      <c r="UJY69" s="33"/>
      <c r="UJZ69" s="33"/>
      <c r="UKA69" s="33"/>
      <c r="UKB69" s="33"/>
      <c r="UKC69" s="33"/>
      <c r="UKD69" s="33"/>
      <c r="UKE69" s="33"/>
      <c r="UKF69" s="33"/>
      <c r="UKG69" s="33"/>
      <c r="UKH69" s="33"/>
      <c r="UKI69" s="33"/>
      <c r="UKJ69" s="33"/>
      <c r="UKK69" s="33"/>
      <c r="UKL69" s="33"/>
      <c r="UKM69" s="33"/>
      <c r="UKN69" s="33"/>
      <c r="UKO69" s="33"/>
      <c r="UKP69" s="33"/>
      <c r="UKQ69" s="33"/>
      <c r="UKR69" s="33"/>
      <c r="UKS69" s="33"/>
      <c r="UKT69" s="33"/>
      <c r="UKU69" s="33"/>
      <c r="UKV69" s="33"/>
      <c r="UKW69" s="33"/>
      <c r="UKX69" s="33"/>
      <c r="UKY69" s="33"/>
      <c r="UKZ69" s="33"/>
      <c r="ULA69" s="33"/>
      <c r="ULB69" s="33"/>
      <c r="ULC69" s="33"/>
      <c r="ULD69" s="33"/>
      <c r="ULE69" s="33"/>
      <c r="ULF69" s="33"/>
      <c r="ULG69" s="33"/>
      <c r="ULH69" s="33"/>
      <c r="ULI69" s="33"/>
      <c r="ULJ69" s="33"/>
      <c r="ULK69" s="33"/>
      <c r="ULL69" s="33"/>
      <c r="ULM69" s="33"/>
      <c r="ULN69" s="33"/>
      <c r="ULO69" s="33"/>
      <c r="ULP69" s="33"/>
      <c r="ULQ69" s="33"/>
      <c r="ULR69" s="33"/>
      <c r="ULS69" s="33"/>
      <c r="ULT69" s="33"/>
      <c r="ULU69" s="33"/>
      <c r="ULV69" s="33"/>
      <c r="ULW69" s="33"/>
      <c r="ULX69" s="33"/>
      <c r="ULY69" s="33"/>
      <c r="ULZ69" s="33"/>
      <c r="UMA69" s="33"/>
      <c r="UMB69" s="33"/>
      <c r="UMC69" s="33"/>
      <c r="UMD69" s="33"/>
      <c r="UME69" s="33"/>
      <c r="UMF69" s="33"/>
      <c r="UMG69" s="33"/>
      <c r="UMH69" s="33"/>
      <c r="UMI69" s="33"/>
      <c r="UMJ69" s="33"/>
      <c r="UMK69" s="33"/>
      <c r="UML69" s="33"/>
      <c r="UMM69" s="33"/>
      <c r="UMN69" s="33"/>
      <c r="UMO69" s="33"/>
      <c r="UMP69" s="33"/>
      <c r="UMQ69" s="33"/>
      <c r="UMR69" s="33"/>
      <c r="UMS69" s="33"/>
      <c r="UMT69" s="33"/>
      <c r="UMU69" s="33"/>
      <c r="UMV69" s="33"/>
      <c r="UMW69" s="33"/>
      <c r="UMX69" s="33"/>
      <c r="UMY69" s="33"/>
      <c r="UMZ69" s="33"/>
      <c r="UNA69" s="33"/>
      <c r="UNB69" s="33"/>
      <c r="UNC69" s="33"/>
      <c r="UND69" s="33"/>
      <c r="UNE69" s="33"/>
      <c r="UNF69" s="33"/>
      <c r="UNG69" s="33"/>
      <c r="UNH69" s="33"/>
      <c r="UNI69" s="33"/>
      <c r="UNJ69" s="33"/>
      <c r="UNK69" s="33"/>
      <c r="UNL69" s="33"/>
      <c r="UNM69" s="33"/>
      <c r="UNN69" s="33"/>
      <c r="UNO69" s="33"/>
      <c r="UNP69" s="33"/>
      <c r="UNQ69" s="33"/>
      <c r="UNR69" s="33"/>
      <c r="UNS69" s="33"/>
      <c r="UNT69" s="33"/>
      <c r="UNU69" s="33"/>
      <c r="UNV69" s="33"/>
      <c r="UNW69" s="33"/>
      <c r="UNX69" s="33"/>
      <c r="UNY69" s="33"/>
      <c r="UNZ69" s="33"/>
      <c r="UOA69" s="33"/>
      <c r="UOB69" s="33"/>
      <c r="UOC69" s="33"/>
      <c r="UOD69" s="33"/>
      <c r="UOE69" s="33"/>
      <c r="UOF69" s="33"/>
      <c r="UOG69" s="33"/>
      <c r="UOH69" s="33"/>
      <c r="UOI69" s="33"/>
      <c r="UOJ69" s="33"/>
      <c r="UOK69" s="33"/>
      <c r="UOL69" s="33"/>
      <c r="UOM69" s="33"/>
      <c r="UON69" s="33"/>
      <c r="UOO69" s="33"/>
      <c r="UOP69" s="33"/>
      <c r="UOQ69" s="33"/>
      <c r="UOR69" s="33"/>
      <c r="UOS69" s="33"/>
      <c r="UOT69" s="33"/>
      <c r="UOU69" s="33"/>
      <c r="UOV69" s="33"/>
      <c r="UOW69" s="33"/>
      <c r="UOX69" s="33"/>
      <c r="UOY69" s="33"/>
      <c r="UOZ69" s="33"/>
      <c r="UPA69" s="33"/>
      <c r="UPB69" s="33"/>
      <c r="UPC69" s="33"/>
      <c r="UPD69" s="33"/>
      <c r="UPE69" s="33"/>
      <c r="UPF69" s="33"/>
      <c r="UPG69" s="33"/>
      <c r="UPH69" s="33"/>
      <c r="UPI69" s="33"/>
      <c r="UPJ69" s="33"/>
      <c r="UPK69" s="33"/>
      <c r="UPL69" s="33"/>
      <c r="UPM69" s="33"/>
      <c r="UPN69" s="33"/>
      <c r="UPO69" s="33"/>
      <c r="UPP69" s="33"/>
      <c r="UPQ69" s="33"/>
      <c r="UPR69" s="33"/>
      <c r="UPS69" s="33"/>
      <c r="UPT69" s="33"/>
      <c r="UPU69" s="33"/>
      <c r="UPV69" s="33"/>
      <c r="UPW69" s="33"/>
      <c r="UPX69" s="33"/>
      <c r="UPY69" s="33"/>
      <c r="UPZ69" s="33"/>
      <c r="UQA69" s="33"/>
      <c r="UQB69" s="33"/>
      <c r="UQC69" s="33"/>
      <c r="UQD69" s="33"/>
      <c r="UQE69" s="33"/>
      <c r="UQF69" s="33"/>
      <c r="UQG69" s="33"/>
      <c r="UQH69" s="33"/>
      <c r="UQI69" s="33"/>
      <c r="UQJ69" s="33"/>
      <c r="UQK69" s="33"/>
      <c r="UQL69" s="33"/>
      <c r="UQM69" s="33"/>
      <c r="UQN69" s="33"/>
      <c r="UQO69" s="33"/>
      <c r="UQP69" s="33"/>
      <c r="UQQ69" s="33"/>
      <c r="UQR69" s="33"/>
      <c r="UQS69" s="33"/>
      <c r="UQT69" s="33"/>
      <c r="UQU69" s="33"/>
      <c r="UQV69" s="33"/>
      <c r="UQW69" s="33"/>
      <c r="UQX69" s="33"/>
      <c r="UQY69" s="33"/>
      <c r="UQZ69" s="33"/>
      <c r="URA69" s="33"/>
      <c r="URB69" s="33"/>
      <c r="URC69" s="33"/>
      <c r="URD69" s="33"/>
      <c r="URE69" s="33"/>
      <c r="URF69" s="33"/>
      <c r="URG69" s="33"/>
      <c r="URH69" s="33"/>
      <c r="URI69" s="33"/>
      <c r="URJ69" s="33"/>
      <c r="URK69" s="33"/>
      <c r="URL69" s="33"/>
      <c r="URM69" s="33"/>
      <c r="URN69" s="33"/>
      <c r="URO69" s="33"/>
      <c r="URP69" s="33"/>
      <c r="URQ69" s="33"/>
      <c r="URR69" s="33"/>
      <c r="URS69" s="33"/>
      <c r="URT69" s="33"/>
      <c r="URU69" s="33"/>
      <c r="URV69" s="33"/>
      <c r="URW69" s="33"/>
      <c r="URX69" s="33"/>
      <c r="URY69" s="33"/>
      <c r="URZ69" s="33"/>
      <c r="USA69" s="33"/>
      <c r="USB69" s="33"/>
      <c r="USC69" s="33"/>
      <c r="USD69" s="33"/>
      <c r="USE69" s="33"/>
      <c r="USF69" s="33"/>
      <c r="USG69" s="33"/>
      <c r="USH69" s="33"/>
      <c r="USI69" s="33"/>
      <c r="USJ69" s="33"/>
      <c r="USK69" s="33"/>
      <c r="USL69" s="33"/>
      <c r="USM69" s="33"/>
      <c r="USN69" s="33"/>
      <c r="USO69" s="33"/>
      <c r="USP69" s="33"/>
      <c r="USQ69" s="33"/>
      <c r="USR69" s="33"/>
      <c r="USS69" s="33"/>
      <c r="UST69" s="33"/>
      <c r="USU69" s="33"/>
      <c r="USV69" s="33"/>
      <c r="USW69" s="33"/>
      <c r="USX69" s="33"/>
      <c r="USY69" s="33"/>
      <c r="USZ69" s="33"/>
      <c r="UTA69" s="33"/>
      <c r="UTB69" s="33"/>
      <c r="UTC69" s="33"/>
      <c r="UTD69" s="33"/>
      <c r="UTE69" s="33"/>
      <c r="UTF69" s="33"/>
      <c r="UTG69" s="33"/>
      <c r="UTH69" s="33"/>
      <c r="UTI69" s="33"/>
      <c r="UTJ69" s="33"/>
      <c r="UTK69" s="33"/>
      <c r="UTL69" s="33"/>
      <c r="UTM69" s="33"/>
      <c r="UTN69" s="33"/>
      <c r="UTO69" s="33"/>
      <c r="UTP69" s="33"/>
      <c r="UTQ69" s="33"/>
      <c r="UTR69" s="33"/>
      <c r="UTS69" s="33"/>
      <c r="UTT69" s="33"/>
      <c r="UTU69" s="33"/>
      <c r="UTV69" s="33"/>
      <c r="UTW69" s="33"/>
      <c r="UTX69" s="33"/>
      <c r="UTY69" s="33"/>
      <c r="UTZ69" s="33"/>
      <c r="UUA69" s="33"/>
      <c r="UUB69" s="33"/>
      <c r="UUC69" s="33"/>
      <c r="UUD69" s="33"/>
      <c r="UUE69" s="33"/>
      <c r="UUF69" s="33"/>
      <c r="UUG69" s="33"/>
      <c r="UUH69" s="33"/>
      <c r="UUI69" s="33"/>
      <c r="UUJ69" s="33"/>
      <c r="UUK69" s="33"/>
      <c r="UUL69" s="33"/>
      <c r="UUM69" s="33"/>
      <c r="UUN69" s="33"/>
      <c r="UUO69" s="33"/>
      <c r="UUP69" s="33"/>
      <c r="UUQ69" s="33"/>
      <c r="UUR69" s="33"/>
      <c r="UUS69" s="33"/>
      <c r="UUT69" s="33"/>
      <c r="UUU69" s="33"/>
      <c r="UUV69" s="33"/>
      <c r="UUW69" s="33"/>
      <c r="UUX69" s="33"/>
      <c r="UUY69" s="33"/>
      <c r="UUZ69" s="33"/>
      <c r="UVA69" s="33"/>
      <c r="UVB69" s="33"/>
      <c r="UVC69" s="33"/>
      <c r="UVD69" s="33"/>
      <c r="UVE69" s="33"/>
      <c r="UVF69" s="33"/>
      <c r="UVG69" s="33"/>
      <c r="UVH69" s="33"/>
      <c r="UVI69" s="33"/>
      <c r="UVJ69" s="33"/>
      <c r="UVK69" s="33"/>
      <c r="UVL69" s="33"/>
      <c r="UVM69" s="33"/>
      <c r="UVN69" s="33"/>
      <c r="UVO69" s="33"/>
      <c r="UVP69" s="33"/>
      <c r="UVQ69" s="33"/>
      <c r="UVR69" s="33"/>
      <c r="UVS69" s="33"/>
      <c r="UVT69" s="33"/>
      <c r="UVU69" s="33"/>
      <c r="UVV69" s="33"/>
      <c r="UVW69" s="33"/>
      <c r="UVX69" s="33"/>
      <c r="UVY69" s="33"/>
      <c r="UVZ69" s="33"/>
      <c r="UWA69" s="33"/>
      <c r="UWB69" s="33"/>
      <c r="UWC69" s="33"/>
      <c r="UWD69" s="33"/>
      <c r="UWE69" s="33"/>
      <c r="UWF69" s="33"/>
      <c r="UWG69" s="33"/>
      <c r="UWH69" s="33"/>
      <c r="UWI69" s="33"/>
      <c r="UWJ69" s="33"/>
      <c r="UWK69" s="33"/>
      <c r="UWL69" s="33"/>
      <c r="UWM69" s="33"/>
      <c r="UWN69" s="33"/>
      <c r="UWO69" s="33"/>
      <c r="UWP69" s="33"/>
      <c r="UWQ69" s="33"/>
      <c r="UWR69" s="33"/>
      <c r="UWS69" s="33"/>
      <c r="UWT69" s="33"/>
      <c r="UWU69" s="33"/>
      <c r="UWV69" s="33"/>
      <c r="UWW69" s="33"/>
      <c r="UWX69" s="33"/>
      <c r="UWY69" s="33"/>
      <c r="UWZ69" s="33"/>
      <c r="UXA69" s="33"/>
      <c r="UXB69" s="33"/>
      <c r="UXC69" s="33"/>
      <c r="UXD69" s="33"/>
      <c r="UXE69" s="33"/>
      <c r="UXF69" s="33"/>
      <c r="UXG69" s="33"/>
      <c r="UXH69" s="33"/>
      <c r="UXI69" s="33"/>
      <c r="UXJ69" s="33"/>
      <c r="UXK69" s="33"/>
      <c r="UXL69" s="33"/>
      <c r="UXM69" s="33"/>
      <c r="UXN69" s="33"/>
      <c r="UXO69" s="33"/>
      <c r="UXP69" s="33"/>
      <c r="UXQ69" s="33"/>
      <c r="UXR69" s="33"/>
      <c r="UXS69" s="33"/>
      <c r="UXT69" s="33"/>
      <c r="UXU69" s="33"/>
      <c r="UXV69" s="33"/>
      <c r="UXW69" s="33"/>
      <c r="UXX69" s="33"/>
      <c r="UXY69" s="33"/>
      <c r="UXZ69" s="33"/>
      <c r="UYA69" s="33"/>
      <c r="UYB69" s="33"/>
      <c r="UYC69" s="33"/>
      <c r="UYD69" s="33"/>
      <c r="UYE69" s="33"/>
      <c r="UYF69" s="33"/>
      <c r="UYG69" s="33"/>
      <c r="UYH69" s="33"/>
      <c r="UYI69" s="33"/>
      <c r="UYJ69" s="33"/>
      <c r="UYK69" s="33"/>
      <c r="UYL69" s="33"/>
      <c r="UYM69" s="33"/>
      <c r="UYN69" s="33"/>
      <c r="UYO69" s="33"/>
      <c r="UYP69" s="33"/>
      <c r="UYQ69" s="33"/>
      <c r="UYR69" s="33"/>
      <c r="UYS69" s="33"/>
      <c r="UYT69" s="33"/>
      <c r="UYU69" s="33"/>
      <c r="UYV69" s="33"/>
      <c r="UYW69" s="33"/>
      <c r="UYX69" s="33"/>
      <c r="UYY69" s="33"/>
      <c r="UYZ69" s="33"/>
      <c r="UZA69" s="33"/>
      <c r="UZB69" s="33"/>
      <c r="UZC69" s="33"/>
      <c r="UZD69" s="33"/>
      <c r="UZE69" s="33"/>
      <c r="UZF69" s="33"/>
      <c r="UZG69" s="33"/>
      <c r="UZH69" s="33"/>
      <c r="UZI69" s="33"/>
      <c r="UZJ69" s="33"/>
      <c r="UZK69" s="33"/>
      <c r="UZL69" s="33"/>
      <c r="UZM69" s="33"/>
      <c r="UZN69" s="33"/>
      <c r="UZO69" s="33"/>
      <c r="UZP69" s="33"/>
      <c r="UZQ69" s="33"/>
      <c r="UZR69" s="33"/>
      <c r="UZS69" s="33"/>
      <c r="UZT69" s="33"/>
      <c r="UZU69" s="33"/>
      <c r="UZV69" s="33"/>
      <c r="UZW69" s="33"/>
      <c r="UZX69" s="33"/>
      <c r="UZY69" s="33"/>
      <c r="UZZ69" s="33"/>
      <c r="VAA69" s="33"/>
      <c r="VAB69" s="33"/>
      <c r="VAC69" s="33"/>
      <c r="VAD69" s="33"/>
      <c r="VAE69" s="33"/>
      <c r="VAF69" s="33"/>
      <c r="VAG69" s="33"/>
      <c r="VAH69" s="33"/>
      <c r="VAI69" s="33"/>
      <c r="VAJ69" s="33"/>
      <c r="VAK69" s="33"/>
      <c r="VAL69" s="33"/>
      <c r="VAM69" s="33"/>
      <c r="VAN69" s="33"/>
      <c r="VAO69" s="33"/>
      <c r="VAP69" s="33"/>
      <c r="VAQ69" s="33"/>
      <c r="VAR69" s="33"/>
      <c r="VAS69" s="33"/>
      <c r="VAT69" s="33"/>
      <c r="VAU69" s="33"/>
      <c r="VAV69" s="33"/>
      <c r="VAW69" s="33"/>
      <c r="VAX69" s="33"/>
      <c r="VAY69" s="33"/>
      <c r="VAZ69" s="33"/>
      <c r="VBA69" s="33"/>
      <c r="VBB69" s="33"/>
      <c r="VBC69" s="33"/>
      <c r="VBD69" s="33"/>
      <c r="VBE69" s="33"/>
      <c r="VBF69" s="33"/>
      <c r="VBG69" s="33"/>
      <c r="VBH69" s="33"/>
      <c r="VBI69" s="33"/>
      <c r="VBJ69" s="33"/>
      <c r="VBK69" s="33"/>
      <c r="VBL69" s="33"/>
      <c r="VBM69" s="33"/>
      <c r="VBN69" s="33"/>
      <c r="VBO69" s="33"/>
      <c r="VBP69" s="33"/>
      <c r="VBQ69" s="33"/>
      <c r="VBR69" s="33"/>
      <c r="VBS69" s="33"/>
      <c r="VBT69" s="33"/>
      <c r="VBU69" s="33"/>
      <c r="VBV69" s="33"/>
      <c r="VBW69" s="33"/>
      <c r="VBX69" s="33"/>
      <c r="VBY69" s="33"/>
      <c r="VBZ69" s="33"/>
      <c r="VCA69" s="33"/>
      <c r="VCB69" s="33"/>
      <c r="VCC69" s="33"/>
      <c r="VCD69" s="33"/>
      <c r="VCE69" s="33"/>
      <c r="VCF69" s="33"/>
      <c r="VCG69" s="33"/>
      <c r="VCH69" s="33"/>
      <c r="VCI69" s="33"/>
      <c r="VCJ69" s="33"/>
      <c r="VCK69" s="33"/>
      <c r="VCL69" s="33"/>
      <c r="VCM69" s="33"/>
      <c r="VCN69" s="33"/>
      <c r="VCO69" s="33"/>
      <c r="VCP69" s="33"/>
      <c r="VCQ69" s="33"/>
      <c r="VCR69" s="33"/>
      <c r="VCS69" s="33"/>
      <c r="VCT69" s="33"/>
      <c r="VCU69" s="33"/>
      <c r="VCV69" s="33"/>
      <c r="VCW69" s="33"/>
      <c r="VCX69" s="33"/>
      <c r="VCY69" s="33"/>
      <c r="VCZ69" s="33"/>
      <c r="VDA69" s="33"/>
      <c r="VDB69" s="33"/>
      <c r="VDC69" s="33"/>
      <c r="VDD69" s="33"/>
      <c r="VDE69" s="33"/>
      <c r="VDF69" s="33"/>
      <c r="VDG69" s="33"/>
      <c r="VDH69" s="33"/>
      <c r="VDI69" s="33"/>
      <c r="VDJ69" s="33"/>
      <c r="VDK69" s="33"/>
      <c r="VDL69" s="33"/>
      <c r="VDM69" s="33"/>
      <c r="VDN69" s="33"/>
      <c r="VDO69" s="33"/>
      <c r="VDP69" s="33"/>
      <c r="VDQ69" s="33"/>
      <c r="VDR69" s="33"/>
      <c r="VDS69" s="33"/>
      <c r="VDT69" s="33"/>
      <c r="VDU69" s="33"/>
      <c r="VDV69" s="33"/>
      <c r="VDW69" s="33"/>
      <c r="VDX69" s="33"/>
      <c r="VDY69" s="33"/>
      <c r="VDZ69" s="33"/>
      <c r="VEA69" s="33"/>
      <c r="VEB69" s="33"/>
      <c r="VEC69" s="33"/>
      <c r="VED69" s="33"/>
      <c r="VEE69" s="33"/>
      <c r="VEF69" s="33"/>
      <c r="VEG69" s="33"/>
      <c r="VEH69" s="33"/>
      <c r="VEI69" s="33"/>
      <c r="VEJ69" s="33"/>
      <c r="VEK69" s="33"/>
      <c r="VEL69" s="33"/>
      <c r="VEM69" s="33"/>
      <c r="VEN69" s="33"/>
      <c r="VEO69" s="33"/>
      <c r="VEP69" s="33"/>
      <c r="VEQ69" s="33"/>
      <c r="VER69" s="33"/>
      <c r="VES69" s="33"/>
      <c r="VET69" s="33"/>
      <c r="VEU69" s="33"/>
      <c r="VEV69" s="33"/>
      <c r="VEW69" s="33"/>
      <c r="VEX69" s="33"/>
      <c r="VEY69" s="33"/>
      <c r="VEZ69" s="33"/>
      <c r="VFA69" s="33"/>
      <c r="VFB69" s="33"/>
      <c r="VFC69" s="33"/>
      <c r="VFD69" s="33"/>
      <c r="VFE69" s="33"/>
      <c r="VFF69" s="33"/>
      <c r="VFG69" s="33"/>
      <c r="VFH69" s="33"/>
      <c r="VFI69" s="33"/>
      <c r="VFJ69" s="33"/>
      <c r="VFK69" s="33"/>
      <c r="VFL69" s="33"/>
      <c r="VFM69" s="33"/>
      <c r="VFN69" s="33"/>
      <c r="VFO69" s="33"/>
      <c r="VFP69" s="33"/>
      <c r="VFQ69" s="33"/>
      <c r="VFR69" s="33"/>
      <c r="VFS69" s="33"/>
      <c r="VFT69" s="33"/>
      <c r="VFU69" s="33"/>
      <c r="VFV69" s="33"/>
      <c r="VFW69" s="33"/>
      <c r="VFX69" s="33"/>
      <c r="VFY69" s="33"/>
      <c r="VFZ69" s="33"/>
      <c r="VGA69" s="33"/>
      <c r="VGB69" s="33"/>
      <c r="VGC69" s="33"/>
      <c r="VGD69" s="33"/>
      <c r="VGE69" s="33"/>
      <c r="VGF69" s="33"/>
      <c r="VGG69" s="33"/>
      <c r="VGH69" s="33"/>
      <c r="VGI69" s="33"/>
      <c r="VGJ69" s="33"/>
      <c r="VGK69" s="33"/>
      <c r="VGL69" s="33"/>
      <c r="VGM69" s="33"/>
      <c r="VGN69" s="33"/>
      <c r="VGO69" s="33"/>
      <c r="VGP69" s="33"/>
      <c r="VGQ69" s="33"/>
      <c r="VGR69" s="33"/>
      <c r="VGS69" s="33"/>
      <c r="VGT69" s="33"/>
      <c r="VGU69" s="33"/>
      <c r="VGV69" s="33"/>
      <c r="VGW69" s="33"/>
      <c r="VGX69" s="33"/>
      <c r="VGY69" s="33"/>
      <c r="VGZ69" s="33"/>
      <c r="VHA69" s="33"/>
      <c r="VHB69" s="33"/>
      <c r="VHC69" s="33"/>
      <c r="VHD69" s="33"/>
      <c r="VHE69" s="33"/>
      <c r="VHF69" s="33"/>
      <c r="VHG69" s="33"/>
      <c r="VHH69" s="33"/>
      <c r="VHI69" s="33"/>
      <c r="VHJ69" s="33"/>
      <c r="VHK69" s="33"/>
      <c r="VHL69" s="33"/>
      <c r="VHM69" s="33"/>
      <c r="VHN69" s="33"/>
      <c r="VHO69" s="33"/>
      <c r="VHP69" s="33"/>
      <c r="VHQ69" s="33"/>
      <c r="VHR69" s="33"/>
      <c r="VHS69" s="33"/>
      <c r="VHT69" s="33"/>
      <c r="VHU69" s="33"/>
      <c r="VHV69" s="33"/>
      <c r="VHW69" s="33"/>
      <c r="VHX69" s="33"/>
      <c r="VHY69" s="33"/>
      <c r="VHZ69" s="33"/>
      <c r="VIA69" s="33"/>
      <c r="VIB69" s="33"/>
      <c r="VIC69" s="33"/>
      <c r="VID69" s="33"/>
      <c r="VIE69" s="33"/>
      <c r="VIF69" s="33"/>
      <c r="VIG69" s="33"/>
      <c r="VIH69" s="33"/>
      <c r="VII69" s="33"/>
      <c r="VIJ69" s="33"/>
      <c r="VIK69" s="33"/>
      <c r="VIL69" s="33"/>
      <c r="VIM69" s="33"/>
      <c r="VIN69" s="33"/>
      <c r="VIO69" s="33"/>
      <c r="VIP69" s="33"/>
      <c r="VIQ69" s="33"/>
      <c r="VIR69" s="33"/>
      <c r="VIS69" s="33"/>
      <c r="VIT69" s="33"/>
      <c r="VIU69" s="33"/>
      <c r="VIV69" s="33"/>
      <c r="VIW69" s="33"/>
      <c r="VIX69" s="33"/>
      <c r="VIY69" s="33"/>
      <c r="VIZ69" s="33"/>
      <c r="VJA69" s="33"/>
      <c r="VJB69" s="33"/>
      <c r="VJC69" s="33"/>
      <c r="VJD69" s="33"/>
      <c r="VJE69" s="33"/>
      <c r="VJF69" s="33"/>
      <c r="VJG69" s="33"/>
      <c r="VJH69" s="33"/>
      <c r="VJI69" s="33"/>
      <c r="VJJ69" s="33"/>
      <c r="VJK69" s="33"/>
      <c r="VJL69" s="33"/>
      <c r="VJM69" s="33"/>
      <c r="VJN69" s="33"/>
      <c r="VJO69" s="33"/>
      <c r="VJP69" s="33"/>
      <c r="VJQ69" s="33"/>
      <c r="VJR69" s="33"/>
      <c r="VJS69" s="33"/>
      <c r="VJT69" s="33"/>
      <c r="VJU69" s="33"/>
      <c r="VJV69" s="33"/>
      <c r="VJW69" s="33"/>
      <c r="VJX69" s="33"/>
      <c r="VJY69" s="33"/>
      <c r="VJZ69" s="33"/>
      <c r="VKA69" s="33"/>
      <c r="VKB69" s="33"/>
      <c r="VKC69" s="33"/>
      <c r="VKD69" s="33"/>
      <c r="VKE69" s="33"/>
      <c r="VKF69" s="33"/>
      <c r="VKG69" s="33"/>
      <c r="VKH69" s="33"/>
      <c r="VKI69" s="33"/>
      <c r="VKJ69" s="33"/>
      <c r="VKK69" s="33"/>
      <c r="VKL69" s="33"/>
      <c r="VKM69" s="33"/>
      <c r="VKN69" s="33"/>
      <c r="VKO69" s="33"/>
      <c r="VKP69" s="33"/>
      <c r="VKQ69" s="33"/>
      <c r="VKR69" s="33"/>
      <c r="VKS69" s="33"/>
      <c r="VKT69" s="33"/>
      <c r="VKU69" s="33"/>
      <c r="VKV69" s="33"/>
      <c r="VKW69" s="33"/>
      <c r="VKX69" s="33"/>
      <c r="VKY69" s="33"/>
      <c r="VKZ69" s="33"/>
      <c r="VLA69" s="33"/>
      <c r="VLB69" s="33"/>
      <c r="VLC69" s="33"/>
      <c r="VLD69" s="33"/>
      <c r="VLE69" s="33"/>
      <c r="VLF69" s="33"/>
      <c r="VLG69" s="33"/>
      <c r="VLH69" s="33"/>
      <c r="VLI69" s="33"/>
      <c r="VLJ69" s="33"/>
      <c r="VLK69" s="33"/>
      <c r="VLL69" s="33"/>
      <c r="VLM69" s="33"/>
      <c r="VLN69" s="33"/>
      <c r="VLO69" s="33"/>
      <c r="VLP69" s="33"/>
      <c r="VLQ69" s="33"/>
      <c r="VLR69" s="33"/>
      <c r="VLS69" s="33"/>
      <c r="VLT69" s="33"/>
      <c r="VLU69" s="33"/>
      <c r="VLV69" s="33"/>
      <c r="VLW69" s="33"/>
      <c r="VLX69" s="33"/>
      <c r="VLY69" s="33"/>
      <c r="VLZ69" s="33"/>
      <c r="VMA69" s="33"/>
      <c r="VMB69" s="33"/>
      <c r="VMC69" s="33"/>
      <c r="VMD69" s="33"/>
      <c r="VME69" s="33"/>
      <c r="VMF69" s="33"/>
      <c r="VMG69" s="33"/>
      <c r="VMH69" s="33"/>
      <c r="VMI69" s="33"/>
      <c r="VMJ69" s="33"/>
      <c r="VMK69" s="33"/>
      <c r="VML69" s="33"/>
      <c r="VMM69" s="33"/>
      <c r="VMN69" s="33"/>
      <c r="VMO69" s="33"/>
      <c r="VMP69" s="33"/>
      <c r="VMQ69" s="33"/>
      <c r="VMR69" s="33"/>
      <c r="VMS69" s="33"/>
      <c r="VMT69" s="33"/>
      <c r="VMU69" s="33"/>
      <c r="VMV69" s="33"/>
      <c r="VMW69" s="33"/>
      <c r="VMX69" s="33"/>
      <c r="VMY69" s="33"/>
      <c r="VMZ69" s="33"/>
      <c r="VNA69" s="33"/>
      <c r="VNB69" s="33"/>
      <c r="VNC69" s="33"/>
      <c r="VND69" s="33"/>
      <c r="VNE69" s="33"/>
      <c r="VNF69" s="33"/>
      <c r="VNG69" s="33"/>
      <c r="VNH69" s="33"/>
      <c r="VNI69" s="33"/>
      <c r="VNJ69" s="33"/>
      <c r="VNK69" s="33"/>
      <c r="VNL69" s="33"/>
      <c r="VNM69" s="33"/>
      <c r="VNN69" s="33"/>
      <c r="VNO69" s="33"/>
      <c r="VNP69" s="33"/>
      <c r="VNQ69" s="33"/>
      <c r="VNR69" s="33"/>
      <c r="VNS69" s="33"/>
      <c r="VNT69" s="33"/>
      <c r="VNU69" s="33"/>
      <c r="VNV69" s="33"/>
      <c r="VNW69" s="33"/>
      <c r="VNX69" s="33"/>
      <c r="VNY69" s="33"/>
      <c r="VNZ69" s="33"/>
      <c r="VOA69" s="33"/>
      <c r="VOB69" s="33"/>
      <c r="VOC69" s="33"/>
      <c r="VOD69" s="33"/>
      <c r="VOE69" s="33"/>
      <c r="VOF69" s="33"/>
      <c r="VOG69" s="33"/>
      <c r="VOH69" s="33"/>
      <c r="VOI69" s="33"/>
      <c r="VOJ69" s="33"/>
      <c r="VOK69" s="33"/>
      <c r="VOL69" s="33"/>
      <c r="VOM69" s="33"/>
      <c r="VON69" s="33"/>
      <c r="VOO69" s="33"/>
      <c r="VOP69" s="33"/>
      <c r="VOQ69" s="33"/>
      <c r="VOR69" s="33"/>
      <c r="VOS69" s="33"/>
      <c r="VOT69" s="33"/>
      <c r="VOU69" s="33"/>
      <c r="VOV69" s="33"/>
      <c r="VOW69" s="33"/>
      <c r="VOX69" s="33"/>
      <c r="VOY69" s="33"/>
      <c r="VOZ69" s="33"/>
      <c r="VPA69" s="33"/>
      <c r="VPB69" s="33"/>
      <c r="VPC69" s="33"/>
      <c r="VPD69" s="33"/>
      <c r="VPE69" s="33"/>
      <c r="VPF69" s="33"/>
      <c r="VPG69" s="33"/>
      <c r="VPH69" s="33"/>
      <c r="VPI69" s="33"/>
      <c r="VPJ69" s="33"/>
      <c r="VPK69" s="33"/>
      <c r="VPL69" s="33"/>
      <c r="VPM69" s="33"/>
      <c r="VPN69" s="33"/>
      <c r="VPO69" s="33"/>
      <c r="VPP69" s="33"/>
      <c r="VPQ69" s="33"/>
      <c r="VPR69" s="33"/>
      <c r="VPS69" s="33"/>
      <c r="VPT69" s="33"/>
      <c r="VPU69" s="33"/>
      <c r="VPV69" s="33"/>
      <c r="VPW69" s="33"/>
      <c r="VPX69" s="33"/>
      <c r="VPY69" s="33"/>
      <c r="VPZ69" s="33"/>
      <c r="VQA69" s="33"/>
      <c r="VQB69" s="33"/>
      <c r="VQC69" s="33"/>
      <c r="VQD69" s="33"/>
      <c r="VQE69" s="33"/>
      <c r="VQF69" s="33"/>
      <c r="VQG69" s="33"/>
      <c r="VQH69" s="33"/>
      <c r="VQI69" s="33"/>
      <c r="VQJ69" s="33"/>
      <c r="VQK69" s="33"/>
      <c r="VQL69" s="33"/>
      <c r="VQM69" s="33"/>
      <c r="VQN69" s="33"/>
      <c r="VQO69" s="33"/>
      <c r="VQP69" s="33"/>
      <c r="VQQ69" s="33"/>
      <c r="VQR69" s="33"/>
      <c r="VQS69" s="33"/>
      <c r="VQT69" s="33"/>
      <c r="VQU69" s="33"/>
      <c r="VQV69" s="33"/>
      <c r="VQW69" s="33"/>
      <c r="VQX69" s="33"/>
      <c r="VQY69" s="33"/>
      <c r="VQZ69" s="33"/>
      <c r="VRA69" s="33"/>
      <c r="VRB69" s="33"/>
      <c r="VRC69" s="33"/>
      <c r="VRD69" s="33"/>
      <c r="VRE69" s="33"/>
      <c r="VRF69" s="33"/>
      <c r="VRG69" s="33"/>
      <c r="VRH69" s="33"/>
      <c r="VRI69" s="33"/>
      <c r="VRJ69" s="33"/>
      <c r="VRK69" s="33"/>
      <c r="VRL69" s="33"/>
      <c r="VRM69" s="33"/>
      <c r="VRN69" s="33"/>
      <c r="VRO69" s="33"/>
      <c r="VRP69" s="33"/>
      <c r="VRQ69" s="33"/>
      <c r="VRR69" s="33"/>
      <c r="VRS69" s="33"/>
      <c r="VRT69" s="33"/>
      <c r="VRU69" s="33"/>
      <c r="VRV69" s="33"/>
      <c r="VRW69" s="33"/>
      <c r="VRX69" s="33"/>
      <c r="VRY69" s="33"/>
      <c r="VRZ69" s="33"/>
      <c r="VSA69" s="33"/>
      <c r="VSB69" s="33"/>
      <c r="VSC69" s="33"/>
      <c r="VSD69" s="33"/>
      <c r="VSE69" s="33"/>
      <c r="VSF69" s="33"/>
      <c r="VSG69" s="33"/>
      <c r="VSH69" s="33"/>
      <c r="VSI69" s="33"/>
      <c r="VSJ69" s="33"/>
      <c r="VSK69" s="33"/>
      <c r="VSL69" s="33"/>
      <c r="VSM69" s="33"/>
      <c r="VSN69" s="33"/>
      <c r="VSO69" s="33"/>
      <c r="VSP69" s="33"/>
      <c r="VSQ69" s="33"/>
      <c r="VSR69" s="33"/>
      <c r="VSS69" s="33"/>
      <c r="VST69" s="33"/>
      <c r="VSU69" s="33"/>
      <c r="VSV69" s="33"/>
      <c r="VSW69" s="33"/>
      <c r="VSX69" s="33"/>
      <c r="VSY69" s="33"/>
      <c r="VSZ69" s="33"/>
      <c r="VTA69" s="33"/>
      <c r="VTB69" s="33"/>
      <c r="VTC69" s="33"/>
      <c r="VTD69" s="33"/>
      <c r="VTE69" s="33"/>
      <c r="VTF69" s="33"/>
      <c r="VTG69" s="33"/>
      <c r="VTH69" s="33"/>
      <c r="VTI69" s="33"/>
      <c r="VTJ69" s="33"/>
      <c r="VTK69" s="33"/>
      <c r="VTL69" s="33"/>
      <c r="VTM69" s="33"/>
      <c r="VTN69" s="33"/>
      <c r="VTO69" s="33"/>
      <c r="VTP69" s="33"/>
      <c r="VTQ69" s="33"/>
      <c r="VTR69" s="33"/>
      <c r="VTS69" s="33"/>
      <c r="VTT69" s="33"/>
      <c r="VTU69" s="33"/>
      <c r="VTV69" s="33"/>
      <c r="VTW69" s="33"/>
      <c r="VTX69" s="33"/>
      <c r="VTY69" s="33"/>
      <c r="VTZ69" s="33"/>
      <c r="VUA69" s="33"/>
      <c r="VUB69" s="33"/>
      <c r="VUC69" s="33"/>
      <c r="VUD69" s="33"/>
      <c r="VUE69" s="33"/>
      <c r="VUF69" s="33"/>
      <c r="VUG69" s="33"/>
      <c r="VUH69" s="33"/>
      <c r="VUI69" s="33"/>
      <c r="VUJ69" s="33"/>
      <c r="VUK69" s="33"/>
      <c r="VUL69" s="33"/>
      <c r="VUM69" s="33"/>
      <c r="VUN69" s="33"/>
      <c r="VUO69" s="33"/>
      <c r="VUP69" s="33"/>
      <c r="VUQ69" s="33"/>
      <c r="VUR69" s="33"/>
      <c r="VUS69" s="33"/>
      <c r="VUT69" s="33"/>
      <c r="VUU69" s="33"/>
      <c r="VUV69" s="33"/>
      <c r="VUW69" s="33"/>
      <c r="VUX69" s="33"/>
      <c r="VUY69" s="33"/>
      <c r="VUZ69" s="33"/>
      <c r="VVA69" s="33"/>
      <c r="VVB69" s="33"/>
      <c r="VVC69" s="33"/>
      <c r="VVD69" s="33"/>
      <c r="VVE69" s="33"/>
      <c r="VVF69" s="33"/>
      <c r="VVG69" s="33"/>
      <c r="VVH69" s="33"/>
      <c r="VVI69" s="33"/>
      <c r="VVJ69" s="33"/>
      <c r="VVK69" s="33"/>
      <c r="VVL69" s="33"/>
      <c r="VVM69" s="33"/>
      <c r="VVN69" s="33"/>
      <c r="VVO69" s="33"/>
      <c r="VVP69" s="33"/>
      <c r="VVQ69" s="33"/>
      <c r="VVR69" s="33"/>
      <c r="VVS69" s="33"/>
      <c r="VVT69" s="33"/>
      <c r="VVU69" s="33"/>
      <c r="VVV69" s="33"/>
      <c r="VVW69" s="33"/>
      <c r="VVX69" s="33"/>
      <c r="VVY69" s="33"/>
      <c r="VVZ69" s="33"/>
      <c r="VWA69" s="33"/>
      <c r="VWB69" s="33"/>
      <c r="VWC69" s="33"/>
      <c r="VWD69" s="33"/>
      <c r="VWE69" s="33"/>
      <c r="VWF69" s="33"/>
      <c r="VWG69" s="33"/>
      <c r="VWH69" s="33"/>
      <c r="VWI69" s="33"/>
      <c r="VWJ69" s="33"/>
      <c r="VWK69" s="33"/>
      <c r="VWL69" s="33"/>
      <c r="VWM69" s="33"/>
      <c r="VWN69" s="33"/>
      <c r="VWO69" s="33"/>
      <c r="VWP69" s="33"/>
      <c r="VWQ69" s="33"/>
      <c r="VWR69" s="33"/>
      <c r="VWS69" s="33"/>
      <c r="VWT69" s="33"/>
      <c r="VWU69" s="33"/>
      <c r="VWV69" s="33"/>
      <c r="VWW69" s="33"/>
      <c r="VWX69" s="33"/>
      <c r="VWY69" s="33"/>
      <c r="VWZ69" s="33"/>
      <c r="VXA69" s="33"/>
      <c r="VXB69" s="33"/>
      <c r="VXC69" s="33"/>
      <c r="VXD69" s="33"/>
      <c r="VXE69" s="33"/>
      <c r="VXF69" s="33"/>
      <c r="VXG69" s="33"/>
      <c r="VXH69" s="33"/>
      <c r="VXI69" s="33"/>
      <c r="VXJ69" s="33"/>
      <c r="VXK69" s="33"/>
      <c r="VXL69" s="33"/>
      <c r="VXM69" s="33"/>
      <c r="VXN69" s="33"/>
      <c r="VXO69" s="33"/>
      <c r="VXP69" s="33"/>
      <c r="VXQ69" s="33"/>
      <c r="VXR69" s="33"/>
      <c r="VXS69" s="33"/>
      <c r="VXT69" s="33"/>
      <c r="VXU69" s="33"/>
      <c r="VXV69" s="33"/>
      <c r="VXW69" s="33"/>
      <c r="VXX69" s="33"/>
      <c r="VXY69" s="33"/>
      <c r="VXZ69" s="33"/>
      <c r="VYA69" s="33"/>
      <c r="VYB69" s="33"/>
      <c r="VYC69" s="33"/>
      <c r="VYD69" s="33"/>
      <c r="VYE69" s="33"/>
      <c r="VYF69" s="33"/>
      <c r="VYG69" s="33"/>
      <c r="VYH69" s="33"/>
      <c r="VYI69" s="33"/>
      <c r="VYJ69" s="33"/>
      <c r="VYK69" s="33"/>
      <c r="VYL69" s="33"/>
      <c r="VYM69" s="33"/>
      <c r="VYN69" s="33"/>
      <c r="VYO69" s="33"/>
      <c r="VYP69" s="33"/>
      <c r="VYQ69" s="33"/>
      <c r="VYR69" s="33"/>
      <c r="VYS69" s="33"/>
      <c r="VYT69" s="33"/>
      <c r="VYU69" s="33"/>
      <c r="VYV69" s="33"/>
      <c r="VYW69" s="33"/>
      <c r="VYX69" s="33"/>
      <c r="VYY69" s="33"/>
      <c r="VYZ69" s="33"/>
      <c r="VZA69" s="33"/>
      <c r="VZB69" s="33"/>
      <c r="VZC69" s="33"/>
      <c r="VZD69" s="33"/>
      <c r="VZE69" s="33"/>
      <c r="VZF69" s="33"/>
      <c r="VZG69" s="33"/>
      <c r="VZH69" s="33"/>
      <c r="VZI69" s="33"/>
      <c r="VZJ69" s="33"/>
      <c r="VZK69" s="33"/>
      <c r="VZL69" s="33"/>
      <c r="VZM69" s="33"/>
      <c r="VZN69" s="33"/>
      <c r="VZO69" s="33"/>
      <c r="VZP69" s="33"/>
      <c r="VZQ69" s="33"/>
      <c r="VZR69" s="33"/>
      <c r="VZS69" s="33"/>
      <c r="VZT69" s="33"/>
      <c r="VZU69" s="33"/>
      <c r="VZV69" s="33"/>
      <c r="VZW69" s="33"/>
      <c r="VZX69" s="33"/>
      <c r="VZY69" s="33"/>
      <c r="VZZ69" s="33"/>
      <c r="WAA69" s="33"/>
      <c r="WAB69" s="33"/>
      <c r="WAC69" s="33"/>
      <c r="WAD69" s="33"/>
      <c r="WAE69" s="33"/>
      <c r="WAF69" s="33"/>
      <c r="WAG69" s="33"/>
      <c r="WAH69" s="33"/>
      <c r="WAI69" s="33"/>
      <c r="WAJ69" s="33"/>
      <c r="WAK69" s="33"/>
      <c r="WAL69" s="33"/>
      <c r="WAM69" s="33"/>
      <c r="WAN69" s="33"/>
      <c r="WAO69" s="33"/>
      <c r="WAP69" s="33"/>
      <c r="WAQ69" s="33"/>
      <c r="WAR69" s="33"/>
      <c r="WAS69" s="33"/>
      <c r="WAT69" s="33"/>
      <c r="WAU69" s="33"/>
      <c r="WAV69" s="33"/>
      <c r="WAW69" s="33"/>
      <c r="WAX69" s="33"/>
      <c r="WAY69" s="33"/>
      <c r="WAZ69" s="33"/>
      <c r="WBA69" s="33"/>
      <c r="WBB69" s="33"/>
      <c r="WBC69" s="33"/>
      <c r="WBD69" s="33"/>
      <c r="WBE69" s="33"/>
      <c r="WBF69" s="33"/>
      <c r="WBG69" s="33"/>
      <c r="WBH69" s="33"/>
      <c r="WBI69" s="33"/>
      <c r="WBJ69" s="33"/>
      <c r="WBK69" s="33"/>
      <c r="WBL69" s="33"/>
      <c r="WBM69" s="33"/>
      <c r="WBN69" s="33"/>
      <c r="WBO69" s="33"/>
      <c r="WBP69" s="33"/>
      <c r="WBQ69" s="33"/>
      <c r="WBR69" s="33"/>
      <c r="WBS69" s="33"/>
      <c r="WBT69" s="33"/>
      <c r="WBU69" s="33"/>
      <c r="WBV69" s="33"/>
      <c r="WBW69" s="33"/>
      <c r="WBX69" s="33"/>
      <c r="WBY69" s="33"/>
      <c r="WBZ69" s="33"/>
      <c r="WCA69" s="33"/>
      <c r="WCB69" s="33"/>
      <c r="WCC69" s="33"/>
      <c r="WCD69" s="33"/>
      <c r="WCE69" s="33"/>
      <c r="WCF69" s="33"/>
      <c r="WCG69" s="33"/>
      <c r="WCH69" s="33"/>
      <c r="WCI69" s="33"/>
      <c r="WCJ69" s="33"/>
      <c r="WCK69" s="33"/>
      <c r="WCL69" s="33"/>
      <c r="WCM69" s="33"/>
      <c r="WCN69" s="33"/>
      <c r="WCO69" s="33"/>
      <c r="WCP69" s="33"/>
      <c r="WCQ69" s="33"/>
      <c r="WCR69" s="33"/>
      <c r="WCS69" s="33"/>
      <c r="WCT69" s="33"/>
      <c r="WCU69" s="33"/>
      <c r="WCV69" s="33"/>
      <c r="WCW69" s="33"/>
      <c r="WCX69" s="33"/>
      <c r="WCY69" s="33"/>
      <c r="WCZ69" s="33"/>
      <c r="WDA69" s="33"/>
      <c r="WDB69" s="33"/>
      <c r="WDC69" s="33"/>
      <c r="WDD69" s="33"/>
      <c r="WDE69" s="33"/>
      <c r="WDF69" s="33"/>
      <c r="WDG69" s="33"/>
      <c r="WDH69" s="33"/>
      <c r="WDI69" s="33"/>
      <c r="WDJ69" s="33"/>
      <c r="WDK69" s="33"/>
      <c r="WDL69" s="33"/>
      <c r="WDM69" s="33"/>
      <c r="WDN69" s="33"/>
      <c r="WDO69" s="33"/>
      <c r="WDP69" s="33"/>
      <c r="WDQ69" s="33"/>
      <c r="WDR69" s="33"/>
      <c r="WDS69" s="33"/>
      <c r="WDT69" s="33"/>
      <c r="WDU69" s="33"/>
      <c r="WDV69" s="33"/>
      <c r="WDW69" s="33"/>
      <c r="WDX69" s="33"/>
      <c r="WDY69" s="33"/>
      <c r="WDZ69" s="33"/>
      <c r="WEA69" s="33"/>
      <c r="WEB69" s="33"/>
      <c r="WEC69" s="33"/>
      <c r="WED69" s="33"/>
      <c r="WEE69" s="33"/>
      <c r="WEF69" s="33"/>
      <c r="WEG69" s="33"/>
      <c r="WEH69" s="33"/>
      <c r="WEI69" s="33"/>
      <c r="WEJ69" s="33"/>
      <c r="WEK69" s="33"/>
      <c r="WEL69" s="33"/>
      <c r="WEM69" s="33"/>
      <c r="WEN69" s="33"/>
      <c r="WEO69" s="33"/>
      <c r="WEP69" s="33"/>
      <c r="WEQ69" s="33"/>
      <c r="WER69" s="33"/>
      <c r="WES69" s="33"/>
      <c r="WET69" s="33"/>
      <c r="WEU69" s="33"/>
      <c r="WEV69" s="33"/>
      <c r="WEW69" s="33"/>
      <c r="WEX69" s="33"/>
      <c r="WEY69" s="33"/>
      <c r="WEZ69" s="33"/>
      <c r="WFA69" s="33"/>
      <c r="WFB69" s="33"/>
      <c r="WFC69" s="33"/>
      <c r="WFD69" s="33"/>
      <c r="WFE69" s="33"/>
      <c r="WFF69" s="33"/>
      <c r="WFG69" s="33"/>
      <c r="WFH69" s="33"/>
      <c r="WFI69" s="33"/>
      <c r="WFJ69" s="33"/>
      <c r="WFK69" s="33"/>
      <c r="WFL69" s="33"/>
      <c r="WFM69" s="33"/>
      <c r="WFN69" s="33"/>
      <c r="WFO69" s="33"/>
      <c r="WFP69" s="33"/>
      <c r="WFQ69" s="33"/>
      <c r="WFR69" s="33"/>
      <c r="WFS69" s="33"/>
      <c r="WFT69" s="33"/>
      <c r="WFU69" s="33"/>
      <c r="WFV69" s="33"/>
      <c r="WFW69" s="33"/>
      <c r="WFX69" s="33"/>
      <c r="WFY69" s="33"/>
      <c r="WFZ69" s="33"/>
      <c r="WGA69" s="33"/>
      <c r="WGB69" s="33"/>
      <c r="WGC69" s="33"/>
      <c r="WGD69" s="33"/>
      <c r="WGE69" s="33"/>
      <c r="WGF69" s="33"/>
      <c r="WGG69" s="33"/>
      <c r="WGH69" s="33"/>
      <c r="WGI69" s="33"/>
      <c r="WGJ69" s="33"/>
      <c r="WGK69" s="33"/>
      <c r="WGL69" s="33"/>
      <c r="WGM69" s="33"/>
      <c r="WGN69" s="33"/>
      <c r="WGO69" s="33"/>
      <c r="WGP69" s="33"/>
      <c r="WGQ69" s="33"/>
      <c r="WGR69" s="33"/>
      <c r="WGS69" s="33"/>
      <c r="WGT69" s="33"/>
      <c r="WGU69" s="33"/>
      <c r="WGV69" s="33"/>
      <c r="WGW69" s="33"/>
      <c r="WGX69" s="33"/>
      <c r="WGY69" s="33"/>
      <c r="WGZ69" s="33"/>
      <c r="WHA69" s="33"/>
      <c r="WHB69" s="33"/>
      <c r="WHC69" s="33"/>
      <c r="WHD69" s="33"/>
      <c r="WHE69" s="33"/>
      <c r="WHF69" s="33"/>
      <c r="WHG69" s="33"/>
      <c r="WHH69" s="33"/>
      <c r="WHI69" s="33"/>
      <c r="WHJ69" s="33"/>
      <c r="WHK69" s="33"/>
      <c r="WHL69" s="33"/>
      <c r="WHM69" s="33"/>
      <c r="WHN69" s="33"/>
      <c r="WHO69" s="33"/>
      <c r="WHP69" s="33"/>
      <c r="WHQ69" s="33"/>
      <c r="WHR69" s="33"/>
      <c r="WHS69" s="33"/>
      <c r="WHT69" s="33"/>
      <c r="WHU69" s="33"/>
      <c r="WHV69" s="33"/>
      <c r="WHW69" s="33"/>
      <c r="WHX69" s="33"/>
      <c r="WHY69" s="33"/>
      <c r="WHZ69" s="33"/>
      <c r="WIA69" s="33"/>
      <c r="WIB69" s="33"/>
      <c r="WIC69" s="33"/>
      <c r="WID69" s="33"/>
      <c r="WIE69" s="33"/>
      <c r="WIF69" s="33"/>
      <c r="WIG69" s="33"/>
      <c r="WIH69" s="33"/>
      <c r="WII69" s="33"/>
      <c r="WIJ69" s="33"/>
      <c r="WIK69" s="33"/>
      <c r="WIL69" s="33"/>
      <c r="WIM69" s="33"/>
      <c r="WIN69" s="33"/>
      <c r="WIO69" s="33"/>
      <c r="WIP69" s="33"/>
      <c r="WIQ69" s="33"/>
      <c r="WIR69" s="33"/>
      <c r="WIS69" s="33"/>
      <c r="WIT69" s="33"/>
      <c r="WIU69" s="33"/>
      <c r="WIV69" s="33"/>
      <c r="WIW69" s="33"/>
      <c r="WIX69" s="33"/>
      <c r="WIY69" s="33"/>
      <c r="WIZ69" s="33"/>
      <c r="WJA69" s="33"/>
      <c r="WJB69" s="33"/>
      <c r="WJC69" s="33"/>
      <c r="WJD69" s="33"/>
      <c r="WJE69" s="33"/>
      <c r="WJF69" s="33"/>
      <c r="WJG69" s="33"/>
      <c r="WJH69" s="33"/>
      <c r="WJI69" s="33"/>
      <c r="WJJ69" s="33"/>
      <c r="WJK69" s="33"/>
      <c r="WJL69" s="33"/>
      <c r="WJM69" s="33"/>
      <c r="WJN69" s="33"/>
      <c r="WJO69" s="33"/>
      <c r="WJP69" s="33"/>
      <c r="WJQ69" s="33"/>
      <c r="WJR69" s="33"/>
      <c r="WJS69" s="33"/>
      <c r="WJT69" s="33"/>
      <c r="WJU69" s="33"/>
      <c r="WJV69" s="33"/>
      <c r="WJW69" s="33"/>
      <c r="WJX69" s="33"/>
      <c r="WJY69" s="33"/>
      <c r="WJZ69" s="33"/>
      <c r="WKA69" s="33"/>
      <c r="WKB69" s="33"/>
      <c r="WKC69" s="33"/>
      <c r="WKD69" s="33"/>
      <c r="WKE69" s="33"/>
      <c r="WKF69" s="33"/>
      <c r="WKG69" s="33"/>
      <c r="WKH69" s="33"/>
      <c r="WKI69" s="33"/>
      <c r="WKJ69" s="33"/>
      <c r="WKK69" s="33"/>
      <c r="WKL69" s="33"/>
      <c r="WKM69" s="33"/>
      <c r="WKN69" s="33"/>
      <c r="WKO69" s="33"/>
      <c r="WKP69" s="33"/>
      <c r="WKQ69" s="33"/>
      <c r="WKR69" s="33"/>
      <c r="WKS69" s="33"/>
      <c r="WKT69" s="33"/>
      <c r="WKU69" s="33"/>
      <c r="WKV69" s="33"/>
      <c r="WKW69" s="33"/>
      <c r="WKX69" s="33"/>
      <c r="WKY69" s="33"/>
      <c r="WKZ69" s="33"/>
      <c r="WLA69" s="33"/>
      <c r="WLB69" s="33"/>
      <c r="WLC69" s="33"/>
      <c r="WLD69" s="33"/>
      <c r="WLE69" s="33"/>
      <c r="WLF69" s="33"/>
      <c r="WLG69" s="33"/>
      <c r="WLH69" s="33"/>
      <c r="WLI69" s="33"/>
      <c r="WLJ69" s="33"/>
      <c r="WLK69" s="33"/>
      <c r="WLL69" s="33"/>
      <c r="WLM69" s="33"/>
      <c r="WLN69" s="33"/>
      <c r="WLO69" s="33"/>
      <c r="WLP69" s="33"/>
      <c r="WLQ69" s="33"/>
      <c r="WLR69" s="33"/>
      <c r="WLS69" s="33"/>
      <c r="WLT69" s="33"/>
      <c r="WLU69" s="33"/>
      <c r="WLV69" s="33"/>
      <c r="WLW69" s="33"/>
      <c r="WLX69" s="33"/>
      <c r="WLY69" s="33"/>
      <c r="WLZ69" s="33"/>
      <c r="WMA69" s="33"/>
      <c r="WMB69" s="33"/>
      <c r="WMC69" s="33"/>
      <c r="WMD69" s="33"/>
      <c r="WME69" s="33"/>
      <c r="WMF69" s="33"/>
      <c r="WMG69" s="33"/>
      <c r="WMH69" s="33"/>
      <c r="WMI69" s="33"/>
      <c r="WMJ69" s="33"/>
      <c r="WMK69" s="33"/>
      <c r="WML69" s="33"/>
      <c r="WMM69" s="33"/>
      <c r="WMN69" s="33"/>
      <c r="WMO69" s="33"/>
      <c r="WMP69" s="33"/>
      <c r="WMQ69" s="33"/>
      <c r="WMR69" s="33"/>
      <c r="WMS69" s="33"/>
      <c r="WMT69" s="33"/>
      <c r="WMU69" s="33"/>
      <c r="WMV69" s="33"/>
      <c r="WMW69" s="33"/>
      <c r="WMX69" s="33"/>
      <c r="WMY69" s="33"/>
      <c r="WMZ69" s="33"/>
      <c r="WNA69" s="33"/>
      <c r="WNB69" s="33"/>
      <c r="WNC69" s="33"/>
      <c r="WND69" s="33"/>
      <c r="WNE69" s="33"/>
      <c r="WNF69" s="33"/>
      <c r="WNG69" s="33"/>
      <c r="WNH69" s="33"/>
      <c r="WNI69" s="33"/>
      <c r="WNJ69" s="33"/>
      <c r="WNK69" s="33"/>
      <c r="WNL69" s="33"/>
      <c r="WNM69" s="33"/>
      <c r="WNN69" s="33"/>
      <c r="WNO69" s="33"/>
      <c r="WNP69" s="33"/>
      <c r="WNQ69" s="33"/>
      <c r="WNR69" s="33"/>
      <c r="WNS69" s="33"/>
      <c r="WNT69" s="33"/>
      <c r="WNU69" s="33"/>
      <c r="WNV69" s="33"/>
      <c r="WNW69" s="33"/>
      <c r="WNX69" s="33"/>
      <c r="WNY69" s="33"/>
      <c r="WNZ69" s="33"/>
      <c r="WOA69" s="33"/>
      <c r="WOB69" s="33"/>
      <c r="WOC69" s="33"/>
      <c r="WOD69" s="33"/>
      <c r="WOE69" s="33"/>
      <c r="WOF69" s="33"/>
      <c r="WOG69" s="33"/>
      <c r="WOH69" s="33"/>
      <c r="WOI69" s="33"/>
      <c r="WOJ69" s="33"/>
      <c r="WOK69" s="33"/>
      <c r="WOL69" s="33"/>
      <c r="WOM69" s="33"/>
      <c r="WON69" s="33"/>
      <c r="WOO69" s="33"/>
      <c r="WOP69" s="33"/>
      <c r="WOQ69" s="33"/>
      <c r="WOR69" s="33"/>
      <c r="WOS69" s="33"/>
      <c r="WOT69" s="33"/>
      <c r="WOU69" s="33"/>
      <c r="WOV69" s="33"/>
      <c r="WOW69" s="33"/>
      <c r="WOX69" s="33"/>
      <c r="WOY69" s="33"/>
      <c r="WOZ69" s="33"/>
      <c r="WPA69" s="33"/>
      <c r="WPB69" s="33"/>
      <c r="WPC69" s="33"/>
      <c r="WPD69" s="33"/>
      <c r="WPE69" s="33"/>
      <c r="WPF69" s="33"/>
      <c r="WPG69" s="33"/>
      <c r="WPH69" s="33"/>
      <c r="WPI69" s="33"/>
      <c r="WPJ69" s="33"/>
      <c r="WPK69" s="33"/>
      <c r="WPL69" s="33"/>
      <c r="WPM69" s="33"/>
      <c r="WPN69" s="33"/>
      <c r="WPO69" s="33"/>
      <c r="WPP69" s="33"/>
      <c r="WPQ69" s="33"/>
      <c r="WPR69" s="33"/>
      <c r="WPS69" s="33"/>
      <c r="WPT69" s="33"/>
      <c r="WPU69" s="33"/>
      <c r="WPV69" s="33"/>
      <c r="WPW69" s="33"/>
      <c r="WPX69" s="33"/>
      <c r="WPY69" s="33"/>
      <c r="WPZ69" s="33"/>
      <c r="WQA69" s="33"/>
      <c r="WQB69" s="33"/>
      <c r="WQC69" s="33"/>
      <c r="WQD69" s="33"/>
      <c r="WQE69" s="33"/>
      <c r="WQF69" s="33"/>
      <c r="WQG69" s="33"/>
      <c r="WQH69" s="33"/>
      <c r="WQI69" s="33"/>
      <c r="WQJ69" s="33"/>
      <c r="WQK69" s="33"/>
      <c r="WQL69" s="33"/>
      <c r="WQM69" s="33"/>
      <c r="WQN69" s="33"/>
      <c r="WQO69" s="33"/>
      <c r="WQP69" s="33"/>
      <c r="WQQ69" s="33"/>
      <c r="WQR69" s="33"/>
      <c r="WQS69" s="33"/>
      <c r="WQT69" s="33"/>
      <c r="WQU69" s="33"/>
      <c r="WQV69" s="33"/>
      <c r="WQW69" s="33"/>
      <c r="WQX69" s="33"/>
      <c r="WQY69" s="33"/>
      <c r="WQZ69" s="33"/>
      <c r="WRA69" s="33"/>
      <c r="WRB69" s="33"/>
      <c r="WRC69" s="33"/>
      <c r="WRD69" s="33"/>
      <c r="WRE69" s="33"/>
      <c r="WRF69" s="33"/>
      <c r="WRG69" s="33"/>
      <c r="WRH69" s="33"/>
      <c r="WRI69" s="33"/>
      <c r="WRJ69" s="33"/>
      <c r="WRK69" s="33"/>
      <c r="WRL69" s="33"/>
      <c r="WRM69" s="33"/>
      <c r="WRN69" s="33"/>
      <c r="WRO69" s="33"/>
      <c r="WRP69" s="33"/>
      <c r="WRQ69" s="33"/>
      <c r="WRR69" s="33"/>
      <c r="WRS69" s="33"/>
      <c r="WRT69" s="33"/>
      <c r="WRU69" s="33"/>
      <c r="WRV69" s="33"/>
      <c r="WRW69" s="33"/>
      <c r="WRX69" s="33"/>
      <c r="WRY69" s="33"/>
      <c r="WRZ69" s="33"/>
      <c r="WSA69" s="33"/>
      <c r="WSB69" s="33"/>
      <c r="WSC69" s="33"/>
      <c r="WSD69" s="33"/>
      <c r="WSE69" s="33"/>
      <c r="WSF69" s="33"/>
      <c r="WSG69" s="33"/>
      <c r="WSH69" s="33"/>
      <c r="WSI69" s="33"/>
      <c r="WSJ69" s="33"/>
      <c r="WSK69" s="33"/>
      <c r="WSL69" s="33"/>
      <c r="WSM69" s="33"/>
      <c r="WSN69" s="33"/>
      <c r="WSO69" s="33"/>
      <c r="WSP69" s="33"/>
      <c r="WSQ69" s="33"/>
      <c r="WSR69" s="33"/>
      <c r="WSS69" s="33"/>
      <c r="WST69" s="33"/>
      <c r="WSU69" s="33"/>
      <c r="WSV69" s="33"/>
      <c r="WSW69" s="33"/>
      <c r="WSX69" s="33"/>
      <c r="WSY69" s="33"/>
      <c r="WSZ69" s="33"/>
      <c r="WTA69" s="33"/>
      <c r="WTB69" s="33"/>
      <c r="WTC69" s="33"/>
      <c r="WTD69" s="33"/>
      <c r="WTE69" s="33"/>
      <c r="WTF69" s="33"/>
      <c r="WTG69" s="33"/>
      <c r="WTH69" s="33"/>
      <c r="WTI69" s="33"/>
      <c r="WTJ69" s="33"/>
      <c r="WTK69" s="33"/>
      <c r="WTL69" s="33"/>
      <c r="WTM69" s="33"/>
      <c r="WTN69" s="33"/>
      <c r="WTO69" s="33"/>
      <c r="WTP69" s="33"/>
      <c r="WTQ69" s="33"/>
      <c r="WTR69" s="33"/>
      <c r="WTS69" s="33"/>
      <c r="WTT69" s="33"/>
      <c r="WTU69" s="33"/>
      <c r="WTV69" s="33"/>
      <c r="WTW69" s="33"/>
      <c r="WTX69" s="33"/>
      <c r="WTY69" s="33"/>
      <c r="WTZ69" s="33"/>
      <c r="WUA69" s="33"/>
      <c r="WUB69" s="33"/>
      <c r="WUC69" s="33"/>
      <c r="WUD69" s="33"/>
      <c r="WUE69" s="33"/>
      <c r="WUF69" s="33"/>
      <c r="WUG69" s="33"/>
      <c r="WUH69" s="33"/>
      <c r="WUI69" s="33"/>
      <c r="WUJ69" s="33"/>
      <c r="WUK69" s="33"/>
      <c r="WUL69" s="33"/>
      <c r="WUM69" s="33"/>
      <c r="WUN69" s="33"/>
      <c r="WUO69" s="33"/>
      <c r="WUP69" s="33"/>
      <c r="WUQ69" s="33"/>
      <c r="WUR69" s="33"/>
      <c r="WUS69" s="33"/>
      <c r="WUT69" s="33"/>
      <c r="WUU69" s="33"/>
      <c r="WUV69" s="33"/>
      <c r="WUW69" s="33"/>
      <c r="WUX69" s="33"/>
      <c r="WUY69" s="33"/>
      <c r="WUZ69" s="33"/>
      <c r="WVA69" s="33"/>
      <c r="WVB69" s="33"/>
      <c r="WVC69" s="33"/>
      <c r="WVD69" s="33"/>
      <c r="WVE69" s="33"/>
      <c r="WVF69" s="33"/>
      <c r="WVG69" s="33"/>
      <c r="WVH69" s="33"/>
      <c r="WVI69" s="33"/>
      <c r="WVJ69" s="33"/>
      <c r="WVK69" s="33"/>
      <c r="WVL69" s="33"/>
      <c r="WVM69" s="33"/>
      <c r="WVN69" s="33"/>
      <c r="WVO69" s="33"/>
    </row>
  </sheetData>
  <autoFilter ref="A2:E64"/>
  <pageMargins left="0.25" right="0.25" top="0.5" bottom="0.5" header="0" footer="0"/>
  <pageSetup paperSize="9" fitToHeight="0"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963"/>
  <sheetViews>
    <sheetView showGridLines="0" view="pageBreakPreview" zoomScaleNormal="85" zoomScaleSheetLayoutView="100" workbookViewId="0">
      <pane xSplit="3" ySplit="2" topLeftCell="D3" activePane="bottomRight" state="frozen"/>
      <selection activeCell="E28" sqref="E28"/>
      <selection pane="topRight" activeCell="E28" sqref="E28"/>
      <selection pane="bottomLeft" activeCell="E28" sqref="E28"/>
      <selection pane="bottomRight" activeCell="G4" sqref="G4:I17"/>
    </sheetView>
  </sheetViews>
  <sheetFormatPr defaultColWidth="9.140625" defaultRowHeight="15" x14ac:dyDescent="0.25"/>
  <cols>
    <col min="1" max="1" width="9.28515625" style="12" customWidth="1"/>
    <col min="2" max="2" width="13.7109375" style="12" customWidth="1"/>
    <col min="3" max="3" width="61.7109375" style="12" customWidth="1"/>
    <col min="4" max="6" width="21.28515625" style="12" customWidth="1"/>
    <col min="7" max="8" width="9.140625" style="31"/>
    <col min="9" max="16384" width="9.140625" style="12"/>
  </cols>
  <sheetData>
    <row r="1" spans="1:8" ht="25.5" customHeight="1" x14ac:dyDescent="0.25"/>
    <row r="2" spans="1:8" ht="45" x14ac:dyDescent="0.25">
      <c r="B2" s="24" t="s">
        <v>776</v>
      </c>
      <c r="C2" s="25" t="s">
        <v>2</v>
      </c>
      <c r="D2" s="26" t="s">
        <v>777</v>
      </c>
      <c r="E2" s="26" t="s">
        <v>775</v>
      </c>
      <c r="F2" s="26" t="s">
        <v>3</v>
      </c>
    </row>
    <row r="3" spans="1:8" ht="18.75" thickBot="1" x14ac:dyDescent="0.3">
      <c r="A3" s="13" t="str">
        <f>IF(OR(D3&lt;&gt;0,E3&lt;&gt;0),"A","B")</f>
        <v>A</v>
      </c>
      <c r="B3" s="1" t="s">
        <v>774</v>
      </c>
      <c r="C3" s="2" t="s">
        <v>3</v>
      </c>
      <c r="D3" s="3">
        <v>10101955.478</v>
      </c>
      <c r="E3" s="3">
        <v>9959834.0160499997</v>
      </c>
      <c r="F3" s="4">
        <f>E3/D3</f>
        <v>0.98593129199000018</v>
      </c>
    </row>
    <row r="4" spans="1:8" ht="15.75" thickTop="1" x14ac:dyDescent="0.25">
      <c r="A4" s="13" t="str">
        <f t="shared" ref="A4:A67" si="0">IF(OR(D4&lt;&gt;0,E4&lt;&gt;0),"A","B")</f>
        <v>A</v>
      </c>
      <c r="B4" s="5" t="s">
        <v>1</v>
      </c>
      <c r="C4" s="5" t="s">
        <v>4</v>
      </c>
      <c r="D4" s="6">
        <v>8021925.7390000001</v>
      </c>
      <c r="E4" s="6">
        <v>7848852.0653099995</v>
      </c>
      <c r="F4" s="7">
        <f t="shared" ref="F4:F27" si="1">E4/D4</f>
        <v>0.97842492197994646</v>
      </c>
    </row>
    <row r="5" spans="1:8" x14ac:dyDescent="0.25">
      <c r="A5" s="13" t="str">
        <f t="shared" si="0"/>
        <v>A</v>
      </c>
      <c r="B5" s="14" t="s">
        <v>1</v>
      </c>
      <c r="C5" s="14" t="s">
        <v>5</v>
      </c>
      <c r="D5" s="9">
        <v>1064449.0078799999</v>
      </c>
      <c r="E5" s="9">
        <v>1030644.6322699997</v>
      </c>
      <c r="F5" s="10">
        <f t="shared" si="1"/>
        <v>0.96824237200678465</v>
      </c>
      <c r="G5" s="32"/>
      <c r="H5" s="32"/>
    </row>
    <row r="6" spans="1:8" x14ac:dyDescent="0.25">
      <c r="A6" s="13" t="str">
        <f t="shared" si="0"/>
        <v>A</v>
      </c>
      <c r="B6" s="8" t="s">
        <v>1</v>
      </c>
      <c r="C6" s="14" t="s">
        <v>6</v>
      </c>
      <c r="D6" s="9">
        <v>1054088.0380499999</v>
      </c>
      <c r="E6" s="9">
        <v>987154.11492999981</v>
      </c>
      <c r="F6" s="10">
        <f t="shared" si="1"/>
        <v>0.93650063305544784</v>
      </c>
      <c r="G6" s="32"/>
      <c r="H6" s="32"/>
    </row>
    <row r="7" spans="1:8" x14ac:dyDescent="0.25">
      <c r="A7" s="13" t="str">
        <f t="shared" si="0"/>
        <v>A</v>
      </c>
      <c r="B7" s="8" t="s">
        <v>1</v>
      </c>
      <c r="C7" s="14" t="s">
        <v>7</v>
      </c>
      <c r="D7" s="9">
        <v>541072</v>
      </c>
      <c r="E7" s="9">
        <v>533214.16562999994</v>
      </c>
      <c r="F7" s="10">
        <f t="shared" si="1"/>
        <v>0.98547728514874167</v>
      </c>
      <c r="G7" s="32"/>
      <c r="H7" s="32"/>
    </row>
    <row r="8" spans="1:8" x14ac:dyDescent="0.25">
      <c r="A8" s="13" t="str">
        <f t="shared" si="0"/>
        <v>A</v>
      </c>
      <c r="B8" s="8" t="s">
        <v>1</v>
      </c>
      <c r="C8" s="14" t="s">
        <v>8</v>
      </c>
      <c r="D8" s="9">
        <v>445222.38799999998</v>
      </c>
      <c r="E8" s="9">
        <v>424253.92135000002</v>
      </c>
      <c r="F8" s="10">
        <f t="shared" si="1"/>
        <v>0.95290338667785057</v>
      </c>
      <c r="G8" s="32"/>
      <c r="H8" s="32"/>
    </row>
    <row r="9" spans="1:8" x14ac:dyDescent="0.25">
      <c r="A9" s="13" t="str">
        <f t="shared" si="0"/>
        <v>A</v>
      </c>
      <c r="B9" s="8" t="s">
        <v>1</v>
      </c>
      <c r="C9" s="14" t="s">
        <v>9</v>
      </c>
      <c r="D9" s="9">
        <v>559160.76523999998</v>
      </c>
      <c r="E9" s="9">
        <v>541468.42957999988</v>
      </c>
      <c r="F9" s="10">
        <f t="shared" si="1"/>
        <v>0.9683591253896251</v>
      </c>
      <c r="G9" s="32"/>
      <c r="H9" s="32"/>
    </row>
    <row r="10" spans="1:8" x14ac:dyDescent="0.25">
      <c r="A10" s="13" t="str">
        <f t="shared" si="0"/>
        <v>A</v>
      </c>
      <c r="B10" s="8" t="s">
        <v>1</v>
      </c>
      <c r="C10" s="14" t="s">
        <v>10</v>
      </c>
      <c r="D10" s="9">
        <v>3250826.1839999999</v>
      </c>
      <c r="E10" s="9">
        <v>3250323.7046099994</v>
      </c>
      <c r="F10" s="10">
        <f t="shared" si="1"/>
        <v>0.99984543025017036</v>
      </c>
      <c r="G10" s="32"/>
      <c r="H10" s="32"/>
    </row>
    <row r="11" spans="1:8" x14ac:dyDescent="0.25">
      <c r="A11" s="13" t="str">
        <f t="shared" si="0"/>
        <v>A</v>
      </c>
      <c r="B11" s="8" t="s">
        <v>1</v>
      </c>
      <c r="C11" s="14" t="s">
        <v>11</v>
      </c>
      <c r="D11" s="9">
        <v>1107107.35583</v>
      </c>
      <c r="E11" s="9">
        <v>1081793.0969400003</v>
      </c>
      <c r="F11" s="10">
        <f t="shared" si="1"/>
        <v>0.97713477490986267</v>
      </c>
      <c r="G11" s="32"/>
      <c r="H11" s="32"/>
    </row>
    <row r="12" spans="1:8" x14ac:dyDescent="0.25">
      <c r="A12" s="13" t="str">
        <f t="shared" si="0"/>
        <v>A</v>
      </c>
      <c r="B12" s="5" t="s">
        <v>1</v>
      </c>
      <c r="C12" s="5" t="s">
        <v>12</v>
      </c>
      <c r="D12" s="6">
        <v>1459986.3589999999</v>
      </c>
      <c r="E12" s="6">
        <v>1465794.1965399999</v>
      </c>
      <c r="F12" s="7">
        <f t="shared" si="1"/>
        <v>1.0039780080849372</v>
      </c>
      <c r="G12" s="32"/>
      <c r="H12" s="32"/>
    </row>
    <row r="13" spans="1:8" x14ac:dyDescent="0.25">
      <c r="A13" s="13" t="str">
        <f t="shared" si="0"/>
        <v>A</v>
      </c>
      <c r="B13" s="5" t="s">
        <v>1</v>
      </c>
      <c r="C13" s="5" t="s">
        <v>13</v>
      </c>
      <c r="D13" s="6">
        <v>91835</v>
      </c>
      <c r="E13" s="6">
        <v>123430.22858000001</v>
      </c>
      <c r="F13" s="7">
        <f t="shared" si="1"/>
        <v>1.3440434320248273</v>
      </c>
      <c r="G13" s="32"/>
      <c r="H13" s="32"/>
    </row>
    <row r="14" spans="1:8" x14ac:dyDescent="0.25">
      <c r="A14" s="13" t="str">
        <f t="shared" si="0"/>
        <v>A</v>
      </c>
      <c r="B14" s="5" t="s">
        <v>1</v>
      </c>
      <c r="C14" s="5" t="s">
        <v>14</v>
      </c>
      <c r="D14" s="6">
        <v>528208.38</v>
      </c>
      <c r="E14" s="6">
        <v>521757.52562000003</v>
      </c>
      <c r="F14" s="7">
        <f t="shared" si="1"/>
        <v>0.98778729262114329</v>
      </c>
      <c r="G14" s="32"/>
      <c r="H14" s="32"/>
    </row>
    <row r="15" spans="1:8" ht="36.75" thickBot="1" x14ac:dyDescent="0.3">
      <c r="A15" s="13" t="str">
        <f t="shared" si="0"/>
        <v>A</v>
      </c>
      <c r="B15" s="27" t="s">
        <v>15</v>
      </c>
      <c r="C15" s="28" t="s">
        <v>16</v>
      </c>
      <c r="D15" s="29">
        <v>40172.400000000001</v>
      </c>
      <c r="E15" s="29">
        <v>35681.259820000007</v>
      </c>
      <c r="F15" s="30">
        <f t="shared" si="1"/>
        <v>0.88820333910844274</v>
      </c>
    </row>
    <row r="16" spans="1:8" ht="15.75" thickTop="1" x14ac:dyDescent="0.25">
      <c r="A16" s="13" t="str">
        <f t="shared" si="0"/>
        <v>A</v>
      </c>
      <c r="B16" s="20" t="s">
        <v>1</v>
      </c>
      <c r="C16" s="21" t="s">
        <v>4</v>
      </c>
      <c r="D16" s="22">
        <v>34593.4</v>
      </c>
      <c r="E16" s="22">
        <v>31512.440360000004</v>
      </c>
      <c r="F16" s="23">
        <f t="shared" si="1"/>
        <v>0.91093793498181741</v>
      </c>
    </row>
    <row r="17" spans="1:6" x14ac:dyDescent="0.25">
      <c r="A17" s="13" t="str">
        <f t="shared" si="0"/>
        <v>A</v>
      </c>
      <c r="B17" s="15" t="s">
        <v>1</v>
      </c>
      <c r="C17" s="16" t="s">
        <v>5</v>
      </c>
      <c r="D17" s="17">
        <v>17513.858</v>
      </c>
      <c r="E17" s="17">
        <v>17124.677480000002</v>
      </c>
      <c r="F17" s="18">
        <f t="shared" si="1"/>
        <v>0.9777787098650681</v>
      </c>
    </row>
    <row r="18" spans="1:6" x14ac:dyDescent="0.25">
      <c r="A18" s="13" t="str">
        <f t="shared" si="0"/>
        <v>A</v>
      </c>
      <c r="B18" s="19" t="s">
        <v>1</v>
      </c>
      <c r="C18" s="16" t="s">
        <v>6</v>
      </c>
      <c r="D18" s="17">
        <v>15211.941999999999</v>
      </c>
      <c r="E18" s="17">
        <v>12846.249519999999</v>
      </c>
      <c r="F18" s="18">
        <f t="shared" si="1"/>
        <v>0.84448451880765785</v>
      </c>
    </row>
    <row r="19" spans="1:6" x14ac:dyDescent="0.25">
      <c r="A19" s="13" t="str">
        <f t="shared" si="0"/>
        <v>A</v>
      </c>
      <c r="B19" s="19" t="s">
        <v>1</v>
      </c>
      <c r="C19" s="16" t="s">
        <v>9</v>
      </c>
      <c r="D19" s="17">
        <v>89</v>
      </c>
      <c r="E19" s="17">
        <v>70.841350000000006</v>
      </c>
      <c r="F19" s="18">
        <f t="shared" si="1"/>
        <v>0.79597022471910117</v>
      </c>
    </row>
    <row r="20" spans="1:6" x14ac:dyDescent="0.25">
      <c r="A20" s="13" t="str">
        <f t="shared" si="0"/>
        <v>A</v>
      </c>
      <c r="B20" s="19" t="s">
        <v>1</v>
      </c>
      <c r="C20" s="16" t="s">
        <v>10</v>
      </c>
      <c r="D20" s="17">
        <v>611</v>
      </c>
      <c r="E20" s="17">
        <v>580.78134000000011</v>
      </c>
      <c r="F20" s="18">
        <f t="shared" si="1"/>
        <v>0.95054229132569579</v>
      </c>
    </row>
    <row r="21" spans="1:6" x14ac:dyDescent="0.25">
      <c r="A21" s="13" t="str">
        <f t="shared" si="0"/>
        <v>A</v>
      </c>
      <c r="B21" s="19" t="s">
        <v>1</v>
      </c>
      <c r="C21" s="16" t="s">
        <v>11</v>
      </c>
      <c r="D21" s="17">
        <v>1167.5999999999999</v>
      </c>
      <c r="E21" s="17">
        <v>889.89067</v>
      </c>
      <c r="F21" s="18">
        <f t="shared" si="1"/>
        <v>0.76215370846180208</v>
      </c>
    </row>
    <row r="22" spans="1:6" x14ac:dyDescent="0.25">
      <c r="A22" s="13" t="str">
        <f t="shared" si="0"/>
        <v>A</v>
      </c>
      <c r="B22" s="20" t="s">
        <v>1</v>
      </c>
      <c r="C22" s="21" t="s">
        <v>12</v>
      </c>
      <c r="D22" s="22">
        <v>5579</v>
      </c>
      <c r="E22" s="22">
        <v>4168.8194599999997</v>
      </c>
      <c r="F22" s="23">
        <f t="shared" si="1"/>
        <v>0.74723417458325858</v>
      </c>
    </row>
    <row r="23" spans="1:6" ht="18.75" thickBot="1" x14ac:dyDescent="0.3">
      <c r="A23" s="13" t="str">
        <f t="shared" si="0"/>
        <v>A</v>
      </c>
      <c r="B23" s="27" t="s">
        <v>17</v>
      </c>
      <c r="C23" s="28" t="s">
        <v>18</v>
      </c>
      <c r="D23" s="29">
        <v>33281.1</v>
      </c>
      <c r="E23" s="29">
        <v>29885.385220000004</v>
      </c>
      <c r="F23" s="30">
        <f t="shared" si="1"/>
        <v>0.89796867351139253</v>
      </c>
    </row>
    <row r="24" spans="1:6" ht="15.75" thickTop="1" x14ac:dyDescent="0.25">
      <c r="A24" s="13" t="str">
        <f t="shared" si="0"/>
        <v>A</v>
      </c>
      <c r="B24" s="20" t="s">
        <v>1</v>
      </c>
      <c r="C24" s="21" t="s">
        <v>4</v>
      </c>
      <c r="D24" s="22">
        <v>28316.1</v>
      </c>
      <c r="E24" s="22">
        <v>25966.294420000002</v>
      </c>
      <c r="F24" s="23">
        <f t="shared" si="1"/>
        <v>0.91701521113430184</v>
      </c>
    </row>
    <row r="25" spans="1:6" x14ac:dyDescent="0.25">
      <c r="A25" s="13" t="str">
        <f t="shared" si="0"/>
        <v>A</v>
      </c>
      <c r="B25" s="15" t="s">
        <v>1</v>
      </c>
      <c r="C25" s="16" t="s">
        <v>5</v>
      </c>
      <c r="D25" s="17">
        <v>13074.358</v>
      </c>
      <c r="E25" s="17">
        <v>12858.61555</v>
      </c>
      <c r="F25" s="18">
        <f t="shared" si="1"/>
        <v>0.98349881118445737</v>
      </c>
    </row>
    <row r="26" spans="1:6" x14ac:dyDescent="0.25">
      <c r="A26" s="13" t="str">
        <f t="shared" si="0"/>
        <v>A</v>
      </c>
      <c r="B26" s="19" t="s">
        <v>1</v>
      </c>
      <c r="C26" s="16" t="s">
        <v>6</v>
      </c>
      <c r="D26" s="17">
        <v>13508.941999999999</v>
      </c>
      <c r="E26" s="17">
        <v>11674.323990000001</v>
      </c>
      <c r="F26" s="18">
        <f t="shared" si="1"/>
        <v>0.86419232460987705</v>
      </c>
    </row>
    <row r="27" spans="1:6" x14ac:dyDescent="0.25">
      <c r="A27" s="13" t="str">
        <f t="shared" si="0"/>
        <v>A</v>
      </c>
      <c r="B27" s="19" t="s">
        <v>1</v>
      </c>
      <c r="C27" s="16" t="s">
        <v>9</v>
      </c>
      <c r="D27" s="17">
        <v>80</v>
      </c>
      <c r="E27" s="17">
        <v>64.685860000000005</v>
      </c>
      <c r="F27" s="18">
        <f t="shared" si="1"/>
        <v>0.80857325000000002</v>
      </c>
    </row>
    <row r="28" spans="1:6" x14ac:dyDescent="0.25">
      <c r="A28" s="13" t="str">
        <f t="shared" si="0"/>
        <v>A</v>
      </c>
      <c r="B28" s="19" t="s">
        <v>1</v>
      </c>
      <c r="C28" s="16" t="s">
        <v>10</v>
      </c>
      <c r="D28" s="17">
        <v>500</v>
      </c>
      <c r="E28" s="17">
        <v>486.22838000000002</v>
      </c>
      <c r="F28" s="18">
        <f t="shared" ref="F28:F77" si="2">E28/D28</f>
        <v>0.97245676000000003</v>
      </c>
    </row>
    <row r="29" spans="1:6" x14ac:dyDescent="0.25">
      <c r="A29" s="13" t="str">
        <f t="shared" si="0"/>
        <v>A</v>
      </c>
      <c r="B29" s="19" t="s">
        <v>1</v>
      </c>
      <c r="C29" s="16" t="s">
        <v>11</v>
      </c>
      <c r="D29" s="17">
        <v>1152.8</v>
      </c>
      <c r="E29" s="17">
        <v>882.44064000000003</v>
      </c>
      <c r="F29" s="18">
        <f t="shared" si="2"/>
        <v>0.76547591950034699</v>
      </c>
    </row>
    <row r="30" spans="1:6" x14ac:dyDescent="0.25">
      <c r="A30" s="13" t="str">
        <f t="shared" si="0"/>
        <v>A</v>
      </c>
      <c r="B30" s="20" t="s">
        <v>1</v>
      </c>
      <c r="C30" s="21" t="s">
        <v>12</v>
      </c>
      <c r="D30" s="22">
        <v>4965</v>
      </c>
      <c r="E30" s="22">
        <v>3919.0907999999999</v>
      </c>
      <c r="F30" s="23">
        <f t="shared" si="2"/>
        <v>0.78934356495468272</v>
      </c>
    </row>
    <row r="31" spans="1:6" ht="36.75" thickBot="1" x14ac:dyDescent="0.3">
      <c r="A31" s="13" t="str">
        <f t="shared" si="0"/>
        <v>A</v>
      </c>
      <c r="B31" s="27" t="s">
        <v>19</v>
      </c>
      <c r="C31" s="28" t="s">
        <v>20</v>
      </c>
      <c r="D31" s="29">
        <v>9829.9680000000008</v>
      </c>
      <c r="E31" s="29">
        <v>9677.3288700000012</v>
      </c>
      <c r="F31" s="30">
        <f t="shared" si="2"/>
        <v>0.98447206237090501</v>
      </c>
    </row>
    <row r="32" spans="1:6" ht="15.75" thickTop="1" x14ac:dyDescent="0.25">
      <c r="A32" s="13" t="str">
        <f t="shared" si="0"/>
        <v>A</v>
      </c>
      <c r="B32" s="20" t="s">
        <v>1</v>
      </c>
      <c r="C32" s="21" t="s">
        <v>4</v>
      </c>
      <c r="D32" s="22">
        <v>9829.9680000000008</v>
      </c>
      <c r="E32" s="22">
        <v>9677.3288700000012</v>
      </c>
      <c r="F32" s="23">
        <f t="shared" si="2"/>
        <v>0.98447206237090501</v>
      </c>
    </row>
    <row r="33" spans="1:6" x14ac:dyDescent="0.25">
      <c r="A33" s="13" t="str">
        <f t="shared" si="0"/>
        <v>A</v>
      </c>
      <c r="B33" s="15" t="s">
        <v>1</v>
      </c>
      <c r="C33" s="16" t="s">
        <v>5</v>
      </c>
      <c r="D33" s="17">
        <v>7764.4679999999998</v>
      </c>
      <c r="E33" s="17">
        <v>7728.0454200000004</v>
      </c>
      <c r="F33" s="18">
        <f t="shared" si="2"/>
        <v>0.99530906946876474</v>
      </c>
    </row>
    <row r="34" spans="1:6" x14ac:dyDescent="0.25">
      <c r="A34" s="13" t="str">
        <f t="shared" si="0"/>
        <v>A</v>
      </c>
      <c r="B34" s="19" t="s">
        <v>1</v>
      </c>
      <c r="C34" s="16" t="s">
        <v>6</v>
      </c>
      <c r="D34" s="17">
        <v>1599.2</v>
      </c>
      <c r="E34" s="17">
        <v>1589.6062999999999</v>
      </c>
      <c r="F34" s="18">
        <f t="shared" si="2"/>
        <v>0.99400093796898437</v>
      </c>
    </row>
    <row r="35" spans="1:6" x14ac:dyDescent="0.25">
      <c r="A35" s="13" t="str">
        <f t="shared" si="0"/>
        <v>A</v>
      </c>
      <c r="B35" s="19" t="s">
        <v>1</v>
      </c>
      <c r="C35" s="16" t="s">
        <v>9</v>
      </c>
      <c r="D35" s="17">
        <v>80</v>
      </c>
      <c r="E35" s="17">
        <v>64.685860000000005</v>
      </c>
      <c r="F35" s="18">
        <f t="shared" si="2"/>
        <v>0.80857325000000002</v>
      </c>
    </row>
    <row r="36" spans="1:6" x14ac:dyDescent="0.25">
      <c r="A36" s="13" t="str">
        <f t="shared" si="0"/>
        <v>A</v>
      </c>
      <c r="B36" s="19" t="s">
        <v>1</v>
      </c>
      <c r="C36" s="16" t="s">
        <v>11</v>
      </c>
      <c r="D36" s="17">
        <v>386.3</v>
      </c>
      <c r="E36" s="17">
        <v>294.99129000000005</v>
      </c>
      <c r="F36" s="18">
        <f t="shared" si="2"/>
        <v>0.76363264302355693</v>
      </c>
    </row>
    <row r="37" spans="1:6" ht="36.75" thickBot="1" x14ac:dyDescent="0.3">
      <c r="A37" s="13" t="str">
        <f t="shared" si="0"/>
        <v>A</v>
      </c>
      <c r="B37" s="27" t="s">
        <v>21</v>
      </c>
      <c r="C37" s="28" t="s">
        <v>22</v>
      </c>
      <c r="D37" s="29">
        <v>4201.8320000000003</v>
      </c>
      <c r="E37" s="29">
        <v>3688.48533</v>
      </c>
      <c r="F37" s="30">
        <f t="shared" si="2"/>
        <v>0.87782789269061678</v>
      </c>
    </row>
    <row r="38" spans="1:6" ht="15.75" thickTop="1" x14ac:dyDescent="0.25">
      <c r="A38" s="13" t="str">
        <f t="shared" si="0"/>
        <v>A</v>
      </c>
      <c r="B38" s="20" t="s">
        <v>1</v>
      </c>
      <c r="C38" s="21" t="s">
        <v>4</v>
      </c>
      <c r="D38" s="22">
        <v>4201.8320000000003</v>
      </c>
      <c r="E38" s="22">
        <v>3688.48533</v>
      </c>
      <c r="F38" s="23">
        <f t="shared" si="2"/>
        <v>0.87782789269061678</v>
      </c>
    </row>
    <row r="39" spans="1:6" x14ac:dyDescent="0.25">
      <c r="A39" s="13" t="str">
        <f t="shared" si="0"/>
        <v>A</v>
      </c>
      <c r="B39" s="19" t="s">
        <v>1</v>
      </c>
      <c r="C39" s="16" t="s">
        <v>6</v>
      </c>
      <c r="D39" s="17">
        <v>3904.232</v>
      </c>
      <c r="E39" s="17">
        <v>3495.3399400000003</v>
      </c>
      <c r="F39" s="18">
        <f t="shared" si="2"/>
        <v>0.89526952804034199</v>
      </c>
    </row>
    <row r="40" spans="1:6" x14ac:dyDescent="0.25">
      <c r="A40" s="13" t="str">
        <f t="shared" si="0"/>
        <v>A</v>
      </c>
      <c r="B40" s="19" t="s">
        <v>1</v>
      </c>
      <c r="C40" s="16" t="s">
        <v>11</v>
      </c>
      <c r="D40" s="17">
        <v>297.60000000000002</v>
      </c>
      <c r="E40" s="17">
        <v>193.14539000000002</v>
      </c>
      <c r="F40" s="18">
        <f t="shared" si="2"/>
        <v>0.6490100470430108</v>
      </c>
    </row>
    <row r="41" spans="1:6" ht="36.75" thickBot="1" x14ac:dyDescent="0.3">
      <c r="A41" s="13" t="str">
        <f t="shared" si="0"/>
        <v>A</v>
      </c>
      <c r="B41" s="27" t="s">
        <v>23</v>
      </c>
      <c r="C41" s="28" t="s">
        <v>24</v>
      </c>
      <c r="D41" s="29">
        <v>19249.3</v>
      </c>
      <c r="E41" s="29">
        <v>16519.571020000003</v>
      </c>
      <c r="F41" s="30">
        <f t="shared" si="2"/>
        <v>0.85819074044250976</v>
      </c>
    </row>
    <row r="42" spans="1:6" ht="15.75" thickTop="1" x14ac:dyDescent="0.25">
      <c r="A42" s="13" t="str">
        <f t="shared" si="0"/>
        <v>A</v>
      </c>
      <c r="B42" s="20" t="s">
        <v>1</v>
      </c>
      <c r="C42" s="21" t="s">
        <v>4</v>
      </c>
      <c r="D42" s="22">
        <v>14284.3</v>
      </c>
      <c r="E42" s="22">
        <v>12600.480220000001</v>
      </c>
      <c r="F42" s="23">
        <f t="shared" si="2"/>
        <v>0.88212094537359209</v>
      </c>
    </row>
    <row r="43" spans="1:6" x14ac:dyDescent="0.25">
      <c r="A43" s="13" t="str">
        <f t="shared" si="0"/>
        <v>A</v>
      </c>
      <c r="B43" s="15" t="s">
        <v>1</v>
      </c>
      <c r="C43" s="16" t="s">
        <v>5</v>
      </c>
      <c r="D43" s="17">
        <v>5309.89</v>
      </c>
      <c r="E43" s="17">
        <v>5130.570130000001</v>
      </c>
      <c r="F43" s="18">
        <f t="shared" si="2"/>
        <v>0.96622908007510522</v>
      </c>
    </row>
    <row r="44" spans="1:6" x14ac:dyDescent="0.25">
      <c r="A44" s="13" t="str">
        <f t="shared" si="0"/>
        <v>A</v>
      </c>
      <c r="B44" s="19" t="s">
        <v>1</v>
      </c>
      <c r="C44" s="16" t="s">
        <v>6</v>
      </c>
      <c r="D44" s="17">
        <v>8005.51</v>
      </c>
      <c r="E44" s="17">
        <v>6589.3777499999997</v>
      </c>
      <c r="F44" s="18">
        <f t="shared" si="2"/>
        <v>0.82310530497120105</v>
      </c>
    </row>
    <row r="45" spans="1:6" x14ac:dyDescent="0.25">
      <c r="A45" s="13" t="str">
        <f t="shared" si="0"/>
        <v>A</v>
      </c>
      <c r="B45" s="19" t="s">
        <v>1</v>
      </c>
      <c r="C45" s="16" t="s">
        <v>10</v>
      </c>
      <c r="D45" s="17">
        <v>500</v>
      </c>
      <c r="E45" s="17">
        <v>486.22838000000002</v>
      </c>
      <c r="F45" s="18">
        <f t="shared" si="2"/>
        <v>0.97245676000000003</v>
      </c>
    </row>
    <row r="46" spans="1:6" x14ac:dyDescent="0.25">
      <c r="A46" s="13" t="str">
        <f t="shared" si="0"/>
        <v>A</v>
      </c>
      <c r="B46" s="19" t="s">
        <v>1</v>
      </c>
      <c r="C46" s="16" t="s">
        <v>11</v>
      </c>
      <c r="D46" s="17">
        <v>468.9</v>
      </c>
      <c r="E46" s="17">
        <v>394.30396000000002</v>
      </c>
      <c r="F46" s="18">
        <f t="shared" si="2"/>
        <v>0.84091268927276608</v>
      </c>
    </row>
    <row r="47" spans="1:6" x14ac:dyDescent="0.25">
      <c r="A47" s="13" t="str">
        <f t="shared" si="0"/>
        <v>A</v>
      </c>
      <c r="B47" s="20" t="s">
        <v>1</v>
      </c>
      <c r="C47" s="21" t="s">
        <v>12</v>
      </c>
      <c r="D47" s="22">
        <v>4965</v>
      </c>
      <c r="E47" s="22">
        <v>3919.0907999999999</v>
      </c>
      <c r="F47" s="23">
        <f t="shared" si="2"/>
        <v>0.78934356495468272</v>
      </c>
    </row>
    <row r="48" spans="1:6" ht="36.75" thickBot="1" x14ac:dyDescent="0.3">
      <c r="A48" s="13" t="str">
        <f t="shared" si="0"/>
        <v>A</v>
      </c>
      <c r="B48" s="27" t="s">
        <v>25</v>
      </c>
      <c r="C48" s="28" t="s">
        <v>26</v>
      </c>
      <c r="D48" s="29">
        <v>19224.3</v>
      </c>
      <c r="E48" s="29">
        <v>16507.170770000001</v>
      </c>
      <c r="F48" s="30">
        <f t="shared" si="2"/>
        <v>0.8586617338472663</v>
      </c>
    </row>
    <row r="49" spans="1:6" ht="15.75" thickTop="1" x14ac:dyDescent="0.25">
      <c r="A49" s="13" t="str">
        <f t="shared" si="0"/>
        <v>A</v>
      </c>
      <c r="B49" s="20" t="s">
        <v>1</v>
      </c>
      <c r="C49" s="21" t="s">
        <v>4</v>
      </c>
      <c r="D49" s="22">
        <v>14259.3</v>
      </c>
      <c r="E49" s="22">
        <v>12588.079970000001</v>
      </c>
      <c r="F49" s="23">
        <f t="shared" si="2"/>
        <v>0.88279789120083041</v>
      </c>
    </row>
    <row r="50" spans="1:6" x14ac:dyDescent="0.25">
      <c r="A50" s="13" t="str">
        <f t="shared" si="0"/>
        <v>A</v>
      </c>
      <c r="B50" s="15" t="s">
        <v>1</v>
      </c>
      <c r="C50" s="16" t="s">
        <v>5</v>
      </c>
      <c r="D50" s="17">
        <v>5309.89</v>
      </c>
      <c r="E50" s="17">
        <v>5130.570130000001</v>
      </c>
      <c r="F50" s="18">
        <f t="shared" si="2"/>
        <v>0.96622908007510522</v>
      </c>
    </row>
    <row r="51" spans="1:6" x14ac:dyDescent="0.25">
      <c r="A51" s="13" t="str">
        <f t="shared" si="0"/>
        <v>A</v>
      </c>
      <c r="B51" s="19" t="s">
        <v>1</v>
      </c>
      <c r="C51" s="16" t="s">
        <v>6</v>
      </c>
      <c r="D51" s="17">
        <v>7980.51</v>
      </c>
      <c r="E51" s="17">
        <v>6576.9775</v>
      </c>
      <c r="F51" s="18">
        <f t="shared" si="2"/>
        <v>0.82412997414952172</v>
      </c>
    </row>
    <row r="52" spans="1:6" x14ac:dyDescent="0.25">
      <c r="A52" s="13" t="str">
        <f t="shared" si="0"/>
        <v>A</v>
      </c>
      <c r="B52" s="19" t="s">
        <v>1</v>
      </c>
      <c r="C52" s="16" t="s">
        <v>10</v>
      </c>
      <c r="D52" s="17">
        <v>500</v>
      </c>
      <c r="E52" s="17">
        <v>486.22838000000002</v>
      </c>
      <c r="F52" s="18">
        <f t="shared" si="2"/>
        <v>0.97245676000000003</v>
      </c>
    </row>
    <row r="53" spans="1:6" x14ac:dyDescent="0.25">
      <c r="A53" s="13" t="str">
        <f t="shared" si="0"/>
        <v>A</v>
      </c>
      <c r="B53" s="19" t="s">
        <v>1</v>
      </c>
      <c r="C53" s="16" t="s">
        <v>11</v>
      </c>
      <c r="D53" s="17">
        <v>468.9</v>
      </c>
      <c r="E53" s="17">
        <v>394.30396000000002</v>
      </c>
      <c r="F53" s="18">
        <f t="shared" si="2"/>
        <v>0.84091268927276608</v>
      </c>
    </row>
    <row r="54" spans="1:6" x14ac:dyDescent="0.25">
      <c r="A54" s="13" t="str">
        <f t="shared" si="0"/>
        <v>A</v>
      </c>
      <c r="B54" s="20" t="s">
        <v>1</v>
      </c>
      <c r="C54" s="21" t="s">
        <v>12</v>
      </c>
      <c r="D54" s="22">
        <v>4965</v>
      </c>
      <c r="E54" s="22">
        <v>3919.0907999999999</v>
      </c>
      <c r="F54" s="23">
        <f t="shared" si="2"/>
        <v>0.78934356495468272</v>
      </c>
    </row>
    <row r="55" spans="1:6" ht="90.75" thickBot="1" x14ac:dyDescent="0.3">
      <c r="A55" s="13" t="str">
        <f t="shared" si="0"/>
        <v>A</v>
      </c>
      <c r="B55" s="27" t="s">
        <v>27</v>
      </c>
      <c r="C55" s="28" t="s">
        <v>28</v>
      </c>
      <c r="D55" s="29">
        <v>25</v>
      </c>
      <c r="E55" s="29">
        <v>12.40025</v>
      </c>
      <c r="F55" s="30">
        <f t="shared" si="2"/>
        <v>0.49601000000000001</v>
      </c>
    </row>
    <row r="56" spans="1:6" ht="15.75" thickTop="1" x14ac:dyDescent="0.25">
      <c r="A56" s="13" t="str">
        <f t="shared" si="0"/>
        <v>A</v>
      </c>
      <c r="B56" s="20" t="s">
        <v>1</v>
      </c>
      <c r="C56" s="21" t="s">
        <v>4</v>
      </c>
      <c r="D56" s="22">
        <v>25</v>
      </c>
      <c r="E56" s="22">
        <v>12.40025</v>
      </c>
      <c r="F56" s="23">
        <f t="shared" si="2"/>
        <v>0.49601000000000001</v>
      </c>
    </row>
    <row r="57" spans="1:6" x14ac:dyDescent="0.25">
      <c r="A57" s="13" t="str">
        <f t="shared" si="0"/>
        <v>A</v>
      </c>
      <c r="B57" s="19" t="s">
        <v>1</v>
      </c>
      <c r="C57" s="16" t="s">
        <v>6</v>
      </c>
      <c r="D57" s="17">
        <v>25</v>
      </c>
      <c r="E57" s="17">
        <v>12.40025</v>
      </c>
      <c r="F57" s="18">
        <f t="shared" si="2"/>
        <v>0.49601000000000001</v>
      </c>
    </row>
    <row r="58" spans="1:6" ht="18.75" thickBot="1" x14ac:dyDescent="0.3">
      <c r="A58" s="13" t="str">
        <f t="shared" si="0"/>
        <v>A</v>
      </c>
      <c r="B58" s="27" t="s">
        <v>29</v>
      </c>
      <c r="C58" s="28" t="s">
        <v>30</v>
      </c>
      <c r="D58" s="29">
        <v>5921.2</v>
      </c>
      <c r="E58" s="29">
        <v>5039.7220400000006</v>
      </c>
      <c r="F58" s="30">
        <f t="shared" si="2"/>
        <v>0.85113187191785455</v>
      </c>
    </row>
    <row r="59" spans="1:6" ht="15.75" thickTop="1" x14ac:dyDescent="0.25">
      <c r="A59" s="13" t="str">
        <f t="shared" si="0"/>
        <v>A</v>
      </c>
      <c r="B59" s="20" t="s">
        <v>1</v>
      </c>
      <c r="C59" s="21" t="s">
        <v>4</v>
      </c>
      <c r="D59" s="22">
        <v>5321.2</v>
      </c>
      <c r="E59" s="22">
        <v>4793.0833800000009</v>
      </c>
      <c r="F59" s="23">
        <f t="shared" si="2"/>
        <v>0.90075234533563875</v>
      </c>
    </row>
    <row r="60" spans="1:6" x14ac:dyDescent="0.25">
      <c r="A60" s="13" t="str">
        <f t="shared" si="0"/>
        <v>A</v>
      </c>
      <c r="B60" s="15" t="s">
        <v>1</v>
      </c>
      <c r="C60" s="16" t="s">
        <v>5</v>
      </c>
      <c r="D60" s="17">
        <v>3907.2</v>
      </c>
      <c r="E60" s="17">
        <v>3769.8957999999998</v>
      </c>
      <c r="F60" s="18">
        <f t="shared" si="2"/>
        <v>0.96485867117117119</v>
      </c>
    </row>
    <row r="61" spans="1:6" x14ac:dyDescent="0.25">
      <c r="A61" s="13" t="str">
        <f t="shared" si="0"/>
        <v>A</v>
      </c>
      <c r="B61" s="19" t="s">
        <v>1</v>
      </c>
      <c r="C61" s="16" t="s">
        <v>6</v>
      </c>
      <c r="D61" s="17">
        <v>1318</v>
      </c>
      <c r="E61" s="17">
        <v>939.18153000000007</v>
      </c>
      <c r="F61" s="18">
        <f t="shared" si="2"/>
        <v>0.7125808270106222</v>
      </c>
    </row>
    <row r="62" spans="1:6" x14ac:dyDescent="0.25">
      <c r="A62" s="13" t="str">
        <f t="shared" si="0"/>
        <v>A</v>
      </c>
      <c r="B62" s="19" t="s">
        <v>1</v>
      </c>
      <c r="C62" s="16" t="s">
        <v>9</v>
      </c>
      <c r="D62" s="17">
        <v>9</v>
      </c>
      <c r="E62" s="17">
        <v>6.1554899999999995</v>
      </c>
      <c r="F62" s="18">
        <f t="shared" si="2"/>
        <v>0.68394333333333324</v>
      </c>
    </row>
    <row r="63" spans="1:6" x14ac:dyDescent="0.25">
      <c r="A63" s="13" t="str">
        <f t="shared" si="0"/>
        <v>A</v>
      </c>
      <c r="B63" s="19" t="s">
        <v>1</v>
      </c>
      <c r="C63" s="16" t="s">
        <v>10</v>
      </c>
      <c r="D63" s="17">
        <v>75</v>
      </c>
      <c r="E63" s="17">
        <v>71.217299999999994</v>
      </c>
      <c r="F63" s="18">
        <f t="shared" si="2"/>
        <v>0.94956399999999996</v>
      </c>
    </row>
    <row r="64" spans="1:6" x14ac:dyDescent="0.25">
      <c r="A64" s="13" t="str">
        <f t="shared" si="0"/>
        <v>A</v>
      </c>
      <c r="B64" s="19" t="s">
        <v>1</v>
      </c>
      <c r="C64" s="16" t="s">
        <v>11</v>
      </c>
      <c r="D64" s="17">
        <v>12</v>
      </c>
      <c r="E64" s="17">
        <v>6.6332599999999999</v>
      </c>
      <c r="F64" s="18">
        <f t="shared" si="2"/>
        <v>0.55277166666666666</v>
      </c>
    </row>
    <row r="65" spans="1:6" x14ac:dyDescent="0.25">
      <c r="A65" s="13" t="str">
        <f t="shared" si="0"/>
        <v>A</v>
      </c>
      <c r="B65" s="20" t="s">
        <v>1</v>
      </c>
      <c r="C65" s="21" t="s">
        <v>12</v>
      </c>
      <c r="D65" s="22">
        <v>600</v>
      </c>
      <c r="E65" s="22">
        <v>246.63866000000002</v>
      </c>
      <c r="F65" s="23">
        <f t="shared" si="2"/>
        <v>0.41106443333333337</v>
      </c>
    </row>
    <row r="66" spans="1:6" ht="36.75" thickBot="1" x14ac:dyDescent="0.3">
      <c r="A66" s="13" t="str">
        <f t="shared" si="0"/>
        <v>A</v>
      </c>
      <c r="B66" s="27" t="s">
        <v>31</v>
      </c>
      <c r="C66" s="28" t="s">
        <v>32</v>
      </c>
      <c r="D66" s="29">
        <v>302.2</v>
      </c>
      <c r="E66" s="29">
        <v>220.43503000000001</v>
      </c>
      <c r="F66" s="30">
        <f t="shared" si="2"/>
        <v>0.72943424884182673</v>
      </c>
    </row>
    <row r="67" spans="1:6" ht="15.75" thickTop="1" x14ac:dyDescent="0.25">
      <c r="A67" s="13" t="str">
        <f t="shared" si="0"/>
        <v>A</v>
      </c>
      <c r="B67" s="20" t="s">
        <v>1</v>
      </c>
      <c r="C67" s="21" t="s">
        <v>4</v>
      </c>
      <c r="D67" s="22">
        <v>297.2</v>
      </c>
      <c r="E67" s="22">
        <v>220.43503000000001</v>
      </c>
      <c r="F67" s="23">
        <f t="shared" si="2"/>
        <v>0.74170602288021537</v>
      </c>
    </row>
    <row r="68" spans="1:6" x14ac:dyDescent="0.25">
      <c r="A68" s="13" t="str">
        <f t="shared" ref="A68:A108" si="3">IF(OR(D68&lt;&gt;0,E68&lt;&gt;0),"A","B")</f>
        <v>A</v>
      </c>
      <c r="B68" s="15" t="s">
        <v>1</v>
      </c>
      <c r="C68" s="16" t="s">
        <v>5</v>
      </c>
      <c r="D68" s="17">
        <v>170.4</v>
      </c>
      <c r="E68" s="17">
        <v>137.78399999999999</v>
      </c>
      <c r="F68" s="18">
        <f t="shared" si="2"/>
        <v>0.80859154929577459</v>
      </c>
    </row>
    <row r="69" spans="1:6" x14ac:dyDescent="0.25">
      <c r="A69" s="13" t="str">
        <f t="shared" si="3"/>
        <v>A</v>
      </c>
      <c r="B69" s="19" t="s">
        <v>1</v>
      </c>
      <c r="C69" s="16" t="s">
        <v>6</v>
      </c>
      <c r="D69" s="17">
        <v>125</v>
      </c>
      <c r="E69" s="17">
        <v>81.942489999999992</v>
      </c>
      <c r="F69" s="18">
        <f t="shared" si="2"/>
        <v>0.65553991999999994</v>
      </c>
    </row>
    <row r="70" spans="1:6" x14ac:dyDescent="0.25">
      <c r="A70" s="13" t="str">
        <f t="shared" si="3"/>
        <v>A</v>
      </c>
      <c r="B70" s="19" t="s">
        <v>1</v>
      </c>
      <c r="C70" s="16" t="s">
        <v>11</v>
      </c>
      <c r="D70" s="17">
        <v>1.8</v>
      </c>
      <c r="E70" s="17">
        <v>0.70854000000000006</v>
      </c>
      <c r="F70" s="18">
        <f t="shared" si="2"/>
        <v>0.39363333333333334</v>
      </c>
    </row>
    <row r="71" spans="1:6" x14ac:dyDescent="0.25">
      <c r="A71" s="13" t="str">
        <f t="shared" si="3"/>
        <v>A</v>
      </c>
      <c r="B71" s="20" t="s">
        <v>1</v>
      </c>
      <c r="C71" s="21" t="s">
        <v>12</v>
      </c>
      <c r="D71" s="22">
        <v>5</v>
      </c>
      <c r="E71" s="22">
        <v>0</v>
      </c>
      <c r="F71" s="23">
        <f t="shared" si="2"/>
        <v>0</v>
      </c>
    </row>
    <row r="72" spans="1:6" ht="36.75" thickBot="1" x14ac:dyDescent="0.3">
      <c r="A72" s="13" t="str">
        <f t="shared" si="3"/>
        <v>A</v>
      </c>
      <c r="B72" s="27" t="s">
        <v>33</v>
      </c>
      <c r="C72" s="28" t="s">
        <v>34</v>
      </c>
      <c r="D72" s="29">
        <v>667.9</v>
      </c>
      <c r="E72" s="29">
        <v>535.71753000000001</v>
      </c>
      <c r="F72" s="30">
        <f t="shared" si="2"/>
        <v>0.80209242401557124</v>
      </c>
    </row>
    <row r="73" spans="1:6" ht="15.75" thickTop="1" x14ac:dyDescent="0.25">
      <c r="A73" s="13" t="str">
        <f t="shared" si="3"/>
        <v>A</v>
      </c>
      <c r="B73" s="20" t="s">
        <v>1</v>
      </c>
      <c r="C73" s="21" t="s">
        <v>4</v>
      </c>
      <c r="D73" s="22">
        <v>658.9</v>
      </c>
      <c r="E73" s="22">
        <v>532.62752999999998</v>
      </c>
      <c r="F73" s="23">
        <f t="shared" si="2"/>
        <v>0.80835867354682045</v>
      </c>
    </row>
    <row r="74" spans="1:6" x14ac:dyDescent="0.25">
      <c r="A74" s="13" t="str">
        <f t="shared" si="3"/>
        <v>A</v>
      </c>
      <c r="B74" s="15" t="s">
        <v>1</v>
      </c>
      <c r="C74" s="16" t="s">
        <v>5</v>
      </c>
      <c r="D74" s="17">
        <v>361.9</v>
      </c>
      <c r="E74" s="17">
        <v>358.38213000000002</v>
      </c>
      <c r="F74" s="18">
        <f t="shared" si="2"/>
        <v>0.99027944183476113</v>
      </c>
    </row>
    <row r="75" spans="1:6" x14ac:dyDescent="0.25">
      <c r="A75" s="13" t="str">
        <f t="shared" si="3"/>
        <v>A</v>
      </c>
      <c r="B75" s="19" t="s">
        <v>1</v>
      </c>
      <c r="C75" s="16" t="s">
        <v>6</v>
      </c>
      <c r="D75" s="17">
        <v>260</v>
      </c>
      <c r="E75" s="17">
        <v>150.80151000000001</v>
      </c>
      <c r="F75" s="18">
        <f t="shared" si="2"/>
        <v>0.5800058076923077</v>
      </c>
    </row>
    <row r="76" spans="1:6" x14ac:dyDescent="0.25">
      <c r="A76" s="13" t="str">
        <f t="shared" si="3"/>
        <v>A</v>
      </c>
      <c r="B76" s="19" t="s">
        <v>1</v>
      </c>
      <c r="C76" s="16" t="s">
        <v>10</v>
      </c>
      <c r="D76" s="17">
        <v>36</v>
      </c>
      <c r="E76" s="17">
        <v>23.335660000000001</v>
      </c>
      <c r="F76" s="18">
        <f t="shared" si="2"/>
        <v>0.64821277777777775</v>
      </c>
    </row>
    <row r="77" spans="1:6" x14ac:dyDescent="0.25">
      <c r="A77" s="13" t="str">
        <f t="shared" si="3"/>
        <v>A</v>
      </c>
      <c r="B77" s="19" t="s">
        <v>1</v>
      </c>
      <c r="C77" s="16" t="s">
        <v>11</v>
      </c>
      <c r="D77" s="17">
        <v>1</v>
      </c>
      <c r="E77" s="17">
        <v>0.10823000000000001</v>
      </c>
      <c r="F77" s="18">
        <f t="shared" si="2"/>
        <v>0.10823000000000001</v>
      </c>
    </row>
    <row r="78" spans="1:6" x14ac:dyDescent="0.25">
      <c r="A78" s="13" t="str">
        <f t="shared" si="3"/>
        <v>A</v>
      </c>
      <c r="B78" s="20" t="s">
        <v>1</v>
      </c>
      <c r="C78" s="21" t="s">
        <v>12</v>
      </c>
      <c r="D78" s="22">
        <v>9</v>
      </c>
      <c r="E78" s="22">
        <v>3.09</v>
      </c>
      <c r="F78" s="23">
        <f t="shared" ref="F78:F108" si="4">E78/D78</f>
        <v>0.34333333333333332</v>
      </c>
    </row>
    <row r="79" spans="1:6" ht="18.75" thickBot="1" x14ac:dyDescent="0.3">
      <c r="A79" s="13" t="str">
        <f t="shared" si="3"/>
        <v>A</v>
      </c>
      <c r="B79" s="27" t="s">
        <v>35</v>
      </c>
      <c r="C79" s="28" t="s">
        <v>36</v>
      </c>
      <c r="D79" s="29">
        <v>5205.87</v>
      </c>
      <c r="E79" s="29">
        <v>4372.9767499999998</v>
      </c>
      <c r="F79" s="30">
        <f t="shared" si="4"/>
        <v>0.84000882657461673</v>
      </c>
    </row>
    <row r="80" spans="1:6" ht="15.75" thickTop="1" x14ac:dyDescent="0.25">
      <c r="A80" s="13" t="str">
        <f t="shared" si="3"/>
        <v>A</v>
      </c>
      <c r="B80" s="20" t="s">
        <v>1</v>
      </c>
      <c r="C80" s="21" t="s">
        <v>4</v>
      </c>
      <c r="D80" s="22">
        <v>5004.87</v>
      </c>
      <c r="E80" s="22">
        <v>4179.4477499999994</v>
      </c>
      <c r="F80" s="23">
        <f t="shared" si="4"/>
        <v>0.83507618579503551</v>
      </c>
    </row>
    <row r="81" spans="1:6" x14ac:dyDescent="0.25">
      <c r="A81" s="13" t="str">
        <f t="shared" si="3"/>
        <v>A</v>
      </c>
      <c r="B81" s="15" t="s">
        <v>1</v>
      </c>
      <c r="C81" s="16" t="s">
        <v>5</v>
      </c>
      <c r="D81" s="17">
        <v>1785</v>
      </c>
      <c r="E81" s="17">
        <v>1637.3380500000001</v>
      </c>
      <c r="F81" s="18">
        <f t="shared" si="4"/>
        <v>0.91727621848739505</v>
      </c>
    </row>
    <row r="82" spans="1:6" x14ac:dyDescent="0.25">
      <c r="A82" s="13" t="str">
        <f t="shared" si="3"/>
        <v>A</v>
      </c>
      <c r="B82" s="19" t="s">
        <v>1</v>
      </c>
      <c r="C82" s="16" t="s">
        <v>6</v>
      </c>
      <c r="D82" s="17">
        <v>3134.47</v>
      </c>
      <c r="E82" s="17">
        <v>2491.1764500000004</v>
      </c>
      <c r="F82" s="18">
        <f t="shared" si="4"/>
        <v>0.79476799905566187</v>
      </c>
    </row>
    <row r="83" spans="1:6" x14ac:dyDescent="0.25">
      <c r="A83" s="13" t="str">
        <f t="shared" si="3"/>
        <v>A</v>
      </c>
      <c r="B83" s="19" t="s">
        <v>1</v>
      </c>
      <c r="C83" s="16" t="s">
        <v>10</v>
      </c>
      <c r="D83" s="17">
        <v>60</v>
      </c>
      <c r="E83" s="17">
        <v>43.677219999999998</v>
      </c>
      <c r="F83" s="18">
        <f t="shared" si="4"/>
        <v>0.72795366666666661</v>
      </c>
    </row>
    <row r="84" spans="1:6" x14ac:dyDescent="0.25">
      <c r="A84" s="13" t="str">
        <f t="shared" si="3"/>
        <v>A</v>
      </c>
      <c r="B84" s="19" t="s">
        <v>1</v>
      </c>
      <c r="C84" s="16" t="s">
        <v>11</v>
      </c>
      <c r="D84" s="17">
        <v>25.4</v>
      </c>
      <c r="E84" s="17">
        <v>7.25603</v>
      </c>
      <c r="F84" s="18">
        <f t="shared" si="4"/>
        <v>0.2856704724409449</v>
      </c>
    </row>
    <row r="85" spans="1:6" x14ac:dyDescent="0.25">
      <c r="A85" s="13" t="str">
        <f t="shared" si="3"/>
        <v>A</v>
      </c>
      <c r="B85" s="20" t="s">
        <v>1</v>
      </c>
      <c r="C85" s="21" t="s">
        <v>12</v>
      </c>
      <c r="D85" s="22">
        <v>201</v>
      </c>
      <c r="E85" s="22">
        <v>193.529</v>
      </c>
      <c r="F85" s="23">
        <f t="shared" si="4"/>
        <v>0.96283084577114431</v>
      </c>
    </row>
    <row r="86" spans="1:6" ht="18.75" thickBot="1" x14ac:dyDescent="0.3">
      <c r="A86" s="13" t="str">
        <f t="shared" si="3"/>
        <v>A</v>
      </c>
      <c r="B86" s="27" t="s">
        <v>37</v>
      </c>
      <c r="C86" s="28" t="s">
        <v>38</v>
      </c>
      <c r="D86" s="29">
        <v>387.5</v>
      </c>
      <c r="E86" s="29">
        <v>325.55655999999999</v>
      </c>
      <c r="F86" s="30">
        <f t="shared" si="4"/>
        <v>0.8401459612903226</v>
      </c>
    </row>
    <row r="87" spans="1:6" ht="15.75" thickTop="1" x14ac:dyDescent="0.25">
      <c r="A87" s="13" t="str">
        <f t="shared" si="3"/>
        <v>A</v>
      </c>
      <c r="B87" s="20" t="s">
        <v>1</v>
      </c>
      <c r="C87" s="21" t="s">
        <v>4</v>
      </c>
      <c r="D87" s="22">
        <v>385</v>
      </c>
      <c r="E87" s="22">
        <v>325.55655999999999</v>
      </c>
      <c r="F87" s="23">
        <f t="shared" si="4"/>
        <v>0.84560145454545455</v>
      </c>
    </row>
    <row r="88" spans="1:6" x14ac:dyDescent="0.25">
      <c r="A88" s="13" t="str">
        <f t="shared" si="3"/>
        <v>A</v>
      </c>
      <c r="B88" s="15" t="s">
        <v>1</v>
      </c>
      <c r="C88" s="16" t="s">
        <v>5</v>
      </c>
      <c r="D88" s="17">
        <v>305.51400000000001</v>
      </c>
      <c r="E88" s="17">
        <v>268.62</v>
      </c>
      <c r="F88" s="18">
        <f t="shared" si="4"/>
        <v>0.87923957658241525</v>
      </c>
    </row>
    <row r="89" spans="1:6" x14ac:dyDescent="0.25">
      <c r="A89" s="13" t="str">
        <f t="shared" si="3"/>
        <v>A</v>
      </c>
      <c r="B89" s="19" t="s">
        <v>1</v>
      </c>
      <c r="C89" s="16" t="s">
        <v>6</v>
      </c>
      <c r="D89" s="17">
        <v>74.986000000000004</v>
      </c>
      <c r="E89" s="17">
        <v>55.483309999999996</v>
      </c>
      <c r="F89" s="18">
        <f t="shared" si="4"/>
        <v>0.73991558424239179</v>
      </c>
    </row>
    <row r="90" spans="1:6" x14ac:dyDescent="0.25">
      <c r="A90" s="13" t="str">
        <f t="shared" si="3"/>
        <v>A</v>
      </c>
      <c r="B90" s="19" t="s">
        <v>1</v>
      </c>
      <c r="C90" s="16" t="s">
        <v>10</v>
      </c>
      <c r="D90" s="17">
        <v>2.5</v>
      </c>
      <c r="E90" s="17">
        <v>0</v>
      </c>
      <c r="F90" s="18">
        <f t="shared" si="4"/>
        <v>0</v>
      </c>
    </row>
    <row r="91" spans="1:6" x14ac:dyDescent="0.25">
      <c r="A91" s="13" t="str">
        <f t="shared" si="3"/>
        <v>A</v>
      </c>
      <c r="B91" s="19" t="s">
        <v>1</v>
      </c>
      <c r="C91" s="16" t="s">
        <v>11</v>
      </c>
      <c r="D91" s="17">
        <v>2</v>
      </c>
      <c r="E91" s="17">
        <v>1.4532499999999999</v>
      </c>
      <c r="F91" s="18">
        <f t="shared" si="4"/>
        <v>0.72662499999999997</v>
      </c>
    </row>
    <row r="92" spans="1:6" x14ac:dyDescent="0.25">
      <c r="A92" s="13" t="str">
        <f t="shared" si="3"/>
        <v>A</v>
      </c>
      <c r="B92" s="20" t="s">
        <v>1</v>
      </c>
      <c r="C92" s="21" t="s">
        <v>12</v>
      </c>
      <c r="D92" s="22">
        <v>2.5</v>
      </c>
      <c r="E92" s="22">
        <v>0</v>
      </c>
      <c r="F92" s="23">
        <f t="shared" si="4"/>
        <v>0</v>
      </c>
    </row>
    <row r="93" spans="1:6" ht="18.75" thickBot="1" x14ac:dyDescent="0.3">
      <c r="A93" s="13" t="str">
        <f t="shared" si="3"/>
        <v>A</v>
      </c>
      <c r="B93" s="27" t="s">
        <v>39</v>
      </c>
      <c r="C93" s="28" t="s">
        <v>40</v>
      </c>
      <c r="D93" s="29">
        <v>21968.026140000002</v>
      </c>
      <c r="E93" s="29">
        <v>18573.864240000003</v>
      </c>
      <c r="F93" s="30">
        <f t="shared" si="4"/>
        <v>0.84549536319879859</v>
      </c>
    </row>
    <row r="94" spans="1:6" ht="15.75" thickTop="1" x14ac:dyDescent="0.25">
      <c r="A94" s="13" t="str">
        <f t="shared" si="3"/>
        <v>A</v>
      </c>
      <c r="B94" s="20" t="s">
        <v>1</v>
      </c>
      <c r="C94" s="21" t="s">
        <v>4</v>
      </c>
      <c r="D94" s="22">
        <v>20525.026140000002</v>
      </c>
      <c r="E94" s="22">
        <v>17893.051240000001</v>
      </c>
      <c r="F94" s="23">
        <f t="shared" si="4"/>
        <v>0.87176752506684019</v>
      </c>
    </row>
    <row r="95" spans="1:6" x14ac:dyDescent="0.25">
      <c r="A95" s="13" t="str">
        <f t="shared" si="3"/>
        <v>A</v>
      </c>
      <c r="B95" s="15" t="s">
        <v>1</v>
      </c>
      <c r="C95" s="16" t="s">
        <v>5</v>
      </c>
      <c r="D95" s="17">
        <v>4778.2870000000003</v>
      </c>
      <c r="E95" s="17">
        <v>4730.6995900000002</v>
      </c>
      <c r="F95" s="18">
        <f t="shared" si="4"/>
        <v>0.99004090587275317</v>
      </c>
    </row>
    <row r="96" spans="1:6" x14ac:dyDescent="0.25">
      <c r="A96" s="13" t="str">
        <f t="shared" si="3"/>
        <v>A</v>
      </c>
      <c r="B96" s="19" t="s">
        <v>1</v>
      </c>
      <c r="C96" s="16" t="s">
        <v>6</v>
      </c>
      <c r="D96" s="17">
        <v>15496.739140000001</v>
      </c>
      <c r="E96" s="17">
        <v>12966.855549999998</v>
      </c>
      <c r="F96" s="18">
        <f t="shared" si="4"/>
        <v>0.83674735909634712</v>
      </c>
    </row>
    <row r="97" spans="1:6" x14ac:dyDescent="0.25">
      <c r="A97" s="13" t="str">
        <f t="shared" si="3"/>
        <v>A</v>
      </c>
      <c r="B97" s="19" t="s">
        <v>1</v>
      </c>
      <c r="C97" s="16" t="s">
        <v>9</v>
      </c>
      <c r="D97" s="17">
        <v>80</v>
      </c>
      <c r="E97" s="17">
        <v>66.260000000000005</v>
      </c>
      <c r="F97" s="18">
        <f t="shared" si="4"/>
        <v>0.82825000000000004</v>
      </c>
    </row>
    <row r="98" spans="1:6" x14ac:dyDescent="0.25">
      <c r="A98" s="13" t="str">
        <f t="shared" si="3"/>
        <v>A</v>
      </c>
      <c r="B98" s="19" t="s">
        <v>1</v>
      </c>
      <c r="C98" s="16" t="s">
        <v>10</v>
      </c>
      <c r="D98" s="17">
        <v>130</v>
      </c>
      <c r="E98" s="17">
        <v>108.33659</v>
      </c>
      <c r="F98" s="18">
        <f t="shared" si="4"/>
        <v>0.83335838461538458</v>
      </c>
    </row>
    <row r="99" spans="1:6" x14ac:dyDescent="0.25">
      <c r="A99" s="13" t="str">
        <f t="shared" si="3"/>
        <v>A</v>
      </c>
      <c r="B99" s="19" t="s">
        <v>1</v>
      </c>
      <c r="C99" s="16" t="s">
        <v>11</v>
      </c>
      <c r="D99" s="17">
        <v>40</v>
      </c>
      <c r="E99" s="17">
        <v>20.899510000000003</v>
      </c>
      <c r="F99" s="18">
        <f t="shared" si="4"/>
        <v>0.52248775000000003</v>
      </c>
    </row>
    <row r="100" spans="1:6" x14ac:dyDescent="0.25">
      <c r="A100" s="13" t="str">
        <f t="shared" si="3"/>
        <v>A</v>
      </c>
      <c r="B100" s="20" t="s">
        <v>1</v>
      </c>
      <c r="C100" s="21" t="s">
        <v>12</v>
      </c>
      <c r="D100" s="22">
        <v>1443</v>
      </c>
      <c r="E100" s="22">
        <v>680.81299999999999</v>
      </c>
      <c r="F100" s="23">
        <f t="shared" si="4"/>
        <v>0.4718038808038808</v>
      </c>
    </row>
    <row r="101" spans="1:6" ht="18.75" thickBot="1" x14ac:dyDescent="0.3">
      <c r="A101" s="13" t="str">
        <f t="shared" si="3"/>
        <v>A</v>
      </c>
      <c r="B101" s="27" t="s">
        <v>41</v>
      </c>
      <c r="C101" s="28" t="s">
        <v>42</v>
      </c>
      <c r="D101" s="29">
        <v>11404.13</v>
      </c>
      <c r="E101" s="29">
        <v>9751.8225199999997</v>
      </c>
      <c r="F101" s="30">
        <f t="shared" si="4"/>
        <v>0.85511323704657882</v>
      </c>
    </row>
    <row r="102" spans="1:6" ht="15.75" thickTop="1" x14ac:dyDescent="0.25">
      <c r="A102" s="13" t="str">
        <f t="shared" si="3"/>
        <v>A</v>
      </c>
      <c r="B102" s="20" t="s">
        <v>1</v>
      </c>
      <c r="C102" s="21" t="s">
        <v>4</v>
      </c>
      <c r="D102" s="22">
        <v>10304.129999999999</v>
      </c>
      <c r="E102" s="22">
        <v>9659.7103900000002</v>
      </c>
      <c r="F102" s="23">
        <f t="shared" si="4"/>
        <v>0.93746006601236598</v>
      </c>
    </row>
    <row r="103" spans="1:6" x14ac:dyDescent="0.25">
      <c r="A103" s="13" t="str">
        <f t="shared" si="3"/>
        <v>A</v>
      </c>
      <c r="B103" s="15" t="s">
        <v>1</v>
      </c>
      <c r="C103" s="16" t="s">
        <v>5</v>
      </c>
      <c r="D103" s="17">
        <v>8331.1299999999992</v>
      </c>
      <c r="E103" s="17">
        <v>8137.1349099999998</v>
      </c>
      <c r="F103" s="18">
        <f t="shared" si="4"/>
        <v>0.97671443249595202</v>
      </c>
    </row>
    <row r="104" spans="1:6" x14ac:dyDescent="0.25">
      <c r="A104" s="13" t="str">
        <f t="shared" si="3"/>
        <v>A</v>
      </c>
      <c r="B104" s="19" t="s">
        <v>1</v>
      </c>
      <c r="C104" s="16" t="s">
        <v>6</v>
      </c>
      <c r="D104" s="17">
        <v>1519</v>
      </c>
      <c r="E104" s="17">
        <v>1160.355</v>
      </c>
      <c r="F104" s="18">
        <f t="shared" si="4"/>
        <v>0.7638940092165899</v>
      </c>
    </row>
    <row r="105" spans="1:6" x14ac:dyDescent="0.25">
      <c r="A105" s="13" t="str">
        <f t="shared" si="3"/>
        <v>A</v>
      </c>
      <c r="B105" s="19" t="s">
        <v>1</v>
      </c>
      <c r="C105" s="16" t="s">
        <v>9</v>
      </c>
      <c r="D105" s="17">
        <v>6</v>
      </c>
      <c r="E105" s="17">
        <v>4.4183399999999997</v>
      </c>
      <c r="F105" s="18">
        <f t="shared" si="4"/>
        <v>0.73638999999999999</v>
      </c>
    </row>
    <row r="106" spans="1:6" x14ac:dyDescent="0.25">
      <c r="A106" s="13" t="str">
        <f t="shared" si="3"/>
        <v>A</v>
      </c>
      <c r="B106" s="19" t="s">
        <v>1</v>
      </c>
      <c r="C106" s="16" t="s">
        <v>10</v>
      </c>
      <c r="D106" s="17">
        <v>250</v>
      </c>
      <c r="E106" s="17">
        <v>190.24214000000001</v>
      </c>
      <c r="F106" s="18">
        <f t="shared" si="4"/>
        <v>0.76096856000000002</v>
      </c>
    </row>
    <row r="107" spans="1:6" x14ac:dyDescent="0.25">
      <c r="A107" s="13" t="str">
        <f t="shared" si="3"/>
        <v>A</v>
      </c>
      <c r="B107" s="19" t="s">
        <v>1</v>
      </c>
      <c r="C107" s="16" t="s">
        <v>11</v>
      </c>
      <c r="D107" s="17">
        <v>198</v>
      </c>
      <c r="E107" s="17">
        <v>167.56</v>
      </c>
      <c r="F107" s="18">
        <f t="shared" si="4"/>
        <v>0.84626262626262627</v>
      </c>
    </row>
    <row r="108" spans="1:6" x14ac:dyDescent="0.25">
      <c r="A108" s="13" t="str">
        <f t="shared" si="3"/>
        <v>A</v>
      </c>
      <c r="B108" s="20" t="s">
        <v>1</v>
      </c>
      <c r="C108" s="21" t="s">
        <v>12</v>
      </c>
      <c r="D108" s="22">
        <v>1100</v>
      </c>
      <c r="E108" s="22">
        <v>92.112130000000008</v>
      </c>
      <c r="F108" s="23">
        <f t="shared" si="4"/>
        <v>8.3738300000000002E-2</v>
      </c>
    </row>
    <row r="109" spans="1:6" ht="18.75" thickBot="1" x14ac:dyDescent="0.3">
      <c r="A109" s="13" t="str">
        <f t="shared" ref="A109:A150" si="5">IF(OR(D109&lt;&gt;0,E109&lt;&gt;0),"A","B")</f>
        <v>A</v>
      </c>
      <c r="B109" s="27" t="s">
        <v>43</v>
      </c>
      <c r="C109" s="28" t="s">
        <v>44</v>
      </c>
      <c r="D109" s="29">
        <v>42017.052000000003</v>
      </c>
      <c r="E109" s="29">
        <v>37266.013489999998</v>
      </c>
      <c r="F109" s="30">
        <f t="shared" ref="F109:F138" si="6">E109/D109</f>
        <v>0.88692594354311183</v>
      </c>
    </row>
    <row r="110" spans="1:6" ht="15.75" thickTop="1" x14ac:dyDescent="0.25">
      <c r="A110" s="13" t="str">
        <f t="shared" si="5"/>
        <v>A</v>
      </c>
      <c r="B110" s="20" t="s">
        <v>1</v>
      </c>
      <c r="C110" s="21" t="s">
        <v>4</v>
      </c>
      <c r="D110" s="22">
        <v>32126.781999999999</v>
      </c>
      <c r="E110" s="22">
        <v>27445.230749999999</v>
      </c>
      <c r="F110" s="23">
        <f t="shared" si="6"/>
        <v>0.85427886148074217</v>
      </c>
    </row>
    <row r="111" spans="1:6" x14ac:dyDescent="0.25">
      <c r="A111" s="13" t="str">
        <f t="shared" si="5"/>
        <v>A</v>
      </c>
      <c r="B111" s="15" t="s">
        <v>1</v>
      </c>
      <c r="C111" s="16" t="s">
        <v>5</v>
      </c>
      <c r="D111" s="17">
        <v>10253.642</v>
      </c>
      <c r="E111" s="17">
        <v>9877.8535299999985</v>
      </c>
      <c r="F111" s="18">
        <f t="shared" si="6"/>
        <v>0.96335073235441604</v>
      </c>
    </row>
    <row r="112" spans="1:6" x14ac:dyDescent="0.25">
      <c r="A112" s="13" t="str">
        <f t="shared" si="5"/>
        <v>A</v>
      </c>
      <c r="B112" s="19" t="s">
        <v>1</v>
      </c>
      <c r="C112" s="16" t="s">
        <v>6</v>
      </c>
      <c r="D112" s="17">
        <v>14537.14</v>
      </c>
      <c r="E112" s="17">
        <v>10539.46119</v>
      </c>
      <c r="F112" s="18">
        <f t="shared" si="6"/>
        <v>0.72500238630156966</v>
      </c>
    </row>
    <row r="113" spans="1:6" x14ac:dyDescent="0.25">
      <c r="A113" s="13" t="str">
        <f t="shared" si="5"/>
        <v>A</v>
      </c>
      <c r="B113" s="19" t="s">
        <v>1</v>
      </c>
      <c r="C113" s="16" t="s">
        <v>10</v>
      </c>
      <c r="D113" s="17">
        <v>143</v>
      </c>
      <c r="E113" s="17">
        <v>102.36447</v>
      </c>
      <c r="F113" s="18">
        <f t="shared" si="6"/>
        <v>0.7158354545454545</v>
      </c>
    </row>
    <row r="114" spans="1:6" x14ac:dyDescent="0.25">
      <c r="A114" s="13" t="str">
        <f t="shared" si="5"/>
        <v>A</v>
      </c>
      <c r="B114" s="19" t="s">
        <v>1</v>
      </c>
      <c r="C114" s="16" t="s">
        <v>11</v>
      </c>
      <c r="D114" s="17">
        <v>7193</v>
      </c>
      <c r="E114" s="17">
        <v>6925.5515600000008</v>
      </c>
      <c r="F114" s="18">
        <f t="shared" si="6"/>
        <v>0.96281823439455039</v>
      </c>
    </row>
    <row r="115" spans="1:6" x14ac:dyDescent="0.25">
      <c r="A115" s="13" t="str">
        <f t="shared" si="5"/>
        <v>A</v>
      </c>
      <c r="B115" s="20" t="s">
        <v>1</v>
      </c>
      <c r="C115" s="21" t="s">
        <v>12</v>
      </c>
      <c r="D115" s="22">
        <v>9890.27</v>
      </c>
      <c r="E115" s="22">
        <v>9820.7827400000006</v>
      </c>
      <c r="F115" s="23">
        <f t="shared" si="6"/>
        <v>0.99297417967355794</v>
      </c>
    </row>
    <row r="116" spans="1:6" ht="18.75" thickBot="1" x14ac:dyDescent="0.3">
      <c r="A116" s="13" t="str">
        <f t="shared" si="5"/>
        <v>A</v>
      </c>
      <c r="B116" s="27" t="s">
        <v>45</v>
      </c>
      <c r="C116" s="28" t="s">
        <v>46</v>
      </c>
      <c r="D116" s="29">
        <v>10323.9</v>
      </c>
      <c r="E116" s="29">
        <v>9520.7007299999987</v>
      </c>
      <c r="F116" s="30">
        <f t="shared" si="6"/>
        <v>0.92220001452939282</v>
      </c>
    </row>
    <row r="117" spans="1:6" ht="15.75" thickTop="1" x14ac:dyDescent="0.25">
      <c r="A117" s="13" t="str">
        <f t="shared" si="5"/>
        <v>A</v>
      </c>
      <c r="B117" s="20" t="s">
        <v>1</v>
      </c>
      <c r="C117" s="21" t="s">
        <v>4</v>
      </c>
      <c r="D117" s="22">
        <v>10320.200000000001</v>
      </c>
      <c r="E117" s="22">
        <v>9517.0007299999979</v>
      </c>
      <c r="F117" s="23">
        <f t="shared" si="6"/>
        <v>0.92217212166430862</v>
      </c>
    </row>
    <row r="118" spans="1:6" x14ac:dyDescent="0.25">
      <c r="A118" s="13" t="str">
        <f t="shared" si="5"/>
        <v>A</v>
      </c>
      <c r="B118" s="15" t="s">
        <v>1</v>
      </c>
      <c r="C118" s="16" t="s">
        <v>5</v>
      </c>
      <c r="D118" s="17">
        <v>5990.5</v>
      </c>
      <c r="E118" s="17">
        <v>5865.9791399999995</v>
      </c>
      <c r="F118" s="18">
        <f t="shared" si="6"/>
        <v>0.97921361155162334</v>
      </c>
    </row>
    <row r="119" spans="1:6" x14ac:dyDescent="0.25">
      <c r="A119" s="13" t="str">
        <f t="shared" si="5"/>
        <v>A</v>
      </c>
      <c r="B119" s="19" t="s">
        <v>1</v>
      </c>
      <c r="C119" s="16" t="s">
        <v>6</v>
      </c>
      <c r="D119" s="17">
        <v>4161.7</v>
      </c>
      <c r="E119" s="17">
        <v>3538.7655099999997</v>
      </c>
      <c r="F119" s="18">
        <f t="shared" si="6"/>
        <v>0.85031730062234179</v>
      </c>
    </row>
    <row r="120" spans="1:6" x14ac:dyDescent="0.25">
      <c r="A120" s="13" t="str">
        <f t="shared" si="5"/>
        <v>A</v>
      </c>
      <c r="B120" s="19" t="s">
        <v>1</v>
      </c>
      <c r="C120" s="16" t="s">
        <v>10</v>
      </c>
      <c r="D120" s="17">
        <v>130</v>
      </c>
      <c r="E120" s="17">
        <v>89.364469999999997</v>
      </c>
      <c r="F120" s="18">
        <f t="shared" si="6"/>
        <v>0.687419</v>
      </c>
    </row>
    <row r="121" spans="1:6" x14ac:dyDescent="0.25">
      <c r="A121" s="13" t="str">
        <f t="shared" si="5"/>
        <v>A</v>
      </c>
      <c r="B121" s="19" t="s">
        <v>1</v>
      </c>
      <c r="C121" s="16" t="s">
        <v>11</v>
      </c>
      <c r="D121" s="17">
        <v>38</v>
      </c>
      <c r="E121" s="17">
        <v>22.89161</v>
      </c>
      <c r="F121" s="18">
        <f t="shared" si="6"/>
        <v>0.60241078947368421</v>
      </c>
    </row>
    <row r="122" spans="1:6" x14ac:dyDescent="0.25">
      <c r="A122" s="13" t="str">
        <f t="shared" si="5"/>
        <v>A</v>
      </c>
      <c r="B122" s="20" t="s">
        <v>1</v>
      </c>
      <c r="C122" s="21" t="s">
        <v>12</v>
      </c>
      <c r="D122" s="22">
        <v>3.7</v>
      </c>
      <c r="E122" s="22">
        <v>3.7</v>
      </c>
      <c r="F122" s="23">
        <f t="shared" si="6"/>
        <v>1</v>
      </c>
    </row>
    <row r="123" spans="1:6" ht="36.75" thickBot="1" x14ac:dyDescent="0.3">
      <c r="A123" s="13" t="str">
        <f t="shared" si="5"/>
        <v>A</v>
      </c>
      <c r="B123" s="27" t="s">
        <v>47</v>
      </c>
      <c r="C123" s="28" t="s">
        <v>48</v>
      </c>
      <c r="D123" s="29">
        <v>1012.652</v>
      </c>
      <c r="E123" s="29">
        <v>716.07521999999994</v>
      </c>
      <c r="F123" s="30">
        <f t="shared" si="6"/>
        <v>0.70712862859106573</v>
      </c>
    </row>
    <row r="124" spans="1:6" ht="15.75" thickTop="1" x14ac:dyDescent="0.25">
      <c r="A124" s="13" t="str">
        <f t="shared" si="5"/>
        <v>A</v>
      </c>
      <c r="B124" s="20" t="s">
        <v>1</v>
      </c>
      <c r="C124" s="21" t="s">
        <v>4</v>
      </c>
      <c r="D124" s="22">
        <v>1004.652</v>
      </c>
      <c r="E124" s="22">
        <v>708.91121999999996</v>
      </c>
      <c r="F124" s="23">
        <f t="shared" si="6"/>
        <v>0.70562863558724809</v>
      </c>
    </row>
    <row r="125" spans="1:6" x14ac:dyDescent="0.25">
      <c r="A125" s="13" t="str">
        <f t="shared" si="5"/>
        <v>A</v>
      </c>
      <c r="B125" s="15" t="s">
        <v>1</v>
      </c>
      <c r="C125" s="16" t="s">
        <v>5</v>
      </c>
      <c r="D125" s="17">
        <v>539.14200000000005</v>
      </c>
      <c r="E125" s="17">
        <v>479.85806000000002</v>
      </c>
      <c r="F125" s="18">
        <f t="shared" si="6"/>
        <v>0.89004021204061268</v>
      </c>
    </row>
    <row r="126" spans="1:6" x14ac:dyDescent="0.25">
      <c r="A126" s="13" t="str">
        <f t="shared" si="5"/>
        <v>A</v>
      </c>
      <c r="B126" s="19" t="s">
        <v>1</v>
      </c>
      <c r="C126" s="16" t="s">
        <v>6</v>
      </c>
      <c r="D126" s="17">
        <v>448.81</v>
      </c>
      <c r="E126" s="17">
        <v>214.92483999999999</v>
      </c>
      <c r="F126" s="18">
        <f t="shared" si="6"/>
        <v>0.47887711949377237</v>
      </c>
    </row>
    <row r="127" spans="1:6" x14ac:dyDescent="0.25">
      <c r="A127" s="13" t="str">
        <f t="shared" si="5"/>
        <v>A</v>
      </c>
      <c r="B127" s="19" t="s">
        <v>1</v>
      </c>
      <c r="C127" s="16" t="s">
        <v>10</v>
      </c>
      <c r="D127" s="17">
        <v>13</v>
      </c>
      <c r="E127" s="17">
        <v>13</v>
      </c>
      <c r="F127" s="18">
        <f t="shared" si="6"/>
        <v>1</v>
      </c>
    </row>
    <row r="128" spans="1:6" x14ac:dyDescent="0.25">
      <c r="A128" s="13" t="str">
        <f t="shared" si="5"/>
        <v>A</v>
      </c>
      <c r="B128" s="19" t="s">
        <v>1</v>
      </c>
      <c r="C128" s="16" t="s">
        <v>11</v>
      </c>
      <c r="D128" s="17">
        <v>3.7</v>
      </c>
      <c r="E128" s="17">
        <v>1.1283200000000002</v>
      </c>
      <c r="F128" s="18">
        <f t="shared" si="6"/>
        <v>0.30495135135135137</v>
      </c>
    </row>
    <row r="129" spans="1:6" x14ac:dyDescent="0.25">
      <c r="A129" s="13" t="str">
        <f t="shared" si="5"/>
        <v>A</v>
      </c>
      <c r="B129" s="20" t="s">
        <v>1</v>
      </c>
      <c r="C129" s="21" t="s">
        <v>12</v>
      </c>
      <c r="D129" s="22">
        <v>8</v>
      </c>
      <c r="E129" s="22">
        <v>7.1639999999999997</v>
      </c>
      <c r="F129" s="23">
        <f t="shared" si="6"/>
        <v>0.89549999999999996</v>
      </c>
    </row>
    <row r="130" spans="1:6" ht="18.75" thickBot="1" x14ac:dyDescent="0.3">
      <c r="A130" s="13" t="str">
        <f t="shared" si="5"/>
        <v>A</v>
      </c>
      <c r="B130" s="27" t="s">
        <v>49</v>
      </c>
      <c r="C130" s="28" t="s">
        <v>50</v>
      </c>
      <c r="D130" s="29">
        <v>6371.5</v>
      </c>
      <c r="E130" s="29">
        <v>6371.4706200000001</v>
      </c>
      <c r="F130" s="30">
        <f t="shared" si="6"/>
        <v>0.99999538884093231</v>
      </c>
    </row>
    <row r="131" spans="1:6" ht="15.75" thickTop="1" x14ac:dyDescent="0.25">
      <c r="A131" s="13" t="str">
        <f t="shared" si="5"/>
        <v>A</v>
      </c>
      <c r="B131" s="20" t="s">
        <v>1</v>
      </c>
      <c r="C131" s="21" t="s">
        <v>4</v>
      </c>
      <c r="D131" s="22">
        <v>6371.5</v>
      </c>
      <c r="E131" s="22">
        <v>6371.4706200000001</v>
      </c>
      <c r="F131" s="23">
        <f t="shared" si="6"/>
        <v>0.99999538884093231</v>
      </c>
    </row>
    <row r="132" spans="1:6" x14ac:dyDescent="0.25">
      <c r="A132" s="13" t="str">
        <f t="shared" si="5"/>
        <v>A</v>
      </c>
      <c r="B132" s="19" t="s">
        <v>1</v>
      </c>
      <c r="C132" s="16" t="s">
        <v>11</v>
      </c>
      <c r="D132" s="17">
        <v>6371.5</v>
      </c>
      <c r="E132" s="17">
        <v>6371.4706200000001</v>
      </c>
      <c r="F132" s="18">
        <f t="shared" si="6"/>
        <v>0.99999538884093231</v>
      </c>
    </row>
    <row r="133" spans="1:6" ht="18.75" thickBot="1" x14ac:dyDescent="0.3">
      <c r="A133" s="13" t="str">
        <f t="shared" si="5"/>
        <v>A</v>
      </c>
      <c r="B133" s="27" t="s">
        <v>51</v>
      </c>
      <c r="C133" s="28" t="s">
        <v>52</v>
      </c>
      <c r="D133" s="29">
        <v>24309</v>
      </c>
      <c r="E133" s="29">
        <v>20657.766920000002</v>
      </c>
      <c r="F133" s="30">
        <f t="shared" si="6"/>
        <v>0.84979912460405616</v>
      </c>
    </row>
    <row r="134" spans="1:6" ht="15.75" thickTop="1" x14ac:dyDescent="0.25">
      <c r="A134" s="13" t="str">
        <f t="shared" si="5"/>
        <v>A</v>
      </c>
      <c r="B134" s="20" t="s">
        <v>1</v>
      </c>
      <c r="C134" s="21" t="s">
        <v>4</v>
      </c>
      <c r="D134" s="22">
        <v>14430.43</v>
      </c>
      <c r="E134" s="22">
        <v>10847.848179999999</v>
      </c>
      <c r="F134" s="23">
        <f t="shared" si="6"/>
        <v>0.75173422967991932</v>
      </c>
    </row>
    <row r="135" spans="1:6" x14ac:dyDescent="0.25">
      <c r="A135" s="13" t="str">
        <f t="shared" si="5"/>
        <v>A</v>
      </c>
      <c r="B135" s="15" t="s">
        <v>1</v>
      </c>
      <c r="C135" s="16" t="s">
        <v>5</v>
      </c>
      <c r="D135" s="17">
        <v>3724</v>
      </c>
      <c r="E135" s="17">
        <v>3532.0163299999999</v>
      </c>
      <c r="F135" s="18">
        <f t="shared" si="6"/>
        <v>0.94844691997851771</v>
      </c>
    </row>
    <row r="136" spans="1:6" x14ac:dyDescent="0.25">
      <c r="A136" s="13" t="str">
        <f t="shared" si="5"/>
        <v>A</v>
      </c>
      <c r="B136" s="19" t="s">
        <v>1</v>
      </c>
      <c r="C136" s="16" t="s">
        <v>6</v>
      </c>
      <c r="D136" s="17">
        <v>9926.6299999999992</v>
      </c>
      <c r="E136" s="17">
        <v>6785.7708400000001</v>
      </c>
      <c r="F136" s="18">
        <f t="shared" si="6"/>
        <v>0.68359260292768043</v>
      </c>
    </row>
    <row r="137" spans="1:6" x14ac:dyDescent="0.25">
      <c r="A137" s="13" t="str">
        <f t="shared" si="5"/>
        <v>A</v>
      </c>
      <c r="B137" s="19" t="s">
        <v>1</v>
      </c>
      <c r="C137" s="16" t="s">
        <v>11</v>
      </c>
      <c r="D137" s="17">
        <v>779.8</v>
      </c>
      <c r="E137" s="17">
        <v>530.06101000000001</v>
      </c>
      <c r="F137" s="18">
        <f t="shared" si="6"/>
        <v>0.67973968966401643</v>
      </c>
    </row>
    <row r="138" spans="1:6" x14ac:dyDescent="0.25">
      <c r="A138" s="13" t="str">
        <f t="shared" si="5"/>
        <v>A</v>
      </c>
      <c r="B138" s="20" t="s">
        <v>1</v>
      </c>
      <c r="C138" s="21" t="s">
        <v>12</v>
      </c>
      <c r="D138" s="22">
        <v>9878.57</v>
      </c>
      <c r="E138" s="22">
        <v>9809.918740000001</v>
      </c>
      <c r="F138" s="23">
        <f t="shared" si="6"/>
        <v>0.9930504860521312</v>
      </c>
    </row>
    <row r="139" spans="1:6" ht="18.75" thickBot="1" x14ac:dyDescent="0.3">
      <c r="A139" s="13" t="str">
        <f t="shared" si="5"/>
        <v>A</v>
      </c>
      <c r="B139" s="27" t="s">
        <v>53</v>
      </c>
      <c r="C139" s="28" t="s">
        <v>54</v>
      </c>
      <c r="D139" s="29">
        <v>3104.5</v>
      </c>
      <c r="E139" s="29">
        <v>2522.6225899999999</v>
      </c>
      <c r="F139" s="30">
        <f t="shared" ref="F139:F179" si="7">E139/D139</f>
        <v>0.81256968593976486</v>
      </c>
    </row>
    <row r="140" spans="1:6" ht="15.75" thickTop="1" x14ac:dyDescent="0.25">
      <c r="A140" s="13" t="str">
        <f t="shared" si="5"/>
        <v>A</v>
      </c>
      <c r="B140" s="20" t="s">
        <v>1</v>
      </c>
      <c r="C140" s="21" t="s">
        <v>4</v>
      </c>
      <c r="D140" s="22">
        <v>2704.5</v>
      </c>
      <c r="E140" s="22">
        <v>2380.1995899999997</v>
      </c>
      <c r="F140" s="23">
        <f t="shared" si="7"/>
        <v>0.88008858938805679</v>
      </c>
    </row>
    <row r="141" spans="1:6" x14ac:dyDescent="0.25">
      <c r="A141" s="13" t="str">
        <f t="shared" si="5"/>
        <v>A</v>
      </c>
      <c r="B141" s="15" t="s">
        <v>1</v>
      </c>
      <c r="C141" s="16" t="s">
        <v>5</v>
      </c>
      <c r="D141" s="17">
        <v>1906</v>
      </c>
      <c r="E141" s="17">
        <v>1771.89996</v>
      </c>
      <c r="F141" s="18">
        <f t="shared" si="7"/>
        <v>0.92964321091290658</v>
      </c>
    </row>
    <row r="142" spans="1:6" x14ac:dyDescent="0.25">
      <c r="A142" s="13" t="str">
        <f t="shared" si="5"/>
        <v>A</v>
      </c>
      <c r="B142" s="19" t="s">
        <v>1</v>
      </c>
      <c r="C142" s="16" t="s">
        <v>6</v>
      </c>
      <c r="D142" s="17">
        <v>671.9</v>
      </c>
      <c r="E142" s="17">
        <v>542.40093000000002</v>
      </c>
      <c r="F142" s="18">
        <f t="shared" si="7"/>
        <v>0.80726436969787174</v>
      </c>
    </row>
    <row r="143" spans="1:6" x14ac:dyDescent="0.25">
      <c r="A143" s="13" t="str">
        <f t="shared" si="5"/>
        <v>A</v>
      </c>
      <c r="B143" s="19" t="s">
        <v>1</v>
      </c>
      <c r="C143" s="16" t="s">
        <v>9</v>
      </c>
      <c r="D143" s="17">
        <v>4</v>
      </c>
      <c r="E143" s="17">
        <v>0</v>
      </c>
      <c r="F143" s="18">
        <f t="shared" si="7"/>
        <v>0</v>
      </c>
    </row>
    <row r="144" spans="1:6" x14ac:dyDescent="0.25">
      <c r="A144" s="13" t="str">
        <f t="shared" si="5"/>
        <v>A</v>
      </c>
      <c r="B144" s="19" t="s">
        <v>1</v>
      </c>
      <c r="C144" s="16" t="s">
        <v>10</v>
      </c>
      <c r="D144" s="17">
        <v>6.6</v>
      </c>
      <c r="E144" s="17">
        <v>6.5786299999999995</v>
      </c>
      <c r="F144" s="18">
        <f t="shared" si="7"/>
        <v>0.99676212121212115</v>
      </c>
    </row>
    <row r="145" spans="1:6" x14ac:dyDescent="0.25">
      <c r="A145" s="13" t="str">
        <f t="shared" si="5"/>
        <v>A</v>
      </c>
      <c r="B145" s="19" t="s">
        <v>1</v>
      </c>
      <c r="C145" s="16" t="s">
        <v>11</v>
      </c>
      <c r="D145" s="17">
        <v>116</v>
      </c>
      <c r="E145" s="17">
        <v>59.320070000000001</v>
      </c>
      <c r="F145" s="18">
        <f t="shared" si="7"/>
        <v>0.51137991379310344</v>
      </c>
    </row>
    <row r="146" spans="1:6" x14ac:dyDescent="0.25">
      <c r="A146" s="13" t="str">
        <f t="shared" si="5"/>
        <v>A</v>
      </c>
      <c r="B146" s="20" t="s">
        <v>1</v>
      </c>
      <c r="C146" s="21" t="s">
        <v>12</v>
      </c>
      <c r="D146" s="22">
        <v>400</v>
      </c>
      <c r="E146" s="22">
        <v>142.423</v>
      </c>
      <c r="F146" s="23">
        <f t="shared" si="7"/>
        <v>0.35605750000000003</v>
      </c>
    </row>
    <row r="147" spans="1:6" ht="18.75" thickBot="1" x14ac:dyDescent="0.3">
      <c r="A147" s="13" t="str">
        <f t="shared" si="5"/>
        <v>A</v>
      </c>
      <c r="B147" s="27" t="s">
        <v>55</v>
      </c>
      <c r="C147" s="28" t="s">
        <v>56</v>
      </c>
      <c r="D147" s="29">
        <v>8290</v>
      </c>
      <c r="E147" s="29">
        <v>7190.7542699999995</v>
      </c>
      <c r="F147" s="30">
        <f t="shared" si="7"/>
        <v>0.8674009975874547</v>
      </c>
    </row>
    <row r="148" spans="1:6" ht="15.75" thickTop="1" x14ac:dyDescent="0.25">
      <c r="A148" s="13" t="str">
        <f t="shared" si="5"/>
        <v>A</v>
      </c>
      <c r="B148" s="20" t="s">
        <v>1</v>
      </c>
      <c r="C148" s="21" t="s">
        <v>4</v>
      </c>
      <c r="D148" s="22">
        <v>7903</v>
      </c>
      <c r="E148" s="22">
        <v>7092.81927</v>
      </c>
      <c r="F148" s="23">
        <f t="shared" si="7"/>
        <v>0.89748440718714406</v>
      </c>
    </row>
    <row r="149" spans="1:6" x14ac:dyDescent="0.25">
      <c r="A149" s="13" t="str">
        <f t="shared" si="5"/>
        <v>A</v>
      </c>
      <c r="B149" s="15" t="s">
        <v>1</v>
      </c>
      <c r="C149" s="16" t="s">
        <v>5</v>
      </c>
      <c r="D149" s="17">
        <v>5830</v>
      </c>
      <c r="E149" s="17">
        <v>5335.2536300000011</v>
      </c>
      <c r="F149" s="18">
        <f t="shared" si="7"/>
        <v>0.91513784391080633</v>
      </c>
    </row>
    <row r="150" spans="1:6" x14ac:dyDescent="0.25">
      <c r="A150" s="13" t="str">
        <f t="shared" si="5"/>
        <v>A</v>
      </c>
      <c r="B150" s="19" t="s">
        <v>1</v>
      </c>
      <c r="C150" s="16" t="s">
        <v>6</v>
      </c>
      <c r="D150" s="17">
        <v>1818</v>
      </c>
      <c r="E150" s="17">
        <v>1567.4528300000002</v>
      </c>
      <c r="F150" s="18">
        <f t="shared" si="7"/>
        <v>0.86218527502750286</v>
      </c>
    </row>
    <row r="151" spans="1:6" x14ac:dyDescent="0.25">
      <c r="A151" s="13" t="str">
        <f t="shared" ref="A151:A200" si="8">IF(OR(D151&lt;&gt;0,E151&lt;&gt;0),"A","B")</f>
        <v>A</v>
      </c>
      <c r="B151" s="19" t="s">
        <v>1</v>
      </c>
      <c r="C151" s="16" t="s">
        <v>10</v>
      </c>
      <c r="D151" s="17">
        <v>110</v>
      </c>
      <c r="E151" s="17">
        <v>70.422359999999998</v>
      </c>
      <c r="F151" s="18">
        <f t="shared" si="7"/>
        <v>0.64020327272727273</v>
      </c>
    </row>
    <row r="152" spans="1:6" x14ac:dyDescent="0.25">
      <c r="A152" s="13" t="str">
        <f t="shared" si="8"/>
        <v>A</v>
      </c>
      <c r="B152" s="19" t="s">
        <v>1</v>
      </c>
      <c r="C152" s="16" t="s">
        <v>11</v>
      </c>
      <c r="D152" s="17">
        <v>145</v>
      </c>
      <c r="E152" s="17">
        <v>119.69045</v>
      </c>
      <c r="F152" s="18">
        <f t="shared" si="7"/>
        <v>0.82545137931034485</v>
      </c>
    </row>
    <row r="153" spans="1:6" x14ac:dyDescent="0.25">
      <c r="A153" s="13" t="str">
        <f t="shared" si="8"/>
        <v>A</v>
      </c>
      <c r="B153" s="20" t="s">
        <v>1</v>
      </c>
      <c r="C153" s="21" t="s">
        <v>12</v>
      </c>
      <c r="D153" s="22">
        <v>387</v>
      </c>
      <c r="E153" s="22">
        <v>97.935000000000002</v>
      </c>
      <c r="F153" s="23">
        <f t="shared" si="7"/>
        <v>0.25306201550387597</v>
      </c>
    </row>
    <row r="154" spans="1:6" ht="18.75" thickBot="1" x14ac:dyDescent="0.3">
      <c r="A154" s="13" t="str">
        <f t="shared" si="8"/>
        <v>A</v>
      </c>
      <c r="B154" s="27" t="s">
        <v>57</v>
      </c>
      <c r="C154" s="28" t="s">
        <v>58</v>
      </c>
      <c r="D154" s="29">
        <v>51959</v>
      </c>
      <c r="E154" s="29">
        <v>43998.03656</v>
      </c>
      <c r="F154" s="30">
        <f t="shared" si="7"/>
        <v>0.84678374410592971</v>
      </c>
    </row>
    <row r="155" spans="1:6" ht="15.75" thickTop="1" x14ac:dyDescent="0.25">
      <c r="A155" s="13" t="str">
        <f t="shared" si="8"/>
        <v>A</v>
      </c>
      <c r="B155" s="20" t="s">
        <v>1</v>
      </c>
      <c r="C155" s="21" t="s">
        <v>4</v>
      </c>
      <c r="D155" s="22">
        <v>49309</v>
      </c>
      <c r="E155" s="22">
        <v>42920.257920000004</v>
      </c>
      <c r="F155" s="23">
        <f t="shared" si="7"/>
        <v>0.87043456407552378</v>
      </c>
    </row>
    <row r="156" spans="1:6" x14ac:dyDescent="0.25">
      <c r="A156" s="13" t="str">
        <f t="shared" si="8"/>
        <v>A</v>
      </c>
      <c r="B156" s="15" t="s">
        <v>1</v>
      </c>
      <c r="C156" s="16" t="s">
        <v>5</v>
      </c>
      <c r="D156" s="17">
        <v>36088</v>
      </c>
      <c r="E156" s="17">
        <v>32201.898380000002</v>
      </c>
      <c r="F156" s="18">
        <f t="shared" si="7"/>
        <v>0.8923159604300599</v>
      </c>
    </row>
    <row r="157" spans="1:6" x14ac:dyDescent="0.25">
      <c r="A157" s="13" t="str">
        <f t="shared" si="8"/>
        <v>A</v>
      </c>
      <c r="B157" s="19" t="s">
        <v>1</v>
      </c>
      <c r="C157" s="16" t="s">
        <v>6</v>
      </c>
      <c r="D157" s="17">
        <v>11571</v>
      </c>
      <c r="E157" s="17">
        <v>9693.2215099999994</v>
      </c>
      <c r="F157" s="18">
        <f t="shared" si="7"/>
        <v>0.83771683605565628</v>
      </c>
    </row>
    <row r="158" spans="1:6" x14ac:dyDescent="0.25">
      <c r="A158" s="13" t="str">
        <f t="shared" si="8"/>
        <v>A</v>
      </c>
      <c r="B158" s="19" t="s">
        <v>1</v>
      </c>
      <c r="C158" s="16" t="s">
        <v>10</v>
      </c>
      <c r="D158" s="17">
        <v>826</v>
      </c>
      <c r="E158" s="17">
        <v>613.44194000000005</v>
      </c>
      <c r="F158" s="18">
        <f t="shared" si="7"/>
        <v>0.74266578692493956</v>
      </c>
    </row>
    <row r="159" spans="1:6" x14ac:dyDescent="0.25">
      <c r="A159" s="13" t="str">
        <f t="shared" si="8"/>
        <v>A</v>
      </c>
      <c r="B159" s="19" t="s">
        <v>1</v>
      </c>
      <c r="C159" s="16" t="s">
        <v>11</v>
      </c>
      <c r="D159" s="17">
        <v>824</v>
      </c>
      <c r="E159" s="17">
        <v>411.69608999999997</v>
      </c>
      <c r="F159" s="18">
        <f t="shared" si="7"/>
        <v>0.49963117718446598</v>
      </c>
    </row>
    <row r="160" spans="1:6" x14ac:dyDescent="0.25">
      <c r="A160" s="13" t="str">
        <f t="shared" si="8"/>
        <v>A</v>
      </c>
      <c r="B160" s="20" t="s">
        <v>1</v>
      </c>
      <c r="C160" s="21" t="s">
        <v>12</v>
      </c>
      <c r="D160" s="22">
        <v>2650</v>
      </c>
      <c r="E160" s="22">
        <v>1077.77864</v>
      </c>
      <c r="F160" s="23">
        <f t="shared" si="7"/>
        <v>0.40670892075471698</v>
      </c>
    </row>
    <row r="161" spans="1:6" ht="36.75" thickBot="1" x14ac:dyDescent="0.3">
      <c r="A161" s="13" t="str">
        <f t="shared" si="8"/>
        <v>A</v>
      </c>
      <c r="B161" s="27" t="s">
        <v>59</v>
      </c>
      <c r="C161" s="28" t="s">
        <v>60</v>
      </c>
      <c r="D161" s="29">
        <v>50691</v>
      </c>
      <c r="E161" s="29">
        <v>43316.283659999994</v>
      </c>
      <c r="F161" s="30">
        <f t="shared" si="7"/>
        <v>0.85451625850742718</v>
      </c>
    </row>
    <row r="162" spans="1:6" ht="15.75" thickTop="1" x14ac:dyDescent="0.25">
      <c r="A162" s="13" t="str">
        <f t="shared" si="8"/>
        <v>A</v>
      </c>
      <c r="B162" s="20" t="s">
        <v>1</v>
      </c>
      <c r="C162" s="21" t="s">
        <v>4</v>
      </c>
      <c r="D162" s="22">
        <v>48061</v>
      </c>
      <c r="E162" s="22">
        <v>42255.797019999998</v>
      </c>
      <c r="F162" s="23">
        <f t="shared" si="7"/>
        <v>0.8792117729552027</v>
      </c>
    </row>
    <row r="163" spans="1:6" x14ac:dyDescent="0.25">
      <c r="A163" s="13" t="str">
        <f t="shared" si="8"/>
        <v>A</v>
      </c>
      <c r="B163" s="15" t="s">
        <v>1</v>
      </c>
      <c r="C163" s="16" t="s">
        <v>5</v>
      </c>
      <c r="D163" s="17">
        <v>35520</v>
      </c>
      <c r="E163" s="17">
        <v>31760.251459999999</v>
      </c>
      <c r="F163" s="18">
        <f t="shared" si="7"/>
        <v>0.89415122353603604</v>
      </c>
    </row>
    <row r="164" spans="1:6" x14ac:dyDescent="0.25">
      <c r="A164" s="13" t="str">
        <f t="shared" si="8"/>
        <v>A</v>
      </c>
      <c r="B164" s="19" t="s">
        <v>1</v>
      </c>
      <c r="C164" s="16" t="s">
        <v>6</v>
      </c>
      <c r="D164" s="17">
        <v>11271</v>
      </c>
      <c r="E164" s="17">
        <v>9484.5653799999982</v>
      </c>
      <c r="F164" s="18">
        <f t="shared" si="7"/>
        <v>0.84150167509537732</v>
      </c>
    </row>
    <row r="165" spans="1:6" x14ac:dyDescent="0.25">
      <c r="A165" s="13" t="str">
        <f t="shared" si="8"/>
        <v>A</v>
      </c>
      <c r="B165" s="19" t="s">
        <v>1</v>
      </c>
      <c r="C165" s="16" t="s">
        <v>10</v>
      </c>
      <c r="D165" s="17">
        <v>813</v>
      </c>
      <c r="E165" s="17">
        <v>603.87325999999996</v>
      </c>
      <c r="F165" s="18">
        <f t="shared" si="7"/>
        <v>0.74277153751537506</v>
      </c>
    </row>
    <row r="166" spans="1:6" x14ac:dyDescent="0.25">
      <c r="A166" s="13" t="str">
        <f t="shared" si="8"/>
        <v>A</v>
      </c>
      <c r="B166" s="19" t="s">
        <v>1</v>
      </c>
      <c r="C166" s="16" t="s">
        <v>11</v>
      </c>
      <c r="D166" s="17">
        <v>457</v>
      </c>
      <c r="E166" s="17">
        <v>407.10692000000006</v>
      </c>
      <c r="F166" s="18">
        <f t="shared" si="7"/>
        <v>0.89082477024070039</v>
      </c>
    </row>
    <row r="167" spans="1:6" x14ac:dyDescent="0.25">
      <c r="A167" s="13" t="str">
        <f t="shared" si="8"/>
        <v>A</v>
      </c>
      <c r="B167" s="20" t="s">
        <v>1</v>
      </c>
      <c r="C167" s="21" t="s">
        <v>12</v>
      </c>
      <c r="D167" s="22">
        <v>2630</v>
      </c>
      <c r="E167" s="22">
        <v>1060.4866399999999</v>
      </c>
      <c r="F167" s="23">
        <f t="shared" si="7"/>
        <v>0.40322685931558927</v>
      </c>
    </row>
    <row r="168" spans="1:6" ht="36.75" thickBot="1" x14ac:dyDescent="0.3">
      <c r="A168" s="13" t="str">
        <f t="shared" si="8"/>
        <v>A</v>
      </c>
      <c r="B168" s="27" t="s">
        <v>62</v>
      </c>
      <c r="C168" s="28" t="s">
        <v>63</v>
      </c>
      <c r="D168" s="29">
        <v>1268</v>
      </c>
      <c r="E168" s="29">
        <v>681.75289999999995</v>
      </c>
      <c r="F168" s="30">
        <f t="shared" si="7"/>
        <v>0.53766001577287059</v>
      </c>
    </row>
    <row r="169" spans="1:6" ht="15.75" thickTop="1" x14ac:dyDescent="0.25">
      <c r="A169" s="13" t="str">
        <f t="shared" si="8"/>
        <v>A</v>
      </c>
      <c r="B169" s="20" t="s">
        <v>1</v>
      </c>
      <c r="C169" s="21" t="s">
        <v>4</v>
      </c>
      <c r="D169" s="22">
        <v>1248</v>
      </c>
      <c r="E169" s="22">
        <v>664.46089999999992</v>
      </c>
      <c r="F169" s="23">
        <f t="shared" si="7"/>
        <v>0.53242059294871791</v>
      </c>
    </row>
    <row r="170" spans="1:6" x14ac:dyDescent="0.25">
      <c r="A170" s="13" t="str">
        <f t="shared" si="8"/>
        <v>A</v>
      </c>
      <c r="B170" s="15" t="s">
        <v>1</v>
      </c>
      <c r="C170" s="16" t="s">
        <v>5</v>
      </c>
      <c r="D170" s="17">
        <v>568</v>
      </c>
      <c r="E170" s="17">
        <v>441.64692000000002</v>
      </c>
      <c r="F170" s="18">
        <f t="shared" si="7"/>
        <v>0.77754739436619724</v>
      </c>
    </row>
    <row r="171" spans="1:6" x14ac:dyDescent="0.25">
      <c r="A171" s="13" t="str">
        <f t="shared" si="8"/>
        <v>A</v>
      </c>
      <c r="B171" s="19" t="s">
        <v>1</v>
      </c>
      <c r="C171" s="16" t="s">
        <v>6</v>
      </c>
      <c r="D171" s="17">
        <v>300</v>
      </c>
      <c r="E171" s="17">
        <v>208.65613000000002</v>
      </c>
      <c r="F171" s="18">
        <f t="shared" si="7"/>
        <v>0.69552043333333335</v>
      </c>
    </row>
    <row r="172" spans="1:6" x14ac:dyDescent="0.25">
      <c r="A172" s="13" t="str">
        <f t="shared" si="8"/>
        <v>A</v>
      </c>
      <c r="B172" s="19" t="s">
        <v>1</v>
      </c>
      <c r="C172" s="16" t="s">
        <v>10</v>
      </c>
      <c r="D172" s="17">
        <v>13</v>
      </c>
      <c r="E172" s="17">
        <v>9.5686800000000005</v>
      </c>
      <c r="F172" s="18">
        <f t="shared" si="7"/>
        <v>0.73605230769230778</v>
      </c>
    </row>
    <row r="173" spans="1:6" x14ac:dyDescent="0.25">
      <c r="A173" s="13" t="str">
        <f t="shared" si="8"/>
        <v>A</v>
      </c>
      <c r="B173" s="19" t="s">
        <v>1</v>
      </c>
      <c r="C173" s="16" t="s">
        <v>11</v>
      </c>
      <c r="D173" s="17">
        <v>367</v>
      </c>
      <c r="E173" s="17">
        <v>4.5891700000000002</v>
      </c>
      <c r="F173" s="18">
        <f t="shared" si="7"/>
        <v>1.2504550408719346E-2</v>
      </c>
    </row>
    <row r="174" spans="1:6" x14ac:dyDescent="0.25">
      <c r="A174" s="13" t="str">
        <f t="shared" si="8"/>
        <v>A</v>
      </c>
      <c r="B174" s="20" t="s">
        <v>1</v>
      </c>
      <c r="C174" s="21" t="s">
        <v>12</v>
      </c>
      <c r="D174" s="22">
        <v>20</v>
      </c>
      <c r="E174" s="22">
        <v>17.292000000000002</v>
      </c>
      <c r="F174" s="23">
        <f t="shared" si="7"/>
        <v>0.86460000000000004</v>
      </c>
    </row>
    <row r="175" spans="1:6" ht="18.75" thickBot="1" x14ac:dyDescent="0.3">
      <c r="A175" s="13" t="str">
        <f t="shared" si="8"/>
        <v>A</v>
      </c>
      <c r="B175" s="27" t="s">
        <v>64</v>
      </c>
      <c r="C175" s="28" t="s">
        <v>65</v>
      </c>
      <c r="D175" s="29">
        <v>4235</v>
      </c>
      <c r="E175" s="29">
        <v>2358.46029</v>
      </c>
      <c r="F175" s="30">
        <f t="shared" si="7"/>
        <v>0.55689735301062571</v>
      </c>
    </row>
    <row r="176" spans="1:6" ht="15.75" thickTop="1" x14ac:dyDescent="0.25">
      <c r="A176" s="13" t="str">
        <f t="shared" si="8"/>
        <v>A</v>
      </c>
      <c r="B176" s="20" t="s">
        <v>1</v>
      </c>
      <c r="C176" s="21" t="s">
        <v>4</v>
      </c>
      <c r="D176" s="22">
        <v>3635</v>
      </c>
      <c r="E176" s="22">
        <v>2313.62329</v>
      </c>
      <c r="F176" s="23">
        <f t="shared" si="7"/>
        <v>0.63648508665749659</v>
      </c>
    </row>
    <row r="177" spans="1:6" x14ac:dyDescent="0.25">
      <c r="A177" s="13" t="str">
        <f t="shared" si="8"/>
        <v>A</v>
      </c>
      <c r="B177" s="15" t="s">
        <v>1</v>
      </c>
      <c r="C177" s="16" t="s">
        <v>5</v>
      </c>
      <c r="D177" s="17">
        <v>2100</v>
      </c>
      <c r="E177" s="17">
        <v>1150.40381</v>
      </c>
      <c r="F177" s="18">
        <f t="shared" si="7"/>
        <v>0.54781133809523808</v>
      </c>
    </row>
    <row r="178" spans="1:6" x14ac:dyDescent="0.25">
      <c r="A178" s="13" t="str">
        <f t="shared" si="8"/>
        <v>A</v>
      </c>
      <c r="B178" s="19" t="s">
        <v>1</v>
      </c>
      <c r="C178" s="16" t="s">
        <v>6</v>
      </c>
      <c r="D178" s="17">
        <v>1500</v>
      </c>
      <c r="E178" s="17">
        <v>1146.6810800000001</v>
      </c>
      <c r="F178" s="18">
        <f t="shared" si="7"/>
        <v>0.76445405333333338</v>
      </c>
    </row>
    <row r="179" spans="1:6" x14ac:dyDescent="0.25">
      <c r="A179" s="13" t="str">
        <f t="shared" si="8"/>
        <v>A</v>
      </c>
      <c r="B179" s="19" t="s">
        <v>1</v>
      </c>
      <c r="C179" s="16" t="s">
        <v>10</v>
      </c>
      <c r="D179" s="17">
        <v>25</v>
      </c>
      <c r="E179" s="17">
        <v>9.8958200000000005</v>
      </c>
      <c r="F179" s="18">
        <f t="shared" si="7"/>
        <v>0.39583280000000004</v>
      </c>
    </row>
    <row r="180" spans="1:6" x14ac:dyDescent="0.25">
      <c r="A180" s="13" t="str">
        <f t="shared" si="8"/>
        <v>A</v>
      </c>
      <c r="B180" s="19" t="s">
        <v>1</v>
      </c>
      <c r="C180" s="16" t="s">
        <v>11</v>
      </c>
      <c r="D180" s="17">
        <v>10</v>
      </c>
      <c r="E180" s="17">
        <v>6.6425799999999997</v>
      </c>
      <c r="F180" s="18">
        <f t="shared" ref="F180:F235" si="9">E180/D180</f>
        <v>0.66425800000000002</v>
      </c>
    </row>
    <row r="181" spans="1:6" x14ac:dyDescent="0.25">
      <c r="A181" s="13" t="str">
        <f t="shared" si="8"/>
        <v>A</v>
      </c>
      <c r="B181" s="20" t="s">
        <v>1</v>
      </c>
      <c r="C181" s="21" t="s">
        <v>12</v>
      </c>
      <c r="D181" s="22">
        <v>600</v>
      </c>
      <c r="E181" s="22">
        <v>44.837000000000003</v>
      </c>
      <c r="F181" s="23">
        <f t="shared" si="9"/>
        <v>7.4728333333333341E-2</v>
      </c>
    </row>
    <row r="182" spans="1:6" ht="90.75" thickBot="1" x14ac:dyDescent="0.3">
      <c r="A182" s="13" t="str">
        <f t="shared" si="8"/>
        <v>A</v>
      </c>
      <c r="B182" s="27" t="s">
        <v>66</v>
      </c>
      <c r="C182" s="28" t="s">
        <v>67</v>
      </c>
      <c r="D182" s="29">
        <v>692.5</v>
      </c>
      <c r="E182" s="29">
        <v>595.6730500000001</v>
      </c>
      <c r="F182" s="30">
        <f t="shared" si="9"/>
        <v>0.86017768953068607</v>
      </c>
    </row>
    <row r="183" spans="1:6" ht="15.75" thickTop="1" x14ac:dyDescent="0.25">
      <c r="A183" s="13" t="str">
        <f t="shared" si="8"/>
        <v>A</v>
      </c>
      <c r="B183" s="20" t="s">
        <v>1</v>
      </c>
      <c r="C183" s="21" t="s">
        <v>4</v>
      </c>
      <c r="D183" s="22">
        <v>572.5</v>
      </c>
      <c r="E183" s="22">
        <v>510.57804999999996</v>
      </c>
      <c r="F183" s="23">
        <f t="shared" si="9"/>
        <v>0.89183938864628809</v>
      </c>
    </row>
    <row r="184" spans="1:6" x14ac:dyDescent="0.25">
      <c r="A184" s="13" t="str">
        <f t="shared" si="8"/>
        <v>A</v>
      </c>
      <c r="B184" s="15" t="s">
        <v>1</v>
      </c>
      <c r="C184" s="16" t="s">
        <v>5</v>
      </c>
      <c r="D184" s="17">
        <v>375.4</v>
      </c>
      <c r="E184" s="17">
        <v>337.71825000000001</v>
      </c>
      <c r="F184" s="18">
        <f t="shared" si="9"/>
        <v>0.8996224027703783</v>
      </c>
    </row>
    <row r="185" spans="1:6" x14ac:dyDescent="0.25">
      <c r="A185" s="13" t="str">
        <f t="shared" si="8"/>
        <v>A</v>
      </c>
      <c r="B185" s="19" t="s">
        <v>1</v>
      </c>
      <c r="C185" s="16" t="s">
        <v>6</v>
      </c>
      <c r="D185" s="17">
        <v>185</v>
      </c>
      <c r="E185" s="17">
        <v>162.72569000000001</v>
      </c>
      <c r="F185" s="18">
        <f t="shared" si="9"/>
        <v>0.87959832432432439</v>
      </c>
    </row>
    <row r="186" spans="1:6" x14ac:dyDescent="0.25">
      <c r="A186" s="13" t="str">
        <f t="shared" si="8"/>
        <v>A</v>
      </c>
      <c r="B186" s="19" t="s">
        <v>1</v>
      </c>
      <c r="C186" s="16" t="s">
        <v>10</v>
      </c>
      <c r="D186" s="17">
        <v>7.6</v>
      </c>
      <c r="E186" s="17">
        <v>7.5837899999999996</v>
      </c>
      <c r="F186" s="18">
        <f t="shared" si="9"/>
        <v>0.99786710526315792</v>
      </c>
    </row>
    <row r="187" spans="1:6" x14ac:dyDescent="0.25">
      <c r="A187" s="13" t="str">
        <f t="shared" si="8"/>
        <v>A</v>
      </c>
      <c r="B187" s="19" t="s">
        <v>1</v>
      </c>
      <c r="C187" s="16" t="s">
        <v>11</v>
      </c>
      <c r="D187" s="17">
        <v>4.5</v>
      </c>
      <c r="E187" s="17">
        <v>2.5503199999999997</v>
      </c>
      <c r="F187" s="18">
        <f t="shared" si="9"/>
        <v>0.56673777777777767</v>
      </c>
    </row>
    <row r="188" spans="1:6" x14ac:dyDescent="0.25">
      <c r="A188" s="13" t="str">
        <f t="shared" si="8"/>
        <v>A</v>
      </c>
      <c r="B188" s="20" t="s">
        <v>1</v>
      </c>
      <c r="C188" s="21" t="s">
        <v>12</v>
      </c>
      <c r="D188" s="22">
        <v>120</v>
      </c>
      <c r="E188" s="22">
        <v>85.094999999999999</v>
      </c>
      <c r="F188" s="23">
        <f t="shared" si="9"/>
        <v>0.70912500000000001</v>
      </c>
    </row>
    <row r="189" spans="1:6" ht="54.75" thickBot="1" x14ac:dyDescent="0.3">
      <c r="A189" s="13" t="str">
        <f t="shared" si="8"/>
        <v>A</v>
      </c>
      <c r="B189" s="27" t="s">
        <v>68</v>
      </c>
      <c r="C189" s="28" t="s">
        <v>69</v>
      </c>
      <c r="D189" s="29">
        <v>554.9</v>
      </c>
      <c r="E189" s="29">
        <v>452.74702000000002</v>
      </c>
      <c r="F189" s="30">
        <f t="shared" si="9"/>
        <v>0.81590740673995321</v>
      </c>
    </row>
    <row r="190" spans="1:6" ht="15.75" thickTop="1" x14ac:dyDescent="0.25">
      <c r="A190" s="13" t="str">
        <f t="shared" si="8"/>
        <v>A</v>
      </c>
      <c r="B190" s="20" t="s">
        <v>1</v>
      </c>
      <c r="C190" s="21" t="s">
        <v>4</v>
      </c>
      <c r="D190" s="22">
        <v>495.7</v>
      </c>
      <c r="E190" s="22">
        <v>397.25002000000001</v>
      </c>
      <c r="F190" s="23">
        <f t="shared" si="9"/>
        <v>0.80139201129715554</v>
      </c>
    </row>
    <row r="191" spans="1:6" x14ac:dyDescent="0.25">
      <c r="A191" s="13" t="str">
        <f t="shared" si="8"/>
        <v>A</v>
      </c>
      <c r="B191" s="15" t="s">
        <v>1</v>
      </c>
      <c r="C191" s="16" t="s">
        <v>5</v>
      </c>
      <c r="D191" s="17">
        <v>322.5</v>
      </c>
      <c r="E191" s="17">
        <v>294.30005999999997</v>
      </c>
      <c r="F191" s="18">
        <f t="shared" si="9"/>
        <v>0.91255832558139527</v>
      </c>
    </row>
    <row r="192" spans="1:6" x14ac:dyDescent="0.25">
      <c r="A192" s="13" t="str">
        <f t="shared" si="8"/>
        <v>A</v>
      </c>
      <c r="B192" s="19" t="s">
        <v>1</v>
      </c>
      <c r="C192" s="16" t="s">
        <v>6</v>
      </c>
      <c r="D192" s="17">
        <v>166.8</v>
      </c>
      <c r="E192" s="17">
        <v>98.86157</v>
      </c>
      <c r="F192" s="18">
        <f t="shared" si="9"/>
        <v>0.59269526378896875</v>
      </c>
    </row>
    <row r="193" spans="1:6" x14ac:dyDescent="0.25">
      <c r="A193" s="13" t="str">
        <f t="shared" si="8"/>
        <v>A</v>
      </c>
      <c r="B193" s="19" t="s">
        <v>1</v>
      </c>
      <c r="C193" s="16" t="s">
        <v>10</v>
      </c>
      <c r="D193" s="17">
        <v>4</v>
      </c>
      <c r="E193" s="17">
        <v>3.1057199999999998</v>
      </c>
      <c r="F193" s="18">
        <f t="shared" si="9"/>
        <v>0.77642999999999995</v>
      </c>
    </row>
    <row r="194" spans="1:6" x14ac:dyDescent="0.25">
      <c r="A194" s="13" t="str">
        <f t="shared" si="8"/>
        <v>A</v>
      </c>
      <c r="B194" s="19" t="s">
        <v>1</v>
      </c>
      <c r="C194" s="16" t="s">
        <v>11</v>
      </c>
      <c r="D194" s="17">
        <v>2.4</v>
      </c>
      <c r="E194" s="17">
        <v>0.98266999999999993</v>
      </c>
      <c r="F194" s="18">
        <f t="shared" si="9"/>
        <v>0.40944583333333334</v>
      </c>
    </row>
    <row r="195" spans="1:6" x14ac:dyDescent="0.25">
      <c r="A195" s="13" t="str">
        <f t="shared" si="8"/>
        <v>A</v>
      </c>
      <c r="B195" s="20" t="s">
        <v>1</v>
      </c>
      <c r="C195" s="21" t="s">
        <v>12</v>
      </c>
      <c r="D195" s="22">
        <v>59.2</v>
      </c>
      <c r="E195" s="22">
        <v>55.497</v>
      </c>
      <c r="F195" s="23">
        <f t="shared" si="9"/>
        <v>0.93744932432432426</v>
      </c>
    </row>
    <row r="196" spans="1:6" ht="108.75" thickBot="1" x14ac:dyDescent="0.3">
      <c r="A196" s="13" t="str">
        <f t="shared" si="8"/>
        <v>A</v>
      </c>
      <c r="B196" s="27" t="s">
        <v>70</v>
      </c>
      <c r="C196" s="28" t="s">
        <v>71</v>
      </c>
      <c r="D196" s="29">
        <v>686.8</v>
      </c>
      <c r="E196" s="29">
        <v>606.94074999999998</v>
      </c>
      <c r="F196" s="30">
        <f t="shared" si="9"/>
        <v>0.88372269947582993</v>
      </c>
    </row>
    <row r="197" spans="1:6" ht="15.75" thickTop="1" x14ac:dyDescent="0.25">
      <c r="A197" s="13" t="str">
        <f t="shared" si="8"/>
        <v>A</v>
      </c>
      <c r="B197" s="20" t="s">
        <v>1</v>
      </c>
      <c r="C197" s="21" t="s">
        <v>4</v>
      </c>
      <c r="D197" s="22">
        <v>572.04999999999995</v>
      </c>
      <c r="E197" s="22">
        <v>553.56875000000002</v>
      </c>
      <c r="F197" s="23">
        <f t="shared" si="9"/>
        <v>0.96769294642076753</v>
      </c>
    </row>
    <row r="198" spans="1:6" x14ac:dyDescent="0.25">
      <c r="A198" s="13" t="str">
        <f t="shared" si="8"/>
        <v>A</v>
      </c>
      <c r="B198" s="15" t="s">
        <v>1</v>
      </c>
      <c r="C198" s="16" t="s">
        <v>5</v>
      </c>
      <c r="D198" s="17">
        <v>368.28800000000001</v>
      </c>
      <c r="E198" s="17">
        <v>360.55579999999998</v>
      </c>
      <c r="F198" s="18">
        <f t="shared" si="9"/>
        <v>0.97900501781214688</v>
      </c>
    </row>
    <row r="199" spans="1:6" x14ac:dyDescent="0.25">
      <c r="A199" s="13" t="str">
        <f t="shared" si="8"/>
        <v>A</v>
      </c>
      <c r="B199" s="19" t="s">
        <v>1</v>
      </c>
      <c r="C199" s="16" t="s">
        <v>6</v>
      </c>
      <c r="D199" s="17">
        <v>192.73099999999999</v>
      </c>
      <c r="E199" s="17">
        <v>183.44253999999998</v>
      </c>
      <c r="F199" s="18">
        <f t="shared" si="9"/>
        <v>0.95180609242934444</v>
      </c>
    </row>
    <row r="200" spans="1:6" x14ac:dyDescent="0.25">
      <c r="A200" s="13" t="str">
        <f t="shared" si="8"/>
        <v>A</v>
      </c>
      <c r="B200" s="19" t="s">
        <v>1</v>
      </c>
      <c r="C200" s="16" t="s">
        <v>10</v>
      </c>
      <c r="D200" s="17">
        <v>8.7119999999999997</v>
      </c>
      <c r="E200" s="17">
        <v>8.6488700000000005</v>
      </c>
      <c r="F200" s="18">
        <f t="shared" si="9"/>
        <v>0.99275367309458229</v>
      </c>
    </row>
    <row r="201" spans="1:6" x14ac:dyDescent="0.25">
      <c r="A201" s="13" t="str">
        <f t="shared" ref="A201:A264" si="10">IF(OR(D201&lt;&gt;0,E201&lt;&gt;0),"A","B")</f>
        <v>A</v>
      </c>
      <c r="B201" s="19" t="s">
        <v>1</v>
      </c>
      <c r="C201" s="16" t="s">
        <v>11</v>
      </c>
      <c r="D201" s="17">
        <v>2.319</v>
      </c>
      <c r="E201" s="17">
        <v>0.92153999999999991</v>
      </c>
      <c r="F201" s="18">
        <f t="shared" si="9"/>
        <v>0.39738680465717979</v>
      </c>
    </row>
    <row r="202" spans="1:6" x14ac:dyDescent="0.25">
      <c r="A202" s="13" t="str">
        <f t="shared" si="10"/>
        <v>A</v>
      </c>
      <c r="B202" s="20" t="s">
        <v>1</v>
      </c>
      <c r="C202" s="21" t="s">
        <v>12</v>
      </c>
      <c r="D202" s="22">
        <v>114.75</v>
      </c>
      <c r="E202" s="22">
        <v>53.372</v>
      </c>
      <c r="F202" s="23">
        <f t="shared" si="9"/>
        <v>0.46511546840958606</v>
      </c>
    </row>
    <row r="203" spans="1:6" ht="72.75" thickBot="1" x14ac:dyDescent="0.3">
      <c r="A203" s="13" t="str">
        <f t="shared" si="10"/>
        <v>A</v>
      </c>
      <c r="B203" s="27" t="s">
        <v>72</v>
      </c>
      <c r="C203" s="28" t="s">
        <v>73</v>
      </c>
      <c r="D203" s="29">
        <v>632.1</v>
      </c>
      <c r="E203" s="29">
        <v>565.27953000000002</v>
      </c>
      <c r="F203" s="30">
        <f t="shared" si="9"/>
        <v>0.8942881347887992</v>
      </c>
    </row>
    <row r="204" spans="1:6" ht="15.75" thickTop="1" x14ac:dyDescent="0.25">
      <c r="A204" s="13" t="str">
        <f t="shared" si="10"/>
        <v>A</v>
      </c>
      <c r="B204" s="20" t="s">
        <v>1</v>
      </c>
      <c r="C204" s="21" t="s">
        <v>4</v>
      </c>
      <c r="D204" s="22">
        <v>504.25</v>
      </c>
      <c r="E204" s="22">
        <v>470.58553000000001</v>
      </c>
      <c r="F204" s="23">
        <f t="shared" si="9"/>
        <v>0.93323853247397126</v>
      </c>
    </row>
    <row r="205" spans="1:6" x14ac:dyDescent="0.25">
      <c r="A205" s="13" t="str">
        <f t="shared" si="10"/>
        <v>A</v>
      </c>
      <c r="B205" s="15" t="s">
        <v>1</v>
      </c>
      <c r="C205" s="16" t="s">
        <v>5</v>
      </c>
      <c r="D205" s="17">
        <v>322.012</v>
      </c>
      <c r="E205" s="17">
        <v>312.31736000000001</v>
      </c>
      <c r="F205" s="18">
        <f t="shared" si="9"/>
        <v>0.96989354433996255</v>
      </c>
    </row>
    <row r="206" spans="1:6" x14ac:dyDescent="0.25">
      <c r="A206" s="13" t="str">
        <f t="shared" si="10"/>
        <v>A</v>
      </c>
      <c r="B206" s="19" t="s">
        <v>1</v>
      </c>
      <c r="C206" s="16" t="s">
        <v>6</v>
      </c>
      <c r="D206" s="17">
        <v>167.75</v>
      </c>
      <c r="E206" s="17">
        <v>147.57628</v>
      </c>
      <c r="F206" s="18">
        <f t="shared" si="9"/>
        <v>0.8797393740685544</v>
      </c>
    </row>
    <row r="207" spans="1:6" x14ac:dyDescent="0.25">
      <c r="A207" s="13" t="str">
        <f t="shared" si="10"/>
        <v>A</v>
      </c>
      <c r="B207" s="19" t="s">
        <v>1</v>
      </c>
      <c r="C207" s="16" t="s">
        <v>10</v>
      </c>
      <c r="D207" s="17">
        <v>9.4879999999999995</v>
      </c>
      <c r="E207" s="17">
        <v>9.4862400000000004</v>
      </c>
      <c r="F207" s="18">
        <f t="shared" si="9"/>
        <v>0.9998145025295111</v>
      </c>
    </row>
    <row r="208" spans="1:6" x14ac:dyDescent="0.25">
      <c r="A208" s="13" t="str">
        <f t="shared" si="10"/>
        <v>A</v>
      </c>
      <c r="B208" s="19" t="s">
        <v>1</v>
      </c>
      <c r="C208" s="16" t="s">
        <v>11</v>
      </c>
      <c r="D208" s="17">
        <v>5</v>
      </c>
      <c r="E208" s="17">
        <v>1.2056500000000001</v>
      </c>
      <c r="F208" s="18">
        <f t="shared" si="9"/>
        <v>0.24113000000000001</v>
      </c>
    </row>
    <row r="209" spans="1:6" x14ac:dyDescent="0.25">
      <c r="A209" s="13" t="str">
        <f t="shared" si="10"/>
        <v>A</v>
      </c>
      <c r="B209" s="20" t="s">
        <v>1</v>
      </c>
      <c r="C209" s="21" t="s">
        <v>12</v>
      </c>
      <c r="D209" s="22">
        <v>127.85</v>
      </c>
      <c r="E209" s="22">
        <v>94.694000000000003</v>
      </c>
      <c r="F209" s="23">
        <f t="shared" si="9"/>
        <v>0.74066484161126322</v>
      </c>
    </row>
    <row r="210" spans="1:6" ht="54.75" thickBot="1" x14ac:dyDescent="0.3">
      <c r="A210" s="13" t="str">
        <f t="shared" si="10"/>
        <v>A</v>
      </c>
      <c r="B210" s="27" t="s">
        <v>74</v>
      </c>
      <c r="C210" s="28" t="s">
        <v>75</v>
      </c>
      <c r="D210" s="29">
        <v>580</v>
      </c>
      <c r="E210" s="29">
        <v>439.23062999999996</v>
      </c>
      <c r="F210" s="30">
        <f t="shared" si="9"/>
        <v>0.75729418965517237</v>
      </c>
    </row>
    <row r="211" spans="1:6" ht="15.75" thickTop="1" x14ac:dyDescent="0.25">
      <c r="A211" s="13" t="str">
        <f t="shared" si="10"/>
        <v>A</v>
      </c>
      <c r="B211" s="20" t="s">
        <v>1</v>
      </c>
      <c r="C211" s="21" t="s">
        <v>4</v>
      </c>
      <c r="D211" s="22">
        <v>529.5</v>
      </c>
      <c r="E211" s="22">
        <v>399.01562999999993</v>
      </c>
      <c r="F211" s="23">
        <f t="shared" si="9"/>
        <v>0.75357059490084977</v>
      </c>
    </row>
    <row r="212" spans="1:6" x14ac:dyDescent="0.25">
      <c r="A212" s="13" t="str">
        <f t="shared" si="10"/>
        <v>A</v>
      </c>
      <c r="B212" s="15" t="s">
        <v>1</v>
      </c>
      <c r="C212" s="16" t="s">
        <v>5</v>
      </c>
      <c r="D212" s="17">
        <v>327.5</v>
      </c>
      <c r="E212" s="17">
        <v>277.81671999999998</v>
      </c>
      <c r="F212" s="18">
        <f t="shared" si="9"/>
        <v>0.84829532824427478</v>
      </c>
    </row>
    <row r="213" spans="1:6" x14ac:dyDescent="0.25">
      <c r="A213" s="13" t="str">
        <f t="shared" si="10"/>
        <v>A</v>
      </c>
      <c r="B213" s="19" t="s">
        <v>1</v>
      </c>
      <c r="C213" s="16" t="s">
        <v>6</v>
      </c>
      <c r="D213" s="17">
        <v>193.35</v>
      </c>
      <c r="E213" s="17">
        <v>116.45416</v>
      </c>
      <c r="F213" s="18">
        <f t="shared" si="9"/>
        <v>0.60229718127747611</v>
      </c>
    </row>
    <row r="214" spans="1:6" x14ac:dyDescent="0.25">
      <c r="A214" s="13" t="str">
        <f t="shared" si="10"/>
        <v>A</v>
      </c>
      <c r="B214" s="19" t="s">
        <v>1</v>
      </c>
      <c r="C214" s="16" t="s">
        <v>10</v>
      </c>
      <c r="D214" s="17">
        <v>6</v>
      </c>
      <c r="E214" s="17">
        <v>3.6451199999999999</v>
      </c>
      <c r="F214" s="18">
        <f t="shared" si="9"/>
        <v>0.60751999999999995</v>
      </c>
    </row>
    <row r="215" spans="1:6" x14ac:dyDescent="0.25">
      <c r="A215" s="13" t="str">
        <f t="shared" si="10"/>
        <v>A</v>
      </c>
      <c r="B215" s="19" t="s">
        <v>1</v>
      </c>
      <c r="C215" s="16" t="s">
        <v>11</v>
      </c>
      <c r="D215" s="17">
        <v>2.65</v>
      </c>
      <c r="E215" s="17">
        <v>1.0996300000000001</v>
      </c>
      <c r="F215" s="18">
        <f t="shared" si="9"/>
        <v>0.41495471698113212</v>
      </c>
    </row>
    <row r="216" spans="1:6" x14ac:dyDescent="0.25">
      <c r="A216" s="13" t="str">
        <f t="shared" si="10"/>
        <v>A</v>
      </c>
      <c r="B216" s="20" t="s">
        <v>1</v>
      </c>
      <c r="C216" s="21" t="s">
        <v>12</v>
      </c>
      <c r="D216" s="22">
        <v>50.5</v>
      </c>
      <c r="E216" s="22">
        <v>40.215000000000003</v>
      </c>
      <c r="F216" s="23">
        <f t="shared" si="9"/>
        <v>0.79633663366336638</v>
      </c>
    </row>
    <row r="217" spans="1:6" ht="54.75" thickBot="1" x14ac:dyDescent="0.3">
      <c r="A217" s="13" t="str">
        <f t="shared" si="10"/>
        <v>A</v>
      </c>
      <c r="B217" s="27" t="s">
        <v>76</v>
      </c>
      <c r="C217" s="28" t="s">
        <v>77</v>
      </c>
      <c r="D217" s="29">
        <v>604.20000000000005</v>
      </c>
      <c r="E217" s="29">
        <v>463.58305000000007</v>
      </c>
      <c r="F217" s="30">
        <f t="shared" si="9"/>
        <v>0.76726754385964924</v>
      </c>
    </row>
    <row r="218" spans="1:6" ht="15.75" thickTop="1" x14ac:dyDescent="0.25">
      <c r="A218" s="13" t="str">
        <f t="shared" si="10"/>
        <v>A</v>
      </c>
      <c r="B218" s="20" t="s">
        <v>1</v>
      </c>
      <c r="C218" s="21" t="s">
        <v>4</v>
      </c>
      <c r="D218" s="22">
        <v>555.5</v>
      </c>
      <c r="E218" s="22">
        <v>424.02405000000005</v>
      </c>
      <c r="F218" s="23">
        <f t="shared" si="9"/>
        <v>0.76331962196219627</v>
      </c>
    </row>
    <row r="219" spans="1:6" x14ac:dyDescent="0.25">
      <c r="A219" s="13" t="str">
        <f t="shared" si="10"/>
        <v>A</v>
      </c>
      <c r="B219" s="15" t="s">
        <v>1</v>
      </c>
      <c r="C219" s="16" t="s">
        <v>5</v>
      </c>
      <c r="D219" s="17">
        <v>350</v>
      </c>
      <c r="E219" s="17">
        <v>298.03194000000002</v>
      </c>
      <c r="F219" s="18">
        <f t="shared" si="9"/>
        <v>0.85151982857142861</v>
      </c>
    </row>
    <row r="220" spans="1:6" x14ac:dyDescent="0.25">
      <c r="A220" s="13" t="str">
        <f t="shared" si="10"/>
        <v>A</v>
      </c>
      <c r="B220" s="19" t="s">
        <v>1</v>
      </c>
      <c r="C220" s="16" t="s">
        <v>6</v>
      </c>
      <c r="D220" s="17">
        <v>199.18</v>
      </c>
      <c r="E220" s="17">
        <v>121.11799999999999</v>
      </c>
      <c r="F220" s="18">
        <f t="shared" si="9"/>
        <v>0.60808314087759807</v>
      </c>
    </row>
    <row r="221" spans="1:6" x14ac:dyDescent="0.25">
      <c r="A221" s="13" t="str">
        <f t="shared" si="10"/>
        <v>A</v>
      </c>
      <c r="B221" s="19" t="s">
        <v>1</v>
      </c>
      <c r="C221" s="16" t="s">
        <v>10</v>
      </c>
      <c r="D221" s="17">
        <v>3</v>
      </c>
      <c r="E221" s="17">
        <v>2.9971999999999999</v>
      </c>
      <c r="F221" s="18">
        <f t="shared" si="9"/>
        <v>0.99906666666666666</v>
      </c>
    </row>
    <row r="222" spans="1:6" x14ac:dyDescent="0.25">
      <c r="A222" s="13" t="str">
        <f t="shared" si="10"/>
        <v>A</v>
      </c>
      <c r="B222" s="19" t="s">
        <v>1</v>
      </c>
      <c r="C222" s="16" t="s">
        <v>11</v>
      </c>
      <c r="D222" s="17">
        <v>3.32</v>
      </c>
      <c r="E222" s="17">
        <v>1.8769099999999999</v>
      </c>
      <c r="F222" s="18">
        <f t="shared" si="9"/>
        <v>0.56533433734939753</v>
      </c>
    </row>
    <row r="223" spans="1:6" x14ac:dyDescent="0.25">
      <c r="A223" s="13" t="str">
        <f t="shared" si="10"/>
        <v>A</v>
      </c>
      <c r="B223" s="20" t="s">
        <v>1</v>
      </c>
      <c r="C223" s="21" t="s">
        <v>12</v>
      </c>
      <c r="D223" s="22">
        <v>48.7</v>
      </c>
      <c r="E223" s="22">
        <v>39.558999999999997</v>
      </c>
      <c r="F223" s="23">
        <f t="shared" si="9"/>
        <v>0.81229979466119084</v>
      </c>
    </row>
    <row r="224" spans="1:6" ht="72.75" thickBot="1" x14ac:dyDescent="0.3">
      <c r="A224" s="13" t="str">
        <f t="shared" si="10"/>
        <v>A</v>
      </c>
      <c r="B224" s="27" t="s">
        <v>78</v>
      </c>
      <c r="C224" s="28" t="s">
        <v>79</v>
      </c>
      <c r="D224" s="29">
        <v>524.5</v>
      </c>
      <c r="E224" s="29">
        <v>467.15053999999998</v>
      </c>
      <c r="F224" s="30">
        <f t="shared" si="9"/>
        <v>0.89065879885605337</v>
      </c>
    </row>
    <row r="225" spans="1:6" ht="15.75" thickTop="1" x14ac:dyDescent="0.25">
      <c r="A225" s="13" t="str">
        <f t="shared" si="10"/>
        <v>A</v>
      </c>
      <c r="B225" s="20" t="s">
        <v>1</v>
      </c>
      <c r="C225" s="21" t="s">
        <v>4</v>
      </c>
      <c r="D225" s="22">
        <v>481.5</v>
      </c>
      <c r="E225" s="22">
        <v>425.93054999999998</v>
      </c>
      <c r="F225" s="23">
        <f t="shared" si="9"/>
        <v>0.88459096573208718</v>
      </c>
    </row>
    <row r="226" spans="1:6" x14ac:dyDescent="0.25">
      <c r="A226" s="13" t="str">
        <f t="shared" si="10"/>
        <v>A</v>
      </c>
      <c r="B226" s="15" t="s">
        <v>1</v>
      </c>
      <c r="C226" s="16" t="s">
        <v>5</v>
      </c>
      <c r="D226" s="17">
        <v>305.31700000000001</v>
      </c>
      <c r="E226" s="17">
        <v>298.24986999999999</v>
      </c>
      <c r="F226" s="18">
        <f t="shared" si="9"/>
        <v>0.97685313952383912</v>
      </c>
    </row>
    <row r="227" spans="1:6" x14ac:dyDescent="0.25">
      <c r="A227" s="13" t="str">
        <f t="shared" si="10"/>
        <v>A</v>
      </c>
      <c r="B227" s="19" t="s">
        <v>1</v>
      </c>
      <c r="C227" s="16" t="s">
        <v>6</v>
      </c>
      <c r="D227" s="17">
        <v>166.53</v>
      </c>
      <c r="E227" s="17">
        <v>119.74444</v>
      </c>
      <c r="F227" s="18">
        <f t="shared" si="9"/>
        <v>0.71905626613823337</v>
      </c>
    </row>
    <row r="228" spans="1:6" x14ac:dyDescent="0.25">
      <c r="A228" s="13" t="str">
        <f t="shared" si="10"/>
        <v>A</v>
      </c>
      <c r="B228" s="19" t="s">
        <v>1</v>
      </c>
      <c r="C228" s="16" t="s">
        <v>10</v>
      </c>
      <c r="D228" s="17">
        <v>5.6829999999999998</v>
      </c>
      <c r="E228" s="17">
        <v>5.6827700000000005</v>
      </c>
      <c r="F228" s="18">
        <f t="shared" si="9"/>
        <v>0.99995952841808922</v>
      </c>
    </row>
    <row r="229" spans="1:6" x14ac:dyDescent="0.25">
      <c r="A229" s="13" t="str">
        <f t="shared" si="10"/>
        <v>A</v>
      </c>
      <c r="B229" s="19" t="s">
        <v>1</v>
      </c>
      <c r="C229" s="16" t="s">
        <v>11</v>
      </c>
      <c r="D229" s="17">
        <v>3.97</v>
      </c>
      <c r="E229" s="17">
        <v>2.2534700000000001</v>
      </c>
      <c r="F229" s="18">
        <f t="shared" si="9"/>
        <v>0.56762468513853903</v>
      </c>
    </row>
    <row r="230" spans="1:6" x14ac:dyDescent="0.25">
      <c r="A230" s="13" t="str">
        <f t="shared" si="10"/>
        <v>A</v>
      </c>
      <c r="B230" s="20" t="s">
        <v>1</v>
      </c>
      <c r="C230" s="21" t="s">
        <v>12</v>
      </c>
      <c r="D230" s="22">
        <v>43</v>
      </c>
      <c r="E230" s="22">
        <v>41.219989999999996</v>
      </c>
      <c r="F230" s="23">
        <f t="shared" si="9"/>
        <v>0.95860441860465107</v>
      </c>
    </row>
    <row r="231" spans="1:6" ht="90.75" thickBot="1" x14ac:dyDescent="0.3">
      <c r="A231" s="13" t="str">
        <f t="shared" si="10"/>
        <v>A</v>
      </c>
      <c r="B231" s="27" t="s">
        <v>80</v>
      </c>
      <c r="C231" s="28" t="s">
        <v>81</v>
      </c>
      <c r="D231" s="29">
        <v>840.3</v>
      </c>
      <c r="E231" s="29">
        <v>673.35476000000006</v>
      </c>
      <c r="F231" s="30">
        <f t="shared" si="9"/>
        <v>0.80132662144472222</v>
      </c>
    </row>
    <row r="232" spans="1:6" ht="15.75" thickTop="1" x14ac:dyDescent="0.25">
      <c r="A232" s="13" t="str">
        <f t="shared" si="10"/>
        <v>A</v>
      </c>
      <c r="B232" s="20" t="s">
        <v>1</v>
      </c>
      <c r="C232" s="21" t="s">
        <v>4</v>
      </c>
      <c r="D232" s="22">
        <v>744.16399999999999</v>
      </c>
      <c r="E232" s="22">
        <v>577.38115999999991</v>
      </c>
      <c r="F232" s="23">
        <f t="shared" si="9"/>
        <v>0.77587891916298013</v>
      </c>
    </row>
    <row r="233" spans="1:6" x14ac:dyDescent="0.25">
      <c r="A233" s="13" t="str">
        <f t="shared" si="10"/>
        <v>A</v>
      </c>
      <c r="B233" s="15" t="s">
        <v>1</v>
      </c>
      <c r="C233" s="16" t="s">
        <v>5</v>
      </c>
      <c r="D233" s="17">
        <v>389.22</v>
      </c>
      <c r="E233" s="17">
        <v>367.9228</v>
      </c>
      <c r="F233" s="18">
        <f t="shared" si="9"/>
        <v>0.94528235959097673</v>
      </c>
    </row>
    <row r="234" spans="1:6" x14ac:dyDescent="0.25">
      <c r="A234" s="13" t="str">
        <f t="shared" si="10"/>
        <v>A</v>
      </c>
      <c r="B234" s="19" t="s">
        <v>1</v>
      </c>
      <c r="C234" s="16" t="s">
        <v>6</v>
      </c>
      <c r="D234" s="17">
        <v>340.68900000000002</v>
      </c>
      <c r="E234" s="17">
        <v>200.54504999999997</v>
      </c>
      <c r="F234" s="18">
        <f t="shared" si="9"/>
        <v>0.58864550954095951</v>
      </c>
    </row>
    <row r="235" spans="1:6" x14ac:dyDescent="0.25">
      <c r="A235" s="13" t="str">
        <f t="shared" si="10"/>
        <v>A</v>
      </c>
      <c r="B235" s="19" t="s">
        <v>1</v>
      </c>
      <c r="C235" s="16" t="s">
        <v>10</v>
      </c>
      <c r="D235" s="17">
        <v>5.4450000000000003</v>
      </c>
      <c r="E235" s="17">
        <v>5.4450000000000003</v>
      </c>
      <c r="F235" s="18">
        <f t="shared" si="9"/>
        <v>1</v>
      </c>
    </row>
    <row r="236" spans="1:6" x14ac:dyDescent="0.25">
      <c r="A236" s="13" t="str">
        <f t="shared" si="10"/>
        <v>A</v>
      </c>
      <c r="B236" s="19" t="s">
        <v>1</v>
      </c>
      <c r="C236" s="16" t="s">
        <v>11</v>
      </c>
      <c r="D236" s="17">
        <v>8.81</v>
      </c>
      <c r="E236" s="17">
        <v>3.4683099999999998</v>
      </c>
      <c r="F236" s="18">
        <f t="shared" ref="F236:F280" si="11">E236/D236</f>
        <v>0.39367877412031776</v>
      </c>
    </row>
    <row r="237" spans="1:6" x14ac:dyDescent="0.25">
      <c r="A237" s="13" t="str">
        <f t="shared" si="10"/>
        <v>A</v>
      </c>
      <c r="B237" s="20" t="s">
        <v>1</v>
      </c>
      <c r="C237" s="21" t="s">
        <v>12</v>
      </c>
      <c r="D237" s="22">
        <v>96.135999999999996</v>
      </c>
      <c r="E237" s="22">
        <v>95.973600000000005</v>
      </c>
      <c r="F237" s="23">
        <f t="shared" si="11"/>
        <v>0.99831072647083308</v>
      </c>
    </row>
    <row r="238" spans="1:6" ht="54.75" thickBot="1" x14ac:dyDescent="0.3">
      <c r="A238" s="13" t="str">
        <f t="shared" si="10"/>
        <v>A</v>
      </c>
      <c r="B238" s="27" t="s">
        <v>82</v>
      </c>
      <c r="C238" s="28" t="s">
        <v>83</v>
      </c>
      <c r="D238" s="29">
        <v>553</v>
      </c>
      <c r="E238" s="29">
        <v>464.44767000000002</v>
      </c>
      <c r="F238" s="30">
        <f t="shared" si="11"/>
        <v>0.83986920433996382</v>
      </c>
    </row>
    <row r="239" spans="1:6" ht="15.75" thickTop="1" x14ac:dyDescent="0.25">
      <c r="A239" s="13" t="str">
        <f t="shared" si="10"/>
        <v>A</v>
      </c>
      <c r="B239" s="20" t="s">
        <v>1</v>
      </c>
      <c r="C239" s="21" t="s">
        <v>4</v>
      </c>
      <c r="D239" s="22">
        <v>488.7</v>
      </c>
      <c r="E239" s="22">
        <v>402.24067000000002</v>
      </c>
      <c r="F239" s="23">
        <f t="shared" si="11"/>
        <v>0.82308301616533663</v>
      </c>
    </row>
    <row r="240" spans="1:6" x14ac:dyDescent="0.25">
      <c r="A240" s="13" t="str">
        <f t="shared" si="10"/>
        <v>A</v>
      </c>
      <c r="B240" s="15" t="s">
        <v>1</v>
      </c>
      <c r="C240" s="16" t="s">
        <v>5</v>
      </c>
      <c r="D240" s="17">
        <v>322</v>
      </c>
      <c r="E240" s="17">
        <v>300.74957000000001</v>
      </c>
      <c r="F240" s="18">
        <f t="shared" si="11"/>
        <v>0.93400487577639757</v>
      </c>
    </row>
    <row r="241" spans="1:6" x14ac:dyDescent="0.25">
      <c r="A241" s="13" t="str">
        <f t="shared" si="10"/>
        <v>A</v>
      </c>
      <c r="B241" s="19" t="s">
        <v>1</v>
      </c>
      <c r="C241" s="16" t="s">
        <v>6</v>
      </c>
      <c r="D241" s="17">
        <v>157</v>
      </c>
      <c r="E241" s="17">
        <v>95.633769999999984</v>
      </c>
      <c r="F241" s="18">
        <f t="shared" si="11"/>
        <v>0.60913229299363048</v>
      </c>
    </row>
    <row r="242" spans="1:6" x14ac:dyDescent="0.25">
      <c r="A242" s="13" t="str">
        <f t="shared" si="10"/>
        <v>A</v>
      </c>
      <c r="B242" s="19" t="s">
        <v>1</v>
      </c>
      <c r="C242" s="16" t="s">
        <v>10</v>
      </c>
      <c r="D242" s="17">
        <v>3</v>
      </c>
      <c r="E242" s="17">
        <v>2.8717299999999999</v>
      </c>
      <c r="F242" s="18">
        <f t="shared" si="11"/>
        <v>0.95724333333333333</v>
      </c>
    </row>
    <row r="243" spans="1:6" x14ac:dyDescent="0.25">
      <c r="A243" s="13" t="str">
        <f t="shared" si="10"/>
        <v>A</v>
      </c>
      <c r="B243" s="19" t="s">
        <v>1</v>
      </c>
      <c r="C243" s="16" t="s">
        <v>11</v>
      </c>
      <c r="D243" s="17">
        <v>6.7</v>
      </c>
      <c r="E243" s="17">
        <v>2.9856000000000003</v>
      </c>
      <c r="F243" s="18">
        <f t="shared" si="11"/>
        <v>0.44561194029850748</v>
      </c>
    </row>
    <row r="244" spans="1:6" x14ac:dyDescent="0.25">
      <c r="A244" s="13" t="str">
        <f t="shared" si="10"/>
        <v>A</v>
      </c>
      <c r="B244" s="20" t="s">
        <v>1</v>
      </c>
      <c r="C244" s="21" t="s">
        <v>12</v>
      </c>
      <c r="D244" s="22">
        <v>64.3</v>
      </c>
      <c r="E244" s="22">
        <v>62.207000000000001</v>
      </c>
      <c r="F244" s="23">
        <f t="shared" si="11"/>
        <v>0.96744945567651641</v>
      </c>
    </row>
    <row r="245" spans="1:6" ht="36.75" thickBot="1" x14ac:dyDescent="0.3">
      <c r="A245" s="13" t="str">
        <f t="shared" si="10"/>
        <v>A</v>
      </c>
      <c r="B245" s="27" t="s">
        <v>84</v>
      </c>
      <c r="C245" s="28" t="s">
        <v>85</v>
      </c>
      <c r="D245" s="29">
        <v>95367.85</v>
      </c>
      <c r="E245" s="29">
        <v>83865.523049999989</v>
      </c>
      <c r="F245" s="30">
        <f t="shared" si="11"/>
        <v>0.8793898892551314</v>
      </c>
    </row>
    <row r="246" spans="1:6" ht="15.75" thickTop="1" x14ac:dyDescent="0.25">
      <c r="A246" s="13" t="str">
        <f t="shared" si="10"/>
        <v>A</v>
      </c>
      <c r="B246" s="20" t="s">
        <v>1</v>
      </c>
      <c r="C246" s="21" t="s">
        <v>4</v>
      </c>
      <c r="D246" s="22">
        <v>85269.8</v>
      </c>
      <c r="E246" s="22">
        <v>78746.550289999985</v>
      </c>
      <c r="F246" s="23">
        <f t="shared" si="11"/>
        <v>0.92349870985976257</v>
      </c>
    </row>
    <row r="247" spans="1:6" x14ac:dyDescent="0.25">
      <c r="A247" s="13" t="str">
        <f t="shared" si="10"/>
        <v>A</v>
      </c>
      <c r="B247" s="15" t="s">
        <v>1</v>
      </c>
      <c r="C247" s="16" t="s">
        <v>5</v>
      </c>
      <c r="D247" s="17">
        <v>57548.5</v>
      </c>
      <c r="E247" s="17">
        <v>54912.697469999999</v>
      </c>
      <c r="F247" s="18">
        <f t="shared" si="11"/>
        <v>0.95419858849492167</v>
      </c>
    </row>
    <row r="248" spans="1:6" x14ac:dyDescent="0.25">
      <c r="A248" s="13" t="str">
        <f t="shared" si="10"/>
        <v>A</v>
      </c>
      <c r="B248" s="19" t="s">
        <v>1</v>
      </c>
      <c r="C248" s="16" t="s">
        <v>6</v>
      </c>
      <c r="D248" s="17">
        <v>24556.3</v>
      </c>
      <c r="E248" s="17">
        <v>21561.261829999999</v>
      </c>
      <c r="F248" s="18">
        <f t="shared" si="11"/>
        <v>0.87803381739105646</v>
      </c>
    </row>
    <row r="249" spans="1:6" x14ac:dyDescent="0.25">
      <c r="A249" s="13" t="str">
        <f t="shared" si="10"/>
        <v>A</v>
      </c>
      <c r="B249" s="19" t="s">
        <v>1</v>
      </c>
      <c r="C249" s="16" t="s">
        <v>10</v>
      </c>
      <c r="D249" s="17">
        <v>475</v>
      </c>
      <c r="E249" s="17">
        <v>306.46515999999997</v>
      </c>
      <c r="F249" s="18">
        <f t="shared" si="11"/>
        <v>0.64518981052631574</v>
      </c>
    </row>
    <row r="250" spans="1:6" x14ac:dyDescent="0.25">
      <c r="A250" s="13" t="str">
        <f t="shared" si="10"/>
        <v>A</v>
      </c>
      <c r="B250" s="19" t="s">
        <v>1</v>
      </c>
      <c r="C250" s="16" t="s">
        <v>11</v>
      </c>
      <c r="D250" s="17">
        <v>2690</v>
      </c>
      <c r="E250" s="17">
        <v>1966.1258300000002</v>
      </c>
      <c r="F250" s="18">
        <f t="shared" si="11"/>
        <v>0.73090179553903356</v>
      </c>
    </row>
    <row r="251" spans="1:6" x14ac:dyDescent="0.25">
      <c r="A251" s="13" t="str">
        <f t="shared" si="10"/>
        <v>A</v>
      </c>
      <c r="B251" s="20" t="s">
        <v>1</v>
      </c>
      <c r="C251" s="21" t="s">
        <v>12</v>
      </c>
      <c r="D251" s="22">
        <v>10098.049999999999</v>
      </c>
      <c r="E251" s="22">
        <v>5118.9727599999997</v>
      </c>
      <c r="F251" s="23">
        <f t="shared" si="11"/>
        <v>0.50692685815578253</v>
      </c>
    </row>
    <row r="252" spans="1:6" ht="18.75" thickBot="1" x14ac:dyDescent="0.3">
      <c r="A252" s="13" t="str">
        <f t="shared" si="10"/>
        <v>A</v>
      </c>
      <c r="B252" s="27" t="s">
        <v>86</v>
      </c>
      <c r="C252" s="28" t="s">
        <v>87</v>
      </c>
      <c r="D252" s="29">
        <v>73676.3</v>
      </c>
      <c r="E252" s="29">
        <v>67091.464869999996</v>
      </c>
      <c r="F252" s="30">
        <f t="shared" si="11"/>
        <v>0.91062478531088009</v>
      </c>
    </row>
    <row r="253" spans="1:6" ht="15.75" thickTop="1" x14ac:dyDescent="0.25">
      <c r="A253" s="13" t="str">
        <f t="shared" si="10"/>
        <v>A</v>
      </c>
      <c r="B253" s="20" t="s">
        <v>1</v>
      </c>
      <c r="C253" s="21" t="s">
        <v>4</v>
      </c>
      <c r="D253" s="22">
        <v>70326.3</v>
      </c>
      <c r="E253" s="22">
        <v>65600.98113</v>
      </c>
      <c r="F253" s="23">
        <f t="shared" si="11"/>
        <v>0.93280865238182586</v>
      </c>
    </row>
    <row r="254" spans="1:6" x14ac:dyDescent="0.25">
      <c r="A254" s="13" t="str">
        <f t="shared" si="10"/>
        <v>A</v>
      </c>
      <c r="B254" s="15" t="s">
        <v>1</v>
      </c>
      <c r="C254" s="16" t="s">
        <v>5</v>
      </c>
      <c r="D254" s="17">
        <v>50000</v>
      </c>
      <c r="E254" s="17">
        <v>47573.784960000005</v>
      </c>
      <c r="F254" s="18">
        <f t="shared" si="11"/>
        <v>0.95147569920000008</v>
      </c>
    </row>
    <row r="255" spans="1:6" x14ac:dyDescent="0.25">
      <c r="A255" s="13" t="str">
        <f t="shared" si="10"/>
        <v>A</v>
      </c>
      <c r="B255" s="19" t="s">
        <v>1</v>
      </c>
      <c r="C255" s="16" t="s">
        <v>6</v>
      </c>
      <c r="D255" s="17">
        <v>17706.3</v>
      </c>
      <c r="E255" s="17">
        <v>16146.201370000001</v>
      </c>
      <c r="F255" s="18">
        <f t="shared" si="11"/>
        <v>0.91189019558010431</v>
      </c>
    </row>
    <row r="256" spans="1:6" x14ac:dyDescent="0.25">
      <c r="A256" s="13" t="str">
        <f t="shared" si="10"/>
        <v>A</v>
      </c>
      <c r="B256" s="19" t="s">
        <v>1</v>
      </c>
      <c r="C256" s="16" t="s">
        <v>10</v>
      </c>
      <c r="D256" s="17">
        <v>370</v>
      </c>
      <c r="E256" s="17">
        <v>226.17268999999999</v>
      </c>
      <c r="F256" s="18">
        <f t="shared" si="11"/>
        <v>0.61127754054054051</v>
      </c>
    </row>
    <row r="257" spans="1:6" x14ac:dyDescent="0.25">
      <c r="A257" s="13" t="str">
        <f t="shared" si="10"/>
        <v>A</v>
      </c>
      <c r="B257" s="19" t="s">
        <v>1</v>
      </c>
      <c r="C257" s="16" t="s">
        <v>11</v>
      </c>
      <c r="D257" s="17">
        <v>2250</v>
      </c>
      <c r="E257" s="17">
        <v>1654.8221099999998</v>
      </c>
      <c r="F257" s="18">
        <f t="shared" si="11"/>
        <v>0.73547649333333331</v>
      </c>
    </row>
    <row r="258" spans="1:6" x14ac:dyDescent="0.25">
      <c r="A258" s="13" t="str">
        <f t="shared" si="10"/>
        <v>A</v>
      </c>
      <c r="B258" s="20" t="s">
        <v>1</v>
      </c>
      <c r="C258" s="21" t="s">
        <v>12</v>
      </c>
      <c r="D258" s="22">
        <v>3350</v>
      </c>
      <c r="E258" s="22">
        <v>1490.4837399999999</v>
      </c>
      <c r="F258" s="23">
        <f t="shared" si="11"/>
        <v>0.44492051940298505</v>
      </c>
    </row>
    <row r="259" spans="1:6" ht="36.75" thickBot="1" x14ac:dyDescent="0.3">
      <c r="A259" s="13" t="str">
        <f t="shared" si="10"/>
        <v>A</v>
      </c>
      <c r="B259" s="27" t="s">
        <v>88</v>
      </c>
      <c r="C259" s="28" t="s">
        <v>89</v>
      </c>
      <c r="D259" s="29">
        <v>20400</v>
      </c>
      <c r="E259" s="29">
        <v>15774.55545</v>
      </c>
      <c r="F259" s="30">
        <f t="shared" si="11"/>
        <v>0.77326252205882351</v>
      </c>
    </row>
    <row r="260" spans="1:6" ht="15.75" thickTop="1" x14ac:dyDescent="0.25">
      <c r="A260" s="13" t="str">
        <f t="shared" si="10"/>
        <v>A</v>
      </c>
      <c r="B260" s="20" t="s">
        <v>1</v>
      </c>
      <c r="C260" s="21" t="s">
        <v>4</v>
      </c>
      <c r="D260" s="22">
        <v>13750</v>
      </c>
      <c r="E260" s="22">
        <v>12221.96783</v>
      </c>
      <c r="F260" s="23">
        <f t="shared" si="11"/>
        <v>0.88887038763636361</v>
      </c>
    </row>
    <row r="261" spans="1:6" x14ac:dyDescent="0.25">
      <c r="A261" s="13" t="str">
        <f t="shared" si="10"/>
        <v>A</v>
      </c>
      <c r="B261" s="15" t="s">
        <v>1</v>
      </c>
      <c r="C261" s="16" t="s">
        <v>5</v>
      </c>
      <c r="D261" s="17">
        <v>7000</v>
      </c>
      <c r="E261" s="17">
        <v>6838.7121699999998</v>
      </c>
      <c r="F261" s="18">
        <f t="shared" si="11"/>
        <v>0.97695888142857135</v>
      </c>
    </row>
    <row r="262" spans="1:6" x14ac:dyDescent="0.25">
      <c r="A262" s="13" t="str">
        <f t="shared" si="10"/>
        <v>A</v>
      </c>
      <c r="B262" s="19" t="s">
        <v>1</v>
      </c>
      <c r="C262" s="16" t="s">
        <v>6</v>
      </c>
      <c r="D262" s="17">
        <v>6250</v>
      </c>
      <c r="E262" s="17">
        <v>5013.7707</v>
      </c>
      <c r="F262" s="18">
        <f t="shared" si="11"/>
        <v>0.80220331200000006</v>
      </c>
    </row>
    <row r="263" spans="1:6" x14ac:dyDescent="0.25">
      <c r="A263" s="13" t="str">
        <f t="shared" si="10"/>
        <v>A</v>
      </c>
      <c r="B263" s="19" t="s">
        <v>1</v>
      </c>
      <c r="C263" s="16" t="s">
        <v>10</v>
      </c>
      <c r="D263" s="17">
        <v>100</v>
      </c>
      <c r="E263" s="17">
        <v>78.523300000000006</v>
      </c>
      <c r="F263" s="18">
        <f t="shared" si="11"/>
        <v>0.78523300000000007</v>
      </c>
    </row>
    <row r="264" spans="1:6" x14ac:dyDescent="0.25">
      <c r="A264" s="13" t="str">
        <f t="shared" si="10"/>
        <v>A</v>
      </c>
      <c r="B264" s="19" t="s">
        <v>1</v>
      </c>
      <c r="C264" s="16" t="s">
        <v>11</v>
      </c>
      <c r="D264" s="17">
        <v>400</v>
      </c>
      <c r="E264" s="17">
        <v>290.96165999999999</v>
      </c>
      <c r="F264" s="18">
        <f t="shared" si="11"/>
        <v>0.72740415000000003</v>
      </c>
    </row>
    <row r="265" spans="1:6" x14ac:dyDescent="0.25">
      <c r="A265" s="13" t="str">
        <f t="shared" ref="A265:A299" si="12">IF(OR(D265&lt;&gt;0,E265&lt;&gt;0),"A","B")</f>
        <v>A</v>
      </c>
      <c r="B265" s="20" t="s">
        <v>1</v>
      </c>
      <c r="C265" s="21" t="s">
        <v>12</v>
      </c>
      <c r="D265" s="22">
        <v>6650</v>
      </c>
      <c r="E265" s="22">
        <v>3552.5876200000002</v>
      </c>
      <c r="F265" s="23">
        <f t="shared" si="11"/>
        <v>0.53422370225563909</v>
      </c>
    </row>
    <row r="266" spans="1:6" ht="36.75" thickBot="1" x14ac:dyDescent="0.3">
      <c r="A266" s="13" t="str">
        <f t="shared" si="12"/>
        <v>A</v>
      </c>
      <c r="B266" s="27" t="s">
        <v>90</v>
      </c>
      <c r="C266" s="28" t="s">
        <v>91</v>
      </c>
      <c r="D266" s="29">
        <v>1291.55</v>
      </c>
      <c r="E266" s="29">
        <v>999.50272999999993</v>
      </c>
      <c r="F266" s="30">
        <f t="shared" si="11"/>
        <v>0.77387846386125192</v>
      </c>
    </row>
    <row r="267" spans="1:6" ht="15.75" thickTop="1" x14ac:dyDescent="0.25">
      <c r="A267" s="13" t="str">
        <f t="shared" si="12"/>
        <v>A</v>
      </c>
      <c r="B267" s="20" t="s">
        <v>1</v>
      </c>
      <c r="C267" s="21" t="s">
        <v>4</v>
      </c>
      <c r="D267" s="22">
        <v>1193.5</v>
      </c>
      <c r="E267" s="22">
        <v>923.60132999999996</v>
      </c>
      <c r="F267" s="23">
        <f t="shared" si="11"/>
        <v>0.77385951403435271</v>
      </c>
    </row>
    <row r="268" spans="1:6" x14ac:dyDescent="0.25">
      <c r="A268" s="13" t="str">
        <f t="shared" si="12"/>
        <v>A</v>
      </c>
      <c r="B268" s="15" t="s">
        <v>1</v>
      </c>
      <c r="C268" s="16" t="s">
        <v>5</v>
      </c>
      <c r="D268" s="17">
        <v>548.5</v>
      </c>
      <c r="E268" s="17">
        <v>500.20033999999998</v>
      </c>
      <c r="F268" s="18">
        <f t="shared" si="11"/>
        <v>0.91194227894257063</v>
      </c>
    </row>
    <row r="269" spans="1:6" x14ac:dyDescent="0.25">
      <c r="A269" s="13" t="str">
        <f t="shared" si="12"/>
        <v>A</v>
      </c>
      <c r="B269" s="19" t="s">
        <v>1</v>
      </c>
      <c r="C269" s="16" t="s">
        <v>6</v>
      </c>
      <c r="D269" s="17">
        <v>600</v>
      </c>
      <c r="E269" s="17">
        <v>401.28976</v>
      </c>
      <c r="F269" s="18">
        <f t="shared" si="11"/>
        <v>0.66881626666666671</v>
      </c>
    </row>
    <row r="270" spans="1:6" x14ac:dyDescent="0.25">
      <c r="A270" s="13" t="str">
        <f t="shared" si="12"/>
        <v>A</v>
      </c>
      <c r="B270" s="19" t="s">
        <v>1</v>
      </c>
      <c r="C270" s="16" t="s">
        <v>10</v>
      </c>
      <c r="D270" s="17">
        <v>5</v>
      </c>
      <c r="E270" s="17">
        <v>1.7691700000000001</v>
      </c>
      <c r="F270" s="18">
        <f t="shared" si="11"/>
        <v>0.35383400000000004</v>
      </c>
    </row>
    <row r="271" spans="1:6" x14ac:dyDescent="0.25">
      <c r="A271" s="13" t="str">
        <f t="shared" si="12"/>
        <v>A</v>
      </c>
      <c r="B271" s="19" t="s">
        <v>1</v>
      </c>
      <c r="C271" s="16" t="s">
        <v>11</v>
      </c>
      <c r="D271" s="17">
        <v>40</v>
      </c>
      <c r="E271" s="17">
        <v>20.34206</v>
      </c>
      <c r="F271" s="18">
        <f t="shared" si="11"/>
        <v>0.50855150000000005</v>
      </c>
    </row>
    <row r="272" spans="1:6" x14ac:dyDescent="0.25">
      <c r="A272" s="13" t="str">
        <f t="shared" si="12"/>
        <v>A</v>
      </c>
      <c r="B272" s="20" t="s">
        <v>1</v>
      </c>
      <c r="C272" s="21" t="s">
        <v>12</v>
      </c>
      <c r="D272" s="22">
        <v>98.05</v>
      </c>
      <c r="E272" s="22">
        <v>75.901399999999995</v>
      </c>
      <c r="F272" s="23">
        <f t="shared" si="11"/>
        <v>0.77410912799592047</v>
      </c>
    </row>
    <row r="273" spans="1:6" ht="18.75" thickBot="1" x14ac:dyDescent="0.3">
      <c r="A273" s="13" t="str">
        <f t="shared" si="12"/>
        <v>A</v>
      </c>
      <c r="B273" s="27" t="s">
        <v>92</v>
      </c>
      <c r="C273" s="28" t="s">
        <v>93</v>
      </c>
      <c r="D273" s="29">
        <v>28033.187810000003</v>
      </c>
      <c r="E273" s="29">
        <v>24545.908549999996</v>
      </c>
      <c r="F273" s="30">
        <f t="shared" si="11"/>
        <v>0.87560175875695367</v>
      </c>
    </row>
    <row r="274" spans="1:6" ht="15.75" thickTop="1" x14ac:dyDescent="0.25">
      <c r="A274" s="13" t="str">
        <f t="shared" si="12"/>
        <v>A</v>
      </c>
      <c r="B274" s="20" t="s">
        <v>1</v>
      </c>
      <c r="C274" s="21" t="s">
        <v>4</v>
      </c>
      <c r="D274" s="22">
        <v>26583.187810000003</v>
      </c>
      <c r="E274" s="22">
        <v>24157.488450000001</v>
      </c>
      <c r="F274" s="23">
        <f t="shared" si="11"/>
        <v>0.90875062173365417</v>
      </c>
    </row>
    <row r="275" spans="1:6" x14ac:dyDescent="0.25">
      <c r="A275" s="13" t="str">
        <f t="shared" si="12"/>
        <v>A</v>
      </c>
      <c r="B275" s="15" t="s">
        <v>1</v>
      </c>
      <c r="C275" s="16" t="s">
        <v>5</v>
      </c>
      <c r="D275" s="17">
        <v>19014</v>
      </c>
      <c r="E275" s="17">
        <v>17946.697899999999</v>
      </c>
      <c r="F275" s="18">
        <f t="shared" si="11"/>
        <v>0.94386756600399702</v>
      </c>
    </row>
    <row r="276" spans="1:6" x14ac:dyDescent="0.25">
      <c r="A276" s="13" t="str">
        <f t="shared" si="12"/>
        <v>A</v>
      </c>
      <c r="B276" s="19" t="s">
        <v>1</v>
      </c>
      <c r="C276" s="16" t="s">
        <v>6</v>
      </c>
      <c r="D276" s="17">
        <v>6396.1878100000004</v>
      </c>
      <c r="E276" s="17">
        <v>5403.3631399999995</v>
      </c>
      <c r="F276" s="18">
        <f t="shared" si="11"/>
        <v>0.8447786870098174</v>
      </c>
    </row>
    <row r="277" spans="1:6" x14ac:dyDescent="0.25">
      <c r="A277" s="13" t="str">
        <f t="shared" si="12"/>
        <v>A</v>
      </c>
      <c r="B277" s="19" t="s">
        <v>1</v>
      </c>
      <c r="C277" s="16" t="s">
        <v>9</v>
      </c>
      <c r="D277" s="17">
        <v>8</v>
      </c>
      <c r="E277" s="17">
        <v>5.7778</v>
      </c>
      <c r="F277" s="18">
        <f t="shared" si="11"/>
        <v>0.72222500000000001</v>
      </c>
    </row>
    <row r="278" spans="1:6" x14ac:dyDescent="0.25">
      <c r="A278" s="13" t="str">
        <f t="shared" si="12"/>
        <v>A</v>
      </c>
      <c r="B278" s="19" t="s">
        <v>1</v>
      </c>
      <c r="C278" s="16" t="s">
        <v>10</v>
      </c>
      <c r="D278" s="17">
        <v>273</v>
      </c>
      <c r="E278" s="17">
        <v>249.47437999999997</v>
      </c>
      <c r="F278" s="18">
        <f t="shared" si="11"/>
        <v>0.91382556776556767</v>
      </c>
    </row>
    <row r="279" spans="1:6" x14ac:dyDescent="0.25">
      <c r="A279" s="13" t="str">
        <f t="shared" si="12"/>
        <v>A</v>
      </c>
      <c r="B279" s="19" t="s">
        <v>1</v>
      </c>
      <c r="C279" s="16" t="s">
        <v>11</v>
      </c>
      <c r="D279" s="17">
        <v>892</v>
      </c>
      <c r="E279" s="17">
        <v>552.17522999999994</v>
      </c>
      <c r="F279" s="18">
        <f t="shared" si="11"/>
        <v>0.61903052690582949</v>
      </c>
    </row>
    <row r="280" spans="1:6" x14ac:dyDescent="0.25">
      <c r="A280" s="13" t="str">
        <f t="shared" si="12"/>
        <v>A</v>
      </c>
      <c r="B280" s="20" t="s">
        <v>1</v>
      </c>
      <c r="C280" s="21" t="s">
        <v>12</v>
      </c>
      <c r="D280" s="22">
        <v>1450</v>
      </c>
      <c r="E280" s="22">
        <v>388.42010000000005</v>
      </c>
      <c r="F280" s="23">
        <f t="shared" si="11"/>
        <v>0.26787593103448282</v>
      </c>
    </row>
    <row r="281" spans="1:6" ht="54.75" thickBot="1" x14ac:dyDescent="0.3">
      <c r="A281" s="13" t="str">
        <f t="shared" si="12"/>
        <v>A</v>
      </c>
      <c r="B281" s="27" t="s">
        <v>94</v>
      </c>
      <c r="C281" s="28" t="s">
        <v>95</v>
      </c>
      <c r="D281" s="29">
        <v>2700</v>
      </c>
      <c r="E281" s="29">
        <v>2013.5916800000002</v>
      </c>
      <c r="F281" s="30">
        <f t="shared" ref="F281:F301" si="13">E281/D281</f>
        <v>0.74577469629629634</v>
      </c>
    </row>
    <row r="282" spans="1:6" ht="15.75" thickTop="1" x14ac:dyDescent="0.25">
      <c r="A282" s="13" t="str">
        <f t="shared" si="12"/>
        <v>A</v>
      </c>
      <c r="B282" s="20" t="s">
        <v>1</v>
      </c>
      <c r="C282" s="21" t="s">
        <v>4</v>
      </c>
      <c r="D282" s="22">
        <v>2626.7089999999998</v>
      </c>
      <c r="E282" s="22">
        <v>1999.1386800000002</v>
      </c>
      <c r="F282" s="23">
        <f t="shared" si="13"/>
        <v>0.76108113993594284</v>
      </c>
    </row>
    <row r="283" spans="1:6" x14ac:dyDescent="0.25">
      <c r="A283" s="13" t="str">
        <f t="shared" si="12"/>
        <v>A</v>
      </c>
      <c r="B283" s="15" t="s">
        <v>1</v>
      </c>
      <c r="C283" s="16" t="s">
        <v>5</v>
      </c>
      <c r="D283" s="17">
        <v>895.39</v>
      </c>
      <c r="E283" s="17">
        <v>761.35699999999997</v>
      </c>
      <c r="F283" s="18">
        <f t="shared" si="13"/>
        <v>0.85030768715308414</v>
      </c>
    </row>
    <row r="284" spans="1:6" x14ac:dyDescent="0.25">
      <c r="A284" s="13" t="str">
        <f t="shared" si="12"/>
        <v>A</v>
      </c>
      <c r="B284" s="19" t="s">
        <v>1</v>
      </c>
      <c r="C284" s="16" t="s">
        <v>6</v>
      </c>
      <c r="D284" s="17">
        <v>1237.874</v>
      </c>
      <c r="E284" s="17">
        <v>993.95830000000001</v>
      </c>
      <c r="F284" s="18">
        <f t="shared" si="13"/>
        <v>0.80295595512952045</v>
      </c>
    </row>
    <row r="285" spans="1:6" x14ac:dyDescent="0.25">
      <c r="A285" s="13" t="str">
        <f t="shared" si="12"/>
        <v>A</v>
      </c>
      <c r="B285" s="19" t="s">
        <v>1</v>
      </c>
      <c r="C285" s="16" t="s">
        <v>8</v>
      </c>
      <c r="D285" s="17">
        <v>160</v>
      </c>
      <c r="E285" s="17">
        <v>0</v>
      </c>
      <c r="F285" s="18">
        <f t="shared" si="13"/>
        <v>0</v>
      </c>
    </row>
    <row r="286" spans="1:6" x14ac:dyDescent="0.25">
      <c r="A286" s="13" t="str">
        <f t="shared" si="12"/>
        <v>A</v>
      </c>
      <c r="B286" s="19" t="s">
        <v>1</v>
      </c>
      <c r="C286" s="16" t="s">
        <v>9</v>
      </c>
      <c r="D286" s="17">
        <v>300</v>
      </c>
      <c r="E286" s="17">
        <v>229.60499999999999</v>
      </c>
      <c r="F286" s="18">
        <f t="shared" si="13"/>
        <v>0.76534999999999997</v>
      </c>
    </row>
    <row r="287" spans="1:6" x14ac:dyDescent="0.25">
      <c r="A287" s="13" t="str">
        <f t="shared" si="12"/>
        <v>A</v>
      </c>
      <c r="B287" s="19" t="s">
        <v>1</v>
      </c>
      <c r="C287" s="16" t="s">
        <v>10</v>
      </c>
      <c r="D287" s="17">
        <v>9.61</v>
      </c>
      <c r="E287" s="17">
        <v>9.6066699999999994</v>
      </c>
      <c r="F287" s="18">
        <f t="shared" si="13"/>
        <v>0.99965348595213321</v>
      </c>
    </row>
    <row r="288" spans="1:6" x14ac:dyDescent="0.25">
      <c r="A288" s="13" t="str">
        <f t="shared" si="12"/>
        <v>A</v>
      </c>
      <c r="B288" s="19" t="s">
        <v>1</v>
      </c>
      <c r="C288" s="16" t="s">
        <v>11</v>
      </c>
      <c r="D288" s="17">
        <v>23.835000000000001</v>
      </c>
      <c r="E288" s="17">
        <v>4.6117100000000004</v>
      </c>
      <c r="F288" s="18">
        <f t="shared" si="13"/>
        <v>0.19348479127333754</v>
      </c>
    </row>
    <row r="289" spans="1:6" x14ac:dyDescent="0.25">
      <c r="A289" s="13" t="str">
        <f t="shared" si="12"/>
        <v>A</v>
      </c>
      <c r="B289" s="20" t="s">
        <v>1</v>
      </c>
      <c r="C289" s="21" t="s">
        <v>12</v>
      </c>
      <c r="D289" s="22">
        <v>73.290999999999997</v>
      </c>
      <c r="E289" s="22">
        <v>14.452999999999999</v>
      </c>
      <c r="F289" s="23">
        <f t="shared" si="13"/>
        <v>0.19720020193475324</v>
      </c>
    </row>
    <row r="290" spans="1:6" ht="18.75" thickBot="1" x14ac:dyDescent="0.3">
      <c r="A290" s="13" t="str">
        <f t="shared" si="12"/>
        <v>A</v>
      </c>
      <c r="B290" s="27" t="s">
        <v>96</v>
      </c>
      <c r="C290" s="28" t="s">
        <v>97</v>
      </c>
      <c r="D290" s="29">
        <v>51212.400219999996</v>
      </c>
      <c r="E290" s="29">
        <v>36974.096650000007</v>
      </c>
      <c r="F290" s="30">
        <f t="shared" si="13"/>
        <v>0.72197546865925843</v>
      </c>
    </row>
    <row r="291" spans="1:6" ht="15.75" thickTop="1" x14ac:dyDescent="0.25">
      <c r="A291" s="13" t="str">
        <f t="shared" si="12"/>
        <v>A</v>
      </c>
      <c r="B291" s="20" t="s">
        <v>1</v>
      </c>
      <c r="C291" s="21" t="s">
        <v>4</v>
      </c>
      <c r="D291" s="22">
        <v>43325.400219999996</v>
      </c>
      <c r="E291" s="22">
        <v>32595.761969999996</v>
      </c>
      <c r="F291" s="23">
        <f t="shared" si="13"/>
        <v>0.75234762528409482</v>
      </c>
    </row>
    <row r="292" spans="1:6" x14ac:dyDescent="0.25">
      <c r="A292" s="13" t="str">
        <f t="shared" si="12"/>
        <v>A</v>
      </c>
      <c r="B292" s="15" t="s">
        <v>1</v>
      </c>
      <c r="C292" s="16" t="s">
        <v>5</v>
      </c>
      <c r="D292" s="17">
        <v>26209</v>
      </c>
      <c r="E292" s="17">
        <v>20600.783869999996</v>
      </c>
      <c r="F292" s="18">
        <f t="shared" si="13"/>
        <v>0.78601945400434947</v>
      </c>
    </row>
    <row r="293" spans="1:6" x14ac:dyDescent="0.25">
      <c r="A293" s="13" t="str">
        <f t="shared" si="12"/>
        <v>A</v>
      </c>
      <c r="B293" s="19" t="s">
        <v>1</v>
      </c>
      <c r="C293" s="16" t="s">
        <v>6</v>
      </c>
      <c r="D293" s="17">
        <v>15639.50022</v>
      </c>
      <c r="E293" s="17">
        <v>11009.63393</v>
      </c>
      <c r="F293" s="18">
        <f t="shared" si="13"/>
        <v>0.70396328368094108</v>
      </c>
    </row>
    <row r="294" spans="1:6" x14ac:dyDescent="0.25">
      <c r="A294" s="13" t="str">
        <f t="shared" si="12"/>
        <v>A</v>
      </c>
      <c r="B294" s="19" t="s">
        <v>1</v>
      </c>
      <c r="C294" s="16" t="s">
        <v>9</v>
      </c>
      <c r="D294" s="17">
        <v>150</v>
      </c>
      <c r="E294" s="17">
        <v>116.67745000000001</v>
      </c>
      <c r="F294" s="18">
        <f t="shared" si="13"/>
        <v>0.77784966666666666</v>
      </c>
    </row>
    <row r="295" spans="1:6" x14ac:dyDescent="0.25">
      <c r="A295" s="13" t="str">
        <f t="shared" si="12"/>
        <v>A</v>
      </c>
      <c r="B295" s="19" t="s">
        <v>1</v>
      </c>
      <c r="C295" s="16" t="s">
        <v>10</v>
      </c>
      <c r="D295" s="17">
        <v>261.39999999999998</v>
      </c>
      <c r="E295" s="17">
        <v>209.08121</v>
      </c>
      <c r="F295" s="18">
        <f t="shared" si="13"/>
        <v>0.79985160673297639</v>
      </c>
    </row>
    <row r="296" spans="1:6" x14ac:dyDescent="0.25">
      <c r="A296" s="13" t="str">
        <f t="shared" si="12"/>
        <v>A</v>
      </c>
      <c r="B296" s="19" t="s">
        <v>1</v>
      </c>
      <c r="C296" s="16" t="s">
        <v>11</v>
      </c>
      <c r="D296" s="17">
        <v>1065.5</v>
      </c>
      <c r="E296" s="17">
        <v>659.58551</v>
      </c>
      <c r="F296" s="18">
        <f t="shared" si="13"/>
        <v>0.61903848897231351</v>
      </c>
    </row>
    <row r="297" spans="1:6" x14ac:dyDescent="0.25">
      <c r="A297" s="13" t="str">
        <f t="shared" si="12"/>
        <v>A</v>
      </c>
      <c r="B297" s="20" t="s">
        <v>1</v>
      </c>
      <c r="C297" s="21" t="s">
        <v>12</v>
      </c>
      <c r="D297" s="22">
        <v>7887</v>
      </c>
      <c r="E297" s="22">
        <v>4378.3346799999999</v>
      </c>
      <c r="F297" s="23">
        <f t="shared" si="13"/>
        <v>0.55513308989476351</v>
      </c>
    </row>
    <row r="298" spans="1:6" ht="18.75" thickBot="1" x14ac:dyDescent="0.3">
      <c r="A298" s="13" t="str">
        <f t="shared" si="12"/>
        <v>A</v>
      </c>
      <c r="B298" s="27" t="s">
        <v>98</v>
      </c>
      <c r="C298" s="28" t="s">
        <v>99</v>
      </c>
      <c r="D298" s="29">
        <v>13082.860219999999</v>
      </c>
      <c r="E298" s="29">
        <v>10486.365879999999</v>
      </c>
      <c r="F298" s="30">
        <f t="shared" si="13"/>
        <v>0.80153465707516369</v>
      </c>
    </row>
    <row r="299" spans="1:6" ht="15.75" thickTop="1" x14ac:dyDescent="0.25">
      <c r="A299" s="13" t="str">
        <f t="shared" si="12"/>
        <v>A</v>
      </c>
      <c r="B299" s="20" t="s">
        <v>1</v>
      </c>
      <c r="C299" s="21" t="s">
        <v>4</v>
      </c>
      <c r="D299" s="22">
        <v>11261.40022</v>
      </c>
      <c r="E299" s="22">
        <v>9852.7166499999985</v>
      </c>
      <c r="F299" s="23">
        <f t="shared" si="13"/>
        <v>0.87491044253109751</v>
      </c>
    </row>
    <row r="300" spans="1:6" x14ac:dyDescent="0.25">
      <c r="A300" s="13" t="str">
        <f t="shared" ref="A300:A341" si="14">IF(OR(D300&lt;&gt;0,E300&lt;&gt;0),"A","B")</f>
        <v>A</v>
      </c>
      <c r="B300" s="15" t="s">
        <v>1</v>
      </c>
      <c r="C300" s="16" t="s">
        <v>5</v>
      </c>
      <c r="D300" s="17">
        <v>5400</v>
      </c>
      <c r="E300" s="17">
        <v>4944.6317799999997</v>
      </c>
      <c r="F300" s="18">
        <f t="shared" si="13"/>
        <v>0.91567255185185181</v>
      </c>
    </row>
    <row r="301" spans="1:6" x14ac:dyDescent="0.25">
      <c r="A301" s="13" t="str">
        <f t="shared" si="14"/>
        <v>A</v>
      </c>
      <c r="B301" s="19" t="s">
        <v>1</v>
      </c>
      <c r="C301" s="16" t="s">
        <v>6</v>
      </c>
      <c r="D301" s="17">
        <v>5558.9002199999995</v>
      </c>
      <c r="E301" s="17">
        <v>4663.5366899999999</v>
      </c>
      <c r="F301" s="18">
        <f t="shared" si="13"/>
        <v>0.8389315341947261</v>
      </c>
    </row>
    <row r="302" spans="1:6" x14ac:dyDescent="0.25">
      <c r="A302" s="13" t="str">
        <f t="shared" si="14"/>
        <v>A</v>
      </c>
      <c r="B302" s="19" t="s">
        <v>1</v>
      </c>
      <c r="C302" s="16" t="s">
        <v>9</v>
      </c>
      <c r="D302" s="17">
        <v>150</v>
      </c>
      <c r="E302" s="17">
        <v>116.67745000000001</v>
      </c>
      <c r="F302" s="18">
        <f t="shared" ref="F302:F326" si="15">E302/D302</f>
        <v>0.77784966666666666</v>
      </c>
    </row>
    <row r="303" spans="1:6" x14ac:dyDescent="0.25">
      <c r="A303" s="13" t="str">
        <f t="shared" si="14"/>
        <v>A</v>
      </c>
      <c r="B303" s="19" t="s">
        <v>1</v>
      </c>
      <c r="C303" s="16" t="s">
        <v>10</v>
      </c>
      <c r="D303" s="17">
        <v>90</v>
      </c>
      <c r="E303" s="17">
        <v>79.035070000000005</v>
      </c>
      <c r="F303" s="18">
        <f t="shared" si="15"/>
        <v>0.8781674444444445</v>
      </c>
    </row>
    <row r="304" spans="1:6" x14ac:dyDescent="0.25">
      <c r="A304" s="13" t="str">
        <f t="shared" si="14"/>
        <v>A</v>
      </c>
      <c r="B304" s="19" t="s">
        <v>1</v>
      </c>
      <c r="C304" s="16" t="s">
        <v>11</v>
      </c>
      <c r="D304" s="17">
        <v>62.5</v>
      </c>
      <c r="E304" s="17">
        <v>48.835660000000004</v>
      </c>
      <c r="F304" s="18">
        <f t="shared" si="15"/>
        <v>0.78137056000000005</v>
      </c>
    </row>
    <row r="305" spans="1:6" x14ac:dyDescent="0.25">
      <c r="A305" s="13" t="str">
        <f t="shared" si="14"/>
        <v>A</v>
      </c>
      <c r="B305" s="20" t="s">
        <v>1</v>
      </c>
      <c r="C305" s="21" t="s">
        <v>12</v>
      </c>
      <c r="D305" s="22">
        <v>1821.46</v>
      </c>
      <c r="E305" s="22">
        <v>633.64922999999999</v>
      </c>
      <c r="F305" s="23">
        <f t="shared" si="15"/>
        <v>0.34787984913201497</v>
      </c>
    </row>
    <row r="306" spans="1:6" ht="36.75" thickBot="1" x14ac:dyDescent="0.3">
      <c r="A306" s="13" t="str">
        <f t="shared" si="14"/>
        <v>A</v>
      </c>
      <c r="B306" s="27" t="s">
        <v>100</v>
      </c>
      <c r="C306" s="28" t="s">
        <v>101</v>
      </c>
      <c r="D306" s="29">
        <v>8764.7999999999993</v>
      </c>
      <c r="E306" s="29">
        <v>1393.7898599999999</v>
      </c>
      <c r="F306" s="30">
        <f t="shared" si="15"/>
        <v>0.15902129654983571</v>
      </c>
    </row>
    <row r="307" spans="1:6" ht="15.75" thickTop="1" x14ac:dyDescent="0.25">
      <c r="A307" s="13" t="str">
        <f t="shared" si="14"/>
        <v>A</v>
      </c>
      <c r="B307" s="20" t="s">
        <v>1</v>
      </c>
      <c r="C307" s="21" t="s">
        <v>4</v>
      </c>
      <c r="D307" s="22">
        <v>6414.8</v>
      </c>
      <c r="E307" s="22">
        <v>332.29960999999997</v>
      </c>
      <c r="F307" s="23">
        <f t="shared" si="15"/>
        <v>5.1802021886886568E-2</v>
      </c>
    </row>
    <row r="308" spans="1:6" x14ac:dyDescent="0.25">
      <c r="A308" s="13" t="str">
        <f t="shared" si="14"/>
        <v>A</v>
      </c>
      <c r="B308" s="15" t="s">
        <v>1</v>
      </c>
      <c r="C308" s="16" t="s">
        <v>5</v>
      </c>
      <c r="D308" s="17">
        <v>3820</v>
      </c>
      <c r="E308" s="17">
        <v>0</v>
      </c>
      <c r="F308" s="18">
        <f t="shared" si="15"/>
        <v>0</v>
      </c>
    </row>
    <row r="309" spans="1:6" x14ac:dyDescent="0.25">
      <c r="A309" s="13" t="str">
        <f t="shared" si="14"/>
        <v>A</v>
      </c>
      <c r="B309" s="19" t="s">
        <v>1</v>
      </c>
      <c r="C309" s="16" t="s">
        <v>6</v>
      </c>
      <c r="D309" s="17">
        <v>2594.8000000000002</v>
      </c>
      <c r="E309" s="17">
        <v>332.29960999999997</v>
      </c>
      <c r="F309" s="18">
        <f t="shared" si="15"/>
        <v>0.12806366964698626</v>
      </c>
    </row>
    <row r="310" spans="1:6" x14ac:dyDescent="0.25">
      <c r="A310" s="13" t="str">
        <f t="shared" si="14"/>
        <v>A</v>
      </c>
      <c r="B310" s="20" t="s">
        <v>1</v>
      </c>
      <c r="C310" s="21" t="s">
        <v>12</v>
      </c>
      <c r="D310" s="22">
        <v>2350</v>
      </c>
      <c r="E310" s="22">
        <v>1061.4902500000001</v>
      </c>
      <c r="F310" s="23">
        <f t="shared" si="15"/>
        <v>0.45169797872340428</v>
      </c>
    </row>
    <row r="311" spans="1:6" ht="18.75" thickBot="1" x14ac:dyDescent="0.3">
      <c r="A311" s="13" t="str">
        <f t="shared" si="14"/>
        <v>A</v>
      </c>
      <c r="B311" s="27" t="s">
        <v>102</v>
      </c>
      <c r="C311" s="28" t="s">
        <v>103</v>
      </c>
      <c r="D311" s="29">
        <v>22928.54</v>
      </c>
      <c r="E311" s="29">
        <v>19517.607879999996</v>
      </c>
      <c r="F311" s="30">
        <f t="shared" si="15"/>
        <v>0.85123640144553447</v>
      </c>
    </row>
    <row r="312" spans="1:6" ht="15.75" thickTop="1" x14ac:dyDescent="0.25">
      <c r="A312" s="13" t="str">
        <f t="shared" si="14"/>
        <v>A</v>
      </c>
      <c r="B312" s="20" t="s">
        <v>1</v>
      </c>
      <c r="C312" s="21" t="s">
        <v>4</v>
      </c>
      <c r="D312" s="22">
        <v>19930</v>
      </c>
      <c r="E312" s="22">
        <v>17511.65568</v>
      </c>
      <c r="F312" s="23">
        <f t="shared" si="15"/>
        <v>0.87865808730556949</v>
      </c>
    </row>
    <row r="313" spans="1:6" x14ac:dyDescent="0.25">
      <c r="A313" s="13" t="str">
        <f t="shared" si="14"/>
        <v>A</v>
      </c>
      <c r="B313" s="15" t="s">
        <v>1</v>
      </c>
      <c r="C313" s="16" t="s">
        <v>5</v>
      </c>
      <c r="D313" s="17">
        <v>13250</v>
      </c>
      <c r="E313" s="17">
        <v>12323.56797</v>
      </c>
      <c r="F313" s="18">
        <f t="shared" si="15"/>
        <v>0.93008060150943395</v>
      </c>
    </row>
    <row r="314" spans="1:6" x14ac:dyDescent="0.25">
      <c r="A314" s="13" t="str">
        <f t="shared" si="14"/>
        <v>A</v>
      </c>
      <c r="B314" s="19" t="s">
        <v>1</v>
      </c>
      <c r="C314" s="16" t="s">
        <v>6</v>
      </c>
      <c r="D314" s="17">
        <v>5625</v>
      </c>
      <c r="E314" s="17">
        <v>4524.6277300000002</v>
      </c>
      <c r="F314" s="18">
        <f t="shared" si="15"/>
        <v>0.80437826311111116</v>
      </c>
    </row>
    <row r="315" spans="1:6" x14ac:dyDescent="0.25">
      <c r="A315" s="13" t="str">
        <f t="shared" si="14"/>
        <v>A</v>
      </c>
      <c r="B315" s="19" t="s">
        <v>1</v>
      </c>
      <c r="C315" s="16" t="s">
        <v>10</v>
      </c>
      <c r="D315" s="17">
        <v>55</v>
      </c>
      <c r="E315" s="17">
        <v>54.992089999999997</v>
      </c>
      <c r="F315" s="18">
        <f t="shared" si="15"/>
        <v>0.99985618181818181</v>
      </c>
    </row>
    <row r="316" spans="1:6" x14ac:dyDescent="0.25">
      <c r="A316" s="13" t="str">
        <f t="shared" si="14"/>
        <v>A</v>
      </c>
      <c r="B316" s="19" t="s">
        <v>1</v>
      </c>
      <c r="C316" s="16" t="s">
        <v>11</v>
      </c>
      <c r="D316" s="17">
        <v>1000</v>
      </c>
      <c r="E316" s="17">
        <v>608.46789000000001</v>
      </c>
      <c r="F316" s="18">
        <f t="shared" si="15"/>
        <v>0.60846789000000001</v>
      </c>
    </row>
    <row r="317" spans="1:6" x14ac:dyDescent="0.25">
      <c r="A317" s="13" t="str">
        <f t="shared" si="14"/>
        <v>A</v>
      </c>
      <c r="B317" s="20" t="s">
        <v>1</v>
      </c>
      <c r="C317" s="21" t="s">
        <v>12</v>
      </c>
      <c r="D317" s="22">
        <v>2998.54</v>
      </c>
      <c r="E317" s="22">
        <v>2005.9521999999999</v>
      </c>
      <c r="F317" s="23">
        <f t="shared" si="15"/>
        <v>0.66897630180020939</v>
      </c>
    </row>
    <row r="318" spans="1:6" ht="36.75" thickBot="1" x14ac:dyDescent="0.3">
      <c r="A318" s="13" t="str">
        <f t="shared" si="14"/>
        <v>A</v>
      </c>
      <c r="B318" s="27" t="s">
        <v>104</v>
      </c>
      <c r="C318" s="28" t="s">
        <v>105</v>
      </c>
      <c r="D318" s="29">
        <v>4744</v>
      </c>
      <c r="E318" s="29">
        <v>4115.4416400000009</v>
      </c>
      <c r="F318" s="30">
        <f t="shared" si="15"/>
        <v>0.86750456155143363</v>
      </c>
    </row>
    <row r="319" spans="1:6" ht="15.75" thickTop="1" x14ac:dyDescent="0.25">
      <c r="A319" s="13" t="str">
        <f t="shared" si="14"/>
        <v>A</v>
      </c>
      <c r="B319" s="20" t="s">
        <v>1</v>
      </c>
      <c r="C319" s="21" t="s">
        <v>4</v>
      </c>
      <c r="D319" s="22">
        <v>4042</v>
      </c>
      <c r="E319" s="22">
        <v>3452.3976400000001</v>
      </c>
      <c r="F319" s="23">
        <f t="shared" si="15"/>
        <v>0.85413103414151414</v>
      </c>
    </row>
    <row r="320" spans="1:6" x14ac:dyDescent="0.25">
      <c r="A320" s="13" t="str">
        <f t="shared" si="14"/>
        <v>A</v>
      </c>
      <c r="B320" s="15" t="s">
        <v>1</v>
      </c>
      <c r="C320" s="16" t="s">
        <v>5</v>
      </c>
      <c r="D320" s="17">
        <v>2592</v>
      </c>
      <c r="E320" s="17">
        <v>2367.0341100000001</v>
      </c>
      <c r="F320" s="18">
        <f t="shared" si="15"/>
        <v>0.91320760416666669</v>
      </c>
    </row>
    <row r="321" spans="1:6" x14ac:dyDescent="0.25">
      <c r="A321" s="13" t="str">
        <f t="shared" si="14"/>
        <v>A</v>
      </c>
      <c r="B321" s="19" t="s">
        <v>1</v>
      </c>
      <c r="C321" s="16" t="s">
        <v>6</v>
      </c>
      <c r="D321" s="17">
        <v>1417</v>
      </c>
      <c r="E321" s="17">
        <v>1074.09112</v>
      </c>
      <c r="F321" s="18">
        <f t="shared" si="15"/>
        <v>0.75800361326746646</v>
      </c>
    </row>
    <row r="322" spans="1:6" x14ac:dyDescent="0.25">
      <c r="A322" s="13" t="str">
        <f t="shared" si="14"/>
        <v>A</v>
      </c>
      <c r="B322" s="19" t="s">
        <v>1</v>
      </c>
      <c r="C322" s="16" t="s">
        <v>10</v>
      </c>
      <c r="D322" s="17">
        <v>30</v>
      </c>
      <c r="E322" s="17">
        <v>8.9904500000000009</v>
      </c>
      <c r="F322" s="18">
        <f t="shared" si="15"/>
        <v>0.29968166666666668</v>
      </c>
    </row>
    <row r="323" spans="1:6" x14ac:dyDescent="0.25">
      <c r="A323" s="13" t="str">
        <f t="shared" si="14"/>
        <v>A</v>
      </c>
      <c r="B323" s="19" t="s">
        <v>1</v>
      </c>
      <c r="C323" s="16" t="s">
        <v>11</v>
      </c>
      <c r="D323" s="17">
        <v>3</v>
      </c>
      <c r="E323" s="17">
        <v>2.2819600000000002</v>
      </c>
      <c r="F323" s="18">
        <f t="shared" si="15"/>
        <v>0.7606533333333334</v>
      </c>
    </row>
    <row r="324" spans="1:6" x14ac:dyDescent="0.25">
      <c r="A324" s="13" t="str">
        <f t="shared" si="14"/>
        <v>A</v>
      </c>
      <c r="B324" s="20" t="s">
        <v>1</v>
      </c>
      <c r="C324" s="21" t="s">
        <v>12</v>
      </c>
      <c r="D324" s="22">
        <v>702</v>
      </c>
      <c r="E324" s="22">
        <v>663.04399999999998</v>
      </c>
      <c r="F324" s="23">
        <f t="shared" si="15"/>
        <v>0.94450712250712243</v>
      </c>
    </row>
    <row r="325" spans="1:6" ht="36.75" thickBot="1" x14ac:dyDescent="0.3">
      <c r="A325" s="13" t="str">
        <f t="shared" si="14"/>
        <v>A</v>
      </c>
      <c r="B325" s="27" t="s">
        <v>106</v>
      </c>
      <c r="C325" s="28" t="s">
        <v>107</v>
      </c>
      <c r="D325" s="29">
        <v>684.2</v>
      </c>
      <c r="E325" s="29">
        <v>672.45952999999997</v>
      </c>
      <c r="F325" s="30">
        <f t="shared" si="15"/>
        <v>0.98284058754750059</v>
      </c>
    </row>
    <row r="326" spans="1:6" ht="15.75" thickTop="1" x14ac:dyDescent="0.25">
      <c r="A326" s="13" t="str">
        <f t="shared" si="14"/>
        <v>A</v>
      </c>
      <c r="B326" s="20" t="s">
        <v>1</v>
      </c>
      <c r="C326" s="21" t="s">
        <v>4</v>
      </c>
      <c r="D326" s="22">
        <v>669.2</v>
      </c>
      <c r="E326" s="22">
        <v>658.26053000000002</v>
      </c>
      <c r="F326" s="23">
        <f t="shared" si="15"/>
        <v>0.9836529139270771</v>
      </c>
    </row>
    <row r="327" spans="1:6" x14ac:dyDescent="0.25">
      <c r="A327" s="13" t="str">
        <f t="shared" si="14"/>
        <v>A</v>
      </c>
      <c r="B327" s="15" t="s">
        <v>1</v>
      </c>
      <c r="C327" s="16" t="s">
        <v>5</v>
      </c>
      <c r="D327" s="17">
        <v>362</v>
      </c>
      <c r="E327" s="17">
        <v>359.92018000000002</v>
      </c>
      <c r="F327" s="18">
        <f t="shared" ref="F327:F354" si="16">E327/D327</f>
        <v>0.99425464088397797</v>
      </c>
    </row>
    <row r="328" spans="1:6" x14ac:dyDescent="0.25">
      <c r="A328" s="13" t="str">
        <f t="shared" si="14"/>
        <v>A</v>
      </c>
      <c r="B328" s="19" t="s">
        <v>1</v>
      </c>
      <c r="C328" s="16" t="s">
        <v>6</v>
      </c>
      <c r="D328" s="17">
        <v>282.8</v>
      </c>
      <c r="E328" s="17">
        <v>275.13538</v>
      </c>
      <c r="F328" s="18">
        <f t="shared" si="16"/>
        <v>0.9728973833097595</v>
      </c>
    </row>
    <row r="329" spans="1:6" x14ac:dyDescent="0.25">
      <c r="A329" s="13" t="str">
        <f t="shared" si="14"/>
        <v>A</v>
      </c>
      <c r="B329" s="19" t="s">
        <v>1</v>
      </c>
      <c r="C329" s="16" t="s">
        <v>10</v>
      </c>
      <c r="D329" s="17">
        <v>24.4</v>
      </c>
      <c r="E329" s="17">
        <v>23.204969999999999</v>
      </c>
      <c r="F329" s="18">
        <f t="shared" si="16"/>
        <v>0.95102336065573778</v>
      </c>
    </row>
    <row r="330" spans="1:6" x14ac:dyDescent="0.25">
      <c r="A330" s="13" t="str">
        <f t="shared" si="14"/>
        <v>A</v>
      </c>
      <c r="B330" s="20" t="s">
        <v>1</v>
      </c>
      <c r="C330" s="21" t="s">
        <v>12</v>
      </c>
      <c r="D330" s="22">
        <v>15</v>
      </c>
      <c r="E330" s="22">
        <v>14.199</v>
      </c>
      <c r="F330" s="23">
        <f t="shared" si="16"/>
        <v>0.9466</v>
      </c>
    </row>
    <row r="331" spans="1:6" ht="36.75" thickBot="1" x14ac:dyDescent="0.3">
      <c r="A331" s="13" t="str">
        <f t="shared" si="14"/>
        <v>A</v>
      </c>
      <c r="B331" s="27" t="s">
        <v>108</v>
      </c>
      <c r="C331" s="28" t="s">
        <v>109</v>
      </c>
      <c r="D331" s="29">
        <v>1008</v>
      </c>
      <c r="E331" s="29">
        <v>788.43186000000014</v>
      </c>
      <c r="F331" s="30">
        <f t="shared" si="16"/>
        <v>0.78217446428571447</v>
      </c>
    </row>
    <row r="332" spans="1:6" ht="15.75" thickTop="1" x14ac:dyDescent="0.25">
      <c r="A332" s="13" t="str">
        <f t="shared" si="14"/>
        <v>A</v>
      </c>
      <c r="B332" s="20" t="s">
        <v>1</v>
      </c>
      <c r="C332" s="21" t="s">
        <v>4</v>
      </c>
      <c r="D332" s="22">
        <v>1008</v>
      </c>
      <c r="E332" s="22">
        <v>788.43186000000014</v>
      </c>
      <c r="F332" s="23">
        <f t="shared" si="16"/>
        <v>0.78217446428571447</v>
      </c>
    </row>
    <row r="333" spans="1:6" x14ac:dyDescent="0.25">
      <c r="A333" s="13" t="str">
        <f t="shared" si="14"/>
        <v>A</v>
      </c>
      <c r="B333" s="15" t="s">
        <v>1</v>
      </c>
      <c r="C333" s="16" t="s">
        <v>5</v>
      </c>
      <c r="D333" s="17">
        <v>785</v>
      </c>
      <c r="E333" s="17">
        <v>605.62983000000008</v>
      </c>
      <c r="F333" s="18">
        <f t="shared" si="16"/>
        <v>0.77150296815286634</v>
      </c>
    </row>
    <row r="334" spans="1:6" x14ac:dyDescent="0.25">
      <c r="A334" s="13" t="str">
        <f t="shared" si="14"/>
        <v>A</v>
      </c>
      <c r="B334" s="19" t="s">
        <v>1</v>
      </c>
      <c r="C334" s="16" t="s">
        <v>6</v>
      </c>
      <c r="D334" s="17">
        <v>161</v>
      </c>
      <c r="E334" s="17">
        <v>139.9434</v>
      </c>
      <c r="F334" s="18">
        <f t="shared" si="16"/>
        <v>0.86921366459627325</v>
      </c>
    </row>
    <row r="335" spans="1:6" x14ac:dyDescent="0.25">
      <c r="A335" s="13" t="str">
        <f t="shared" si="14"/>
        <v>A</v>
      </c>
      <c r="B335" s="19" t="s">
        <v>1</v>
      </c>
      <c r="C335" s="16" t="s">
        <v>10</v>
      </c>
      <c r="D335" s="17">
        <v>62</v>
      </c>
      <c r="E335" s="17">
        <v>42.858629999999998</v>
      </c>
      <c r="F335" s="18">
        <f t="shared" si="16"/>
        <v>0.69126822580645153</v>
      </c>
    </row>
    <row r="336" spans="1:6" ht="36.75" thickBot="1" x14ac:dyDescent="0.3">
      <c r="A336" s="13" t="str">
        <f t="shared" si="14"/>
        <v>A</v>
      </c>
      <c r="B336" s="27" t="s">
        <v>110</v>
      </c>
      <c r="C336" s="28" t="s">
        <v>111</v>
      </c>
      <c r="D336" s="29">
        <v>259079.4</v>
      </c>
      <c r="E336" s="29">
        <v>211810.77283999996</v>
      </c>
      <c r="F336" s="30">
        <f t="shared" si="16"/>
        <v>0.81755158009475071</v>
      </c>
    </row>
    <row r="337" spans="1:6" ht="15.75" thickTop="1" x14ac:dyDescent="0.25">
      <c r="A337" s="13" t="str">
        <f t="shared" si="14"/>
        <v>A</v>
      </c>
      <c r="B337" s="20" t="s">
        <v>1</v>
      </c>
      <c r="C337" s="21" t="s">
        <v>4</v>
      </c>
      <c r="D337" s="22">
        <v>204031.9</v>
      </c>
      <c r="E337" s="22">
        <v>164521.11138999998</v>
      </c>
      <c r="F337" s="23">
        <f t="shared" si="16"/>
        <v>0.80634994522915282</v>
      </c>
    </row>
    <row r="338" spans="1:6" x14ac:dyDescent="0.25">
      <c r="A338" s="13" t="str">
        <f t="shared" si="14"/>
        <v>A</v>
      </c>
      <c r="B338" s="15" t="s">
        <v>1</v>
      </c>
      <c r="C338" s="16" t="s">
        <v>5</v>
      </c>
      <c r="D338" s="17">
        <v>9552.8700000000008</v>
      </c>
      <c r="E338" s="17">
        <v>8377.7681800000009</v>
      </c>
      <c r="F338" s="18">
        <f t="shared" si="16"/>
        <v>0.87698965651160332</v>
      </c>
    </row>
    <row r="339" spans="1:6" x14ac:dyDescent="0.25">
      <c r="A339" s="13" t="str">
        <f t="shared" si="14"/>
        <v>A</v>
      </c>
      <c r="B339" s="19" t="s">
        <v>1</v>
      </c>
      <c r="C339" s="16" t="s">
        <v>6</v>
      </c>
      <c r="D339" s="17">
        <v>59966.601000000002</v>
      </c>
      <c r="E339" s="17">
        <v>48976.243200000004</v>
      </c>
      <c r="F339" s="18">
        <f t="shared" si="16"/>
        <v>0.81672535016617009</v>
      </c>
    </row>
    <row r="340" spans="1:6" x14ac:dyDescent="0.25">
      <c r="A340" s="13" t="str">
        <f t="shared" si="14"/>
        <v>A</v>
      </c>
      <c r="B340" s="19" t="s">
        <v>1</v>
      </c>
      <c r="C340" s="16" t="s">
        <v>8</v>
      </c>
      <c r="D340" s="17">
        <v>96956.5</v>
      </c>
      <c r="E340" s="17">
        <v>74214.993860000017</v>
      </c>
      <c r="F340" s="18">
        <f t="shared" si="16"/>
        <v>0.76544629663818331</v>
      </c>
    </row>
    <row r="341" spans="1:6" x14ac:dyDescent="0.25">
      <c r="A341" s="13" t="str">
        <f t="shared" si="14"/>
        <v>A</v>
      </c>
      <c r="B341" s="19" t="s">
        <v>1</v>
      </c>
      <c r="C341" s="16" t="s">
        <v>9</v>
      </c>
      <c r="D341" s="17">
        <v>17530</v>
      </c>
      <c r="E341" s="17">
        <v>14502.822310000001</v>
      </c>
      <c r="F341" s="18">
        <f t="shared" si="16"/>
        <v>0.8273144500855677</v>
      </c>
    </row>
    <row r="342" spans="1:6" x14ac:dyDescent="0.25">
      <c r="A342" s="13" t="str">
        <f t="shared" ref="A342:A384" si="17">IF(OR(D342&lt;&gt;0,E342&lt;&gt;0),"A","B")</f>
        <v>A</v>
      </c>
      <c r="B342" s="19" t="s">
        <v>1</v>
      </c>
      <c r="C342" s="16" t="s">
        <v>10</v>
      </c>
      <c r="D342" s="17">
        <v>270.48</v>
      </c>
      <c r="E342" s="17">
        <v>204.39646000000002</v>
      </c>
      <c r="F342" s="18">
        <f t="shared" si="16"/>
        <v>0.75568049393670511</v>
      </c>
    </row>
    <row r="343" spans="1:6" x14ac:dyDescent="0.25">
      <c r="A343" s="13" t="str">
        <f t="shared" si="17"/>
        <v>A</v>
      </c>
      <c r="B343" s="19" t="s">
        <v>1</v>
      </c>
      <c r="C343" s="16" t="s">
        <v>11</v>
      </c>
      <c r="D343" s="17">
        <v>19755.449000000001</v>
      </c>
      <c r="E343" s="17">
        <v>18244.887380000004</v>
      </c>
      <c r="F343" s="18">
        <f t="shared" si="16"/>
        <v>0.92353696339678248</v>
      </c>
    </row>
    <row r="344" spans="1:6" x14ac:dyDescent="0.25">
      <c r="A344" s="13" t="str">
        <f t="shared" si="17"/>
        <v>A</v>
      </c>
      <c r="B344" s="20" t="s">
        <v>1</v>
      </c>
      <c r="C344" s="21" t="s">
        <v>12</v>
      </c>
      <c r="D344" s="22">
        <v>22677.5</v>
      </c>
      <c r="E344" s="22">
        <v>7592.0282699999998</v>
      </c>
      <c r="F344" s="23">
        <f t="shared" si="16"/>
        <v>0.33478241737404918</v>
      </c>
    </row>
    <row r="345" spans="1:6" x14ac:dyDescent="0.25">
      <c r="A345" s="13" t="str">
        <f t="shared" si="17"/>
        <v>A</v>
      </c>
      <c r="B345" s="20" t="s">
        <v>1</v>
      </c>
      <c r="C345" s="21" t="s">
        <v>13</v>
      </c>
      <c r="D345" s="22">
        <v>29570</v>
      </c>
      <c r="E345" s="22">
        <v>37488.519780000002</v>
      </c>
      <c r="F345" s="23">
        <f t="shared" si="16"/>
        <v>1.2677889678728442</v>
      </c>
    </row>
    <row r="346" spans="1:6" x14ac:dyDescent="0.25">
      <c r="A346" s="13" t="str">
        <f t="shared" si="17"/>
        <v>A</v>
      </c>
      <c r="B346" s="20" t="s">
        <v>1</v>
      </c>
      <c r="C346" s="21" t="s">
        <v>14</v>
      </c>
      <c r="D346" s="22">
        <v>2800</v>
      </c>
      <c r="E346" s="22">
        <v>2209.1133999999997</v>
      </c>
      <c r="F346" s="23">
        <f t="shared" si="16"/>
        <v>0.78896907142857131</v>
      </c>
    </row>
    <row r="347" spans="1:6" ht="36.75" thickBot="1" x14ac:dyDescent="0.3">
      <c r="A347" s="13" t="str">
        <f t="shared" si="17"/>
        <v>A</v>
      </c>
      <c r="B347" s="27" t="s">
        <v>112</v>
      </c>
      <c r="C347" s="28" t="s">
        <v>113</v>
      </c>
      <c r="D347" s="29">
        <v>7670.5510000000004</v>
      </c>
      <c r="E347" s="29">
        <v>6316.6232100000007</v>
      </c>
      <c r="F347" s="30">
        <f t="shared" si="16"/>
        <v>0.82349015214161281</v>
      </c>
    </row>
    <row r="348" spans="1:6" ht="15.75" thickTop="1" x14ac:dyDescent="0.25">
      <c r="A348" s="13" t="str">
        <f t="shared" si="17"/>
        <v>A</v>
      </c>
      <c r="B348" s="20" t="s">
        <v>1</v>
      </c>
      <c r="C348" s="21" t="s">
        <v>4</v>
      </c>
      <c r="D348" s="22">
        <v>7639.3509999999997</v>
      </c>
      <c r="E348" s="22">
        <v>6285.4380099999998</v>
      </c>
      <c r="F348" s="23">
        <f t="shared" si="16"/>
        <v>0.822771202684626</v>
      </c>
    </row>
    <row r="349" spans="1:6" x14ac:dyDescent="0.25">
      <c r="A349" s="13" t="str">
        <f t="shared" si="17"/>
        <v>A</v>
      </c>
      <c r="B349" s="15" t="s">
        <v>1</v>
      </c>
      <c r="C349" s="16" t="s">
        <v>5</v>
      </c>
      <c r="D349" s="17">
        <v>4010</v>
      </c>
      <c r="E349" s="17">
        <v>3489.3455600000002</v>
      </c>
      <c r="F349" s="18">
        <f t="shared" si="16"/>
        <v>0.8701609875311721</v>
      </c>
    </row>
    <row r="350" spans="1:6" x14ac:dyDescent="0.25">
      <c r="A350" s="13" t="str">
        <f t="shared" si="17"/>
        <v>A</v>
      </c>
      <c r="B350" s="19" t="s">
        <v>1</v>
      </c>
      <c r="C350" s="16" t="s">
        <v>6</v>
      </c>
      <c r="D350" s="17">
        <v>2909.3510000000001</v>
      </c>
      <c r="E350" s="17">
        <v>2212.0992099999999</v>
      </c>
      <c r="F350" s="18">
        <f t="shared" si="16"/>
        <v>0.76034112418886546</v>
      </c>
    </row>
    <row r="351" spans="1:6" x14ac:dyDescent="0.25">
      <c r="A351" s="13" t="str">
        <f t="shared" si="17"/>
        <v>A</v>
      </c>
      <c r="B351" s="19" t="s">
        <v>1</v>
      </c>
      <c r="C351" s="16" t="s">
        <v>9</v>
      </c>
      <c r="D351" s="17">
        <v>630</v>
      </c>
      <c r="E351" s="17">
        <v>517.70249000000001</v>
      </c>
      <c r="F351" s="18">
        <f t="shared" si="16"/>
        <v>0.82174998412698419</v>
      </c>
    </row>
    <row r="352" spans="1:6" x14ac:dyDescent="0.25">
      <c r="A352" s="13" t="str">
        <f t="shared" si="17"/>
        <v>A</v>
      </c>
      <c r="B352" s="19" t="s">
        <v>1</v>
      </c>
      <c r="C352" s="16" t="s">
        <v>10</v>
      </c>
      <c r="D352" s="17">
        <v>65</v>
      </c>
      <c r="E352" s="17">
        <v>47.73189</v>
      </c>
      <c r="F352" s="18">
        <f t="shared" si="16"/>
        <v>0.73433676923076918</v>
      </c>
    </row>
    <row r="353" spans="1:6" x14ac:dyDescent="0.25">
      <c r="A353" s="13" t="str">
        <f t="shared" si="17"/>
        <v>A</v>
      </c>
      <c r="B353" s="19" t="s">
        <v>1</v>
      </c>
      <c r="C353" s="16" t="s">
        <v>11</v>
      </c>
      <c r="D353" s="17">
        <v>25</v>
      </c>
      <c r="E353" s="17">
        <v>18.558859999999999</v>
      </c>
      <c r="F353" s="18">
        <f t="shared" si="16"/>
        <v>0.74235439999999997</v>
      </c>
    </row>
    <row r="354" spans="1:6" x14ac:dyDescent="0.25">
      <c r="A354" s="13" t="str">
        <f t="shared" si="17"/>
        <v>A</v>
      </c>
      <c r="B354" s="20" t="s">
        <v>1</v>
      </c>
      <c r="C354" s="21" t="s">
        <v>12</v>
      </c>
      <c r="D354" s="22">
        <v>31.2</v>
      </c>
      <c r="E354" s="22">
        <v>31.185200000000002</v>
      </c>
      <c r="F354" s="23">
        <f t="shared" si="16"/>
        <v>0.99952564102564112</v>
      </c>
    </row>
    <row r="355" spans="1:6" ht="18.75" thickBot="1" x14ac:dyDescent="0.3">
      <c r="A355" s="13" t="str">
        <f t="shared" si="17"/>
        <v>A</v>
      </c>
      <c r="B355" s="27" t="s">
        <v>114</v>
      </c>
      <c r="C355" s="28" t="s">
        <v>115</v>
      </c>
      <c r="D355" s="29">
        <v>985</v>
      </c>
      <c r="E355" s="29">
        <v>862.97914000000003</v>
      </c>
      <c r="F355" s="30">
        <f t="shared" ref="F355:F384" si="18">E355/D355</f>
        <v>0.87612095431472081</v>
      </c>
    </row>
    <row r="356" spans="1:6" ht="15.75" thickTop="1" x14ac:dyDescent="0.25">
      <c r="A356" s="13" t="str">
        <f t="shared" si="17"/>
        <v>A</v>
      </c>
      <c r="B356" s="20" t="s">
        <v>1</v>
      </c>
      <c r="C356" s="21" t="s">
        <v>4</v>
      </c>
      <c r="D356" s="22">
        <v>917</v>
      </c>
      <c r="E356" s="22">
        <v>862.97914000000003</v>
      </c>
      <c r="F356" s="23">
        <f t="shared" si="18"/>
        <v>0.94108957470010912</v>
      </c>
    </row>
    <row r="357" spans="1:6" x14ac:dyDescent="0.25">
      <c r="A357" s="13" t="str">
        <f t="shared" si="17"/>
        <v>A</v>
      </c>
      <c r="B357" s="15" t="s">
        <v>1</v>
      </c>
      <c r="C357" s="16" t="s">
        <v>5</v>
      </c>
      <c r="D357" s="17">
        <v>655</v>
      </c>
      <c r="E357" s="17">
        <v>608.47969999999998</v>
      </c>
      <c r="F357" s="18">
        <f t="shared" si="18"/>
        <v>0.92897664122137402</v>
      </c>
    </row>
    <row r="358" spans="1:6" x14ac:dyDescent="0.25">
      <c r="A358" s="13" t="str">
        <f t="shared" si="17"/>
        <v>A</v>
      </c>
      <c r="B358" s="19" t="s">
        <v>1</v>
      </c>
      <c r="C358" s="16" t="s">
        <v>6</v>
      </c>
      <c r="D358" s="17">
        <v>250</v>
      </c>
      <c r="E358" s="17">
        <v>245.15379999999999</v>
      </c>
      <c r="F358" s="18">
        <f t="shared" si="18"/>
        <v>0.98061519999999991</v>
      </c>
    </row>
    <row r="359" spans="1:6" x14ac:dyDescent="0.25">
      <c r="A359" s="13" t="str">
        <f t="shared" si="17"/>
        <v>A</v>
      </c>
      <c r="B359" s="19" t="s">
        <v>1</v>
      </c>
      <c r="C359" s="16" t="s">
        <v>10</v>
      </c>
      <c r="D359" s="17">
        <v>8</v>
      </c>
      <c r="E359" s="17">
        <v>6.7416599999999995</v>
      </c>
      <c r="F359" s="18">
        <f t="shared" si="18"/>
        <v>0.84270749999999994</v>
      </c>
    </row>
    <row r="360" spans="1:6" x14ac:dyDescent="0.25">
      <c r="A360" s="13" t="str">
        <f t="shared" si="17"/>
        <v>A</v>
      </c>
      <c r="B360" s="19" t="s">
        <v>1</v>
      </c>
      <c r="C360" s="16" t="s">
        <v>11</v>
      </c>
      <c r="D360" s="17">
        <v>4</v>
      </c>
      <c r="E360" s="17">
        <v>2.60398</v>
      </c>
      <c r="F360" s="18">
        <f t="shared" si="18"/>
        <v>0.65099499999999999</v>
      </c>
    </row>
    <row r="361" spans="1:6" x14ac:dyDescent="0.25">
      <c r="A361" s="13" t="str">
        <f t="shared" si="17"/>
        <v>A</v>
      </c>
      <c r="B361" s="20" t="s">
        <v>1</v>
      </c>
      <c r="C361" s="21" t="s">
        <v>12</v>
      </c>
      <c r="D361" s="22">
        <v>68</v>
      </c>
      <c r="E361" s="22">
        <v>0</v>
      </c>
      <c r="F361" s="23">
        <f t="shared" si="18"/>
        <v>0</v>
      </c>
    </row>
    <row r="362" spans="1:6" ht="36.75" thickBot="1" x14ac:dyDescent="0.3">
      <c r="A362" s="13" t="str">
        <f t="shared" si="17"/>
        <v>A</v>
      </c>
      <c r="B362" s="27" t="s">
        <v>116</v>
      </c>
      <c r="C362" s="28" t="s">
        <v>117</v>
      </c>
      <c r="D362" s="29">
        <v>1000</v>
      </c>
      <c r="E362" s="29">
        <v>813.63454999999999</v>
      </c>
      <c r="F362" s="30">
        <f t="shared" si="18"/>
        <v>0.81363454999999996</v>
      </c>
    </row>
    <row r="363" spans="1:6" ht="15.75" thickTop="1" x14ac:dyDescent="0.25">
      <c r="A363" s="13" t="str">
        <f t="shared" si="17"/>
        <v>A</v>
      </c>
      <c r="B363" s="20" t="s">
        <v>1</v>
      </c>
      <c r="C363" s="21" t="s">
        <v>4</v>
      </c>
      <c r="D363" s="22">
        <v>900</v>
      </c>
      <c r="E363" s="22">
        <v>752.70614999999987</v>
      </c>
      <c r="F363" s="23">
        <f t="shared" si="18"/>
        <v>0.83634016666666655</v>
      </c>
    </row>
    <row r="364" spans="1:6" x14ac:dyDescent="0.25">
      <c r="A364" s="13" t="str">
        <f t="shared" si="17"/>
        <v>A</v>
      </c>
      <c r="B364" s="15" t="s">
        <v>1</v>
      </c>
      <c r="C364" s="16" t="s">
        <v>5</v>
      </c>
      <c r="D364" s="17">
        <v>775</v>
      </c>
      <c r="E364" s="17">
        <v>684.51468999999997</v>
      </c>
      <c r="F364" s="18">
        <f t="shared" si="18"/>
        <v>0.88324476129032259</v>
      </c>
    </row>
    <row r="365" spans="1:6" x14ac:dyDescent="0.25">
      <c r="A365" s="13" t="str">
        <f t="shared" si="17"/>
        <v>A</v>
      </c>
      <c r="B365" s="19" t="s">
        <v>1</v>
      </c>
      <c r="C365" s="16" t="s">
        <v>6</v>
      </c>
      <c r="D365" s="17">
        <v>70</v>
      </c>
      <c r="E365" s="17">
        <v>37.596760000000003</v>
      </c>
      <c r="F365" s="18">
        <f t="shared" si="18"/>
        <v>0.53709657142857148</v>
      </c>
    </row>
    <row r="366" spans="1:6" x14ac:dyDescent="0.25">
      <c r="A366" s="13" t="str">
        <f t="shared" si="17"/>
        <v>A</v>
      </c>
      <c r="B366" s="19" t="s">
        <v>1</v>
      </c>
      <c r="C366" s="16" t="s">
        <v>10</v>
      </c>
      <c r="D366" s="17">
        <v>15</v>
      </c>
      <c r="E366" s="17">
        <v>10.594700000000001</v>
      </c>
      <c r="F366" s="18">
        <f t="shared" si="18"/>
        <v>0.70631333333333346</v>
      </c>
    </row>
    <row r="367" spans="1:6" x14ac:dyDescent="0.25">
      <c r="A367" s="13" t="str">
        <f t="shared" si="17"/>
        <v>A</v>
      </c>
      <c r="B367" s="19" t="s">
        <v>1</v>
      </c>
      <c r="C367" s="16" t="s">
        <v>11</v>
      </c>
      <c r="D367" s="17">
        <v>40</v>
      </c>
      <c r="E367" s="17">
        <v>20</v>
      </c>
      <c r="F367" s="18">
        <f t="shared" si="18"/>
        <v>0.5</v>
      </c>
    </row>
    <row r="368" spans="1:6" x14ac:dyDescent="0.25">
      <c r="A368" s="13" t="str">
        <f t="shared" si="17"/>
        <v>A</v>
      </c>
      <c r="B368" s="20" t="s">
        <v>1</v>
      </c>
      <c r="C368" s="21" t="s">
        <v>12</v>
      </c>
      <c r="D368" s="22">
        <v>100</v>
      </c>
      <c r="E368" s="22">
        <v>60.928400000000003</v>
      </c>
      <c r="F368" s="23">
        <f t="shared" si="18"/>
        <v>0.60928400000000005</v>
      </c>
    </row>
    <row r="369" spans="1:6" ht="36.75" thickBot="1" x14ac:dyDescent="0.3">
      <c r="A369" s="13" t="str">
        <f t="shared" si="17"/>
        <v>A</v>
      </c>
      <c r="B369" s="27" t="s">
        <v>118</v>
      </c>
      <c r="C369" s="28" t="s">
        <v>119</v>
      </c>
      <c r="D369" s="29">
        <v>903</v>
      </c>
      <c r="E369" s="29">
        <v>524.94578000000001</v>
      </c>
      <c r="F369" s="30">
        <f t="shared" si="18"/>
        <v>0.58133530454042082</v>
      </c>
    </row>
    <row r="370" spans="1:6" ht="15.75" thickTop="1" x14ac:dyDescent="0.25">
      <c r="A370" s="13" t="str">
        <f t="shared" si="17"/>
        <v>A</v>
      </c>
      <c r="B370" s="20" t="s">
        <v>1</v>
      </c>
      <c r="C370" s="21" t="s">
        <v>4</v>
      </c>
      <c r="D370" s="22">
        <v>872.2</v>
      </c>
      <c r="E370" s="22">
        <v>514.94177999999999</v>
      </c>
      <c r="F370" s="23">
        <f t="shared" si="18"/>
        <v>0.5903941527172667</v>
      </c>
    </row>
    <row r="371" spans="1:6" x14ac:dyDescent="0.25">
      <c r="A371" s="13" t="str">
        <f t="shared" si="17"/>
        <v>A</v>
      </c>
      <c r="B371" s="15" t="s">
        <v>1</v>
      </c>
      <c r="C371" s="16" t="s">
        <v>5</v>
      </c>
      <c r="D371" s="17">
        <v>497.72</v>
      </c>
      <c r="E371" s="17">
        <v>368.92660999999998</v>
      </c>
      <c r="F371" s="18">
        <f t="shared" si="18"/>
        <v>0.7412332435907738</v>
      </c>
    </row>
    <row r="372" spans="1:6" x14ac:dyDescent="0.25">
      <c r="A372" s="13" t="str">
        <f t="shared" si="17"/>
        <v>A</v>
      </c>
      <c r="B372" s="19" t="s">
        <v>1</v>
      </c>
      <c r="C372" s="16" t="s">
        <v>6</v>
      </c>
      <c r="D372" s="17">
        <v>357.2</v>
      </c>
      <c r="E372" s="17">
        <v>139.76739000000001</v>
      </c>
      <c r="F372" s="18">
        <f t="shared" si="18"/>
        <v>0.39128608622620381</v>
      </c>
    </row>
    <row r="373" spans="1:6" x14ac:dyDescent="0.25">
      <c r="A373" s="13" t="str">
        <f t="shared" si="17"/>
        <v>A</v>
      </c>
      <c r="B373" s="19" t="s">
        <v>1</v>
      </c>
      <c r="C373" s="16" t="s">
        <v>10</v>
      </c>
      <c r="D373" s="17">
        <v>4.28</v>
      </c>
      <c r="E373" s="17">
        <v>4.2757899999999998</v>
      </c>
      <c r="F373" s="18">
        <f t="shared" si="18"/>
        <v>0.99901635514018683</v>
      </c>
    </row>
    <row r="374" spans="1:6" x14ac:dyDescent="0.25">
      <c r="A374" s="13" t="str">
        <f t="shared" si="17"/>
        <v>A</v>
      </c>
      <c r="B374" s="19" t="s">
        <v>1</v>
      </c>
      <c r="C374" s="16" t="s">
        <v>11</v>
      </c>
      <c r="D374" s="17">
        <v>13</v>
      </c>
      <c r="E374" s="17">
        <v>1.9719899999999997</v>
      </c>
      <c r="F374" s="18">
        <f t="shared" si="18"/>
        <v>0.15169153846153843</v>
      </c>
    </row>
    <row r="375" spans="1:6" x14ac:dyDescent="0.25">
      <c r="A375" s="13" t="str">
        <f t="shared" si="17"/>
        <v>A</v>
      </c>
      <c r="B375" s="20" t="s">
        <v>1</v>
      </c>
      <c r="C375" s="21" t="s">
        <v>12</v>
      </c>
      <c r="D375" s="22">
        <v>30.8</v>
      </c>
      <c r="E375" s="22">
        <v>10.004</v>
      </c>
      <c r="F375" s="23">
        <f t="shared" si="18"/>
        <v>0.32480519480519476</v>
      </c>
    </row>
    <row r="376" spans="1:6" ht="18.75" thickBot="1" x14ac:dyDescent="0.3">
      <c r="A376" s="13" t="str">
        <f t="shared" si="17"/>
        <v>A</v>
      </c>
      <c r="B376" s="27" t="s">
        <v>120</v>
      </c>
      <c r="C376" s="28" t="s">
        <v>121</v>
      </c>
      <c r="D376" s="29">
        <v>27310</v>
      </c>
      <c r="E376" s="29">
        <v>25816.28325</v>
      </c>
      <c r="F376" s="30">
        <f t="shared" si="18"/>
        <v>0.94530513548150863</v>
      </c>
    </row>
    <row r="377" spans="1:6" ht="15.75" thickTop="1" x14ac:dyDescent="0.25">
      <c r="A377" s="13" t="str">
        <f t="shared" si="17"/>
        <v>A</v>
      </c>
      <c r="B377" s="20" t="s">
        <v>1</v>
      </c>
      <c r="C377" s="21" t="s">
        <v>4</v>
      </c>
      <c r="D377" s="22">
        <v>26600</v>
      </c>
      <c r="E377" s="22">
        <v>25472.22392</v>
      </c>
      <c r="F377" s="23">
        <f t="shared" si="18"/>
        <v>0.95760240300751887</v>
      </c>
    </row>
    <row r="378" spans="1:6" x14ac:dyDescent="0.25">
      <c r="A378" s="13" t="str">
        <f t="shared" si="17"/>
        <v>A</v>
      </c>
      <c r="B378" s="15" t="s">
        <v>1</v>
      </c>
      <c r="C378" s="16" t="s">
        <v>5</v>
      </c>
      <c r="D378" s="17">
        <v>980</v>
      </c>
      <c r="E378" s="17">
        <v>936.18359999999996</v>
      </c>
      <c r="F378" s="18">
        <f t="shared" si="18"/>
        <v>0.95528938775510197</v>
      </c>
    </row>
    <row r="379" spans="1:6" x14ac:dyDescent="0.25">
      <c r="A379" s="13" t="str">
        <f t="shared" si="17"/>
        <v>A</v>
      </c>
      <c r="B379" s="19" t="s">
        <v>1</v>
      </c>
      <c r="C379" s="16" t="s">
        <v>6</v>
      </c>
      <c r="D379" s="17">
        <v>25123.4</v>
      </c>
      <c r="E379" s="17">
        <v>24287.860570000001</v>
      </c>
      <c r="F379" s="18">
        <f t="shared" si="18"/>
        <v>0.96674258141812008</v>
      </c>
    </row>
    <row r="380" spans="1:6" x14ac:dyDescent="0.25">
      <c r="A380" s="13" t="str">
        <f t="shared" si="17"/>
        <v>A</v>
      </c>
      <c r="B380" s="19" t="s">
        <v>1</v>
      </c>
      <c r="C380" s="16" t="s">
        <v>8</v>
      </c>
      <c r="D380" s="17">
        <v>400</v>
      </c>
      <c r="E380" s="17">
        <v>180</v>
      </c>
      <c r="F380" s="18">
        <f t="shared" si="18"/>
        <v>0.45</v>
      </c>
    </row>
    <row r="381" spans="1:6" x14ac:dyDescent="0.25">
      <c r="A381" s="13" t="str">
        <f t="shared" si="17"/>
        <v>A</v>
      </c>
      <c r="B381" s="19" t="s">
        <v>1</v>
      </c>
      <c r="C381" s="16" t="s">
        <v>9</v>
      </c>
      <c r="D381" s="17">
        <v>0</v>
      </c>
      <c r="E381" s="17">
        <v>4.2877600000000005</v>
      </c>
      <c r="F381" s="18" t="e">
        <f t="shared" si="18"/>
        <v>#DIV/0!</v>
      </c>
    </row>
    <row r="382" spans="1:6" x14ac:dyDescent="0.25">
      <c r="A382" s="13" t="str">
        <f t="shared" si="17"/>
        <v>A</v>
      </c>
      <c r="B382" s="19" t="s">
        <v>1</v>
      </c>
      <c r="C382" s="16" t="s">
        <v>10</v>
      </c>
      <c r="D382" s="17">
        <v>80</v>
      </c>
      <c r="E382" s="17">
        <v>59.406030000000001</v>
      </c>
      <c r="F382" s="18">
        <f t="shared" si="18"/>
        <v>0.74257537500000004</v>
      </c>
    </row>
    <row r="383" spans="1:6" x14ac:dyDescent="0.25">
      <c r="A383" s="13" t="str">
        <f t="shared" si="17"/>
        <v>A</v>
      </c>
      <c r="B383" s="19" t="s">
        <v>1</v>
      </c>
      <c r="C383" s="16" t="s">
        <v>11</v>
      </c>
      <c r="D383" s="17">
        <v>16.600000000000001</v>
      </c>
      <c r="E383" s="17">
        <v>4.4859600000000004</v>
      </c>
      <c r="F383" s="18">
        <f t="shared" si="18"/>
        <v>0.27023855421686749</v>
      </c>
    </row>
    <row r="384" spans="1:6" x14ac:dyDescent="0.25">
      <c r="A384" s="13" t="str">
        <f t="shared" si="17"/>
        <v>A</v>
      </c>
      <c r="B384" s="20" t="s">
        <v>1</v>
      </c>
      <c r="C384" s="21" t="s">
        <v>12</v>
      </c>
      <c r="D384" s="22">
        <v>710</v>
      </c>
      <c r="E384" s="22">
        <v>344.05932999999999</v>
      </c>
      <c r="F384" s="23">
        <f t="shared" si="18"/>
        <v>0.4845906056338028</v>
      </c>
    </row>
    <row r="385" spans="1:6" ht="18.75" thickBot="1" x14ac:dyDescent="0.3">
      <c r="A385" s="13" t="str">
        <f t="shared" ref="A385:A409" si="19">IF(OR(D385&lt;&gt;0,E385&lt;&gt;0),"A","B")</f>
        <v>A</v>
      </c>
      <c r="B385" s="27" t="s">
        <v>122</v>
      </c>
      <c r="C385" s="28" t="s">
        <v>123</v>
      </c>
      <c r="D385" s="29">
        <v>3690</v>
      </c>
      <c r="E385" s="29">
        <v>3374.9036099999998</v>
      </c>
      <c r="F385" s="30">
        <f t="shared" ref="F385:F393" si="20">E385/D385</f>
        <v>0.91460802439024391</v>
      </c>
    </row>
    <row r="386" spans="1:6" ht="15.75" thickTop="1" x14ac:dyDescent="0.25">
      <c r="A386" s="13" t="str">
        <f t="shared" si="19"/>
        <v>A</v>
      </c>
      <c r="B386" s="20" t="s">
        <v>1</v>
      </c>
      <c r="C386" s="21" t="s">
        <v>4</v>
      </c>
      <c r="D386" s="22">
        <v>3690</v>
      </c>
      <c r="E386" s="22">
        <v>3374.9036099999998</v>
      </c>
      <c r="F386" s="23">
        <f t="shared" si="20"/>
        <v>0.91460802439024391</v>
      </c>
    </row>
    <row r="387" spans="1:6" x14ac:dyDescent="0.25">
      <c r="A387" s="13" t="str">
        <f t="shared" si="19"/>
        <v>A</v>
      </c>
      <c r="B387" s="19" t="s">
        <v>1</v>
      </c>
      <c r="C387" s="16" t="s">
        <v>6</v>
      </c>
      <c r="D387" s="17">
        <v>3690</v>
      </c>
      <c r="E387" s="17">
        <v>3374.9036099999998</v>
      </c>
      <c r="F387" s="18">
        <f t="shared" si="20"/>
        <v>0.91460802439024391</v>
      </c>
    </row>
    <row r="388" spans="1:6" ht="18.75" thickBot="1" x14ac:dyDescent="0.3">
      <c r="A388" s="13" t="str">
        <f t="shared" si="19"/>
        <v>A</v>
      </c>
      <c r="B388" s="27" t="s">
        <v>124</v>
      </c>
      <c r="C388" s="28" t="s">
        <v>125</v>
      </c>
      <c r="D388" s="29">
        <v>118245</v>
      </c>
      <c r="E388" s="29">
        <v>91558.208460000009</v>
      </c>
      <c r="F388" s="30">
        <f t="shared" si="20"/>
        <v>0.77430934466573642</v>
      </c>
    </row>
    <row r="389" spans="1:6" ht="15.75" thickTop="1" x14ac:dyDescent="0.25">
      <c r="A389" s="13" t="str">
        <f t="shared" si="19"/>
        <v>A</v>
      </c>
      <c r="B389" s="20" t="s">
        <v>1</v>
      </c>
      <c r="C389" s="21" t="s">
        <v>4</v>
      </c>
      <c r="D389" s="22">
        <v>117965.5</v>
      </c>
      <c r="E389" s="22">
        <v>91283.045700000002</v>
      </c>
      <c r="F389" s="23">
        <f t="shared" si="20"/>
        <v>0.77381137451203952</v>
      </c>
    </row>
    <row r="390" spans="1:6" x14ac:dyDescent="0.25">
      <c r="A390" s="13" t="str">
        <f t="shared" si="19"/>
        <v>A</v>
      </c>
      <c r="B390" s="15" t="s">
        <v>1</v>
      </c>
      <c r="C390" s="16" t="s">
        <v>5</v>
      </c>
      <c r="D390" s="17">
        <v>1052.5</v>
      </c>
      <c r="E390" s="17">
        <v>885.74823000000004</v>
      </c>
      <c r="F390" s="18">
        <f t="shared" si="20"/>
        <v>0.84156601425178146</v>
      </c>
    </row>
    <row r="391" spans="1:6" x14ac:dyDescent="0.25">
      <c r="A391" s="13" t="str">
        <f t="shared" si="19"/>
        <v>A</v>
      </c>
      <c r="B391" s="19" t="s">
        <v>1</v>
      </c>
      <c r="C391" s="16" t="s">
        <v>6</v>
      </c>
      <c r="D391" s="17">
        <v>11558.2</v>
      </c>
      <c r="E391" s="17">
        <v>8239.5019100000009</v>
      </c>
      <c r="F391" s="18">
        <f t="shared" si="20"/>
        <v>0.71287068142098253</v>
      </c>
    </row>
    <row r="392" spans="1:6" x14ac:dyDescent="0.25">
      <c r="A392" s="13" t="str">
        <f t="shared" si="19"/>
        <v>A</v>
      </c>
      <c r="B392" s="19" t="s">
        <v>1</v>
      </c>
      <c r="C392" s="16" t="s">
        <v>8</v>
      </c>
      <c r="D392" s="17">
        <v>88404.5</v>
      </c>
      <c r="E392" s="17">
        <v>68135.539609999993</v>
      </c>
      <c r="F392" s="18">
        <f t="shared" si="20"/>
        <v>0.77072478900960917</v>
      </c>
    </row>
    <row r="393" spans="1:6" x14ac:dyDescent="0.25">
      <c r="A393" s="13" t="str">
        <f t="shared" si="19"/>
        <v>A</v>
      </c>
      <c r="B393" s="19" t="s">
        <v>1</v>
      </c>
      <c r="C393" s="16" t="s">
        <v>9</v>
      </c>
      <c r="D393" s="17">
        <v>16900</v>
      </c>
      <c r="E393" s="17">
        <v>13980.832059999999</v>
      </c>
      <c r="F393" s="18">
        <f t="shared" si="20"/>
        <v>0.82726816923076918</v>
      </c>
    </row>
    <row r="394" spans="1:6" x14ac:dyDescent="0.25">
      <c r="A394" s="13" t="str">
        <f t="shared" si="19"/>
        <v>A</v>
      </c>
      <c r="B394" s="19" t="s">
        <v>1</v>
      </c>
      <c r="C394" s="16" t="s">
        <v>10</v>
      </c>
      <c r="D394" s="17">
        <v>39.299999999999997</v>
      </c>
      <c r="E394" s="17">
        <v>35.310610000000004</v>
      </c>
      <c r="F394" s="18">
        <f t="shared" ref="F394:F410" si="21">E394/D394</f>
        <v>0.89848880407124698</v>
      </c>
    </row>
    <row r="395" spans="1:6" x14ac:dyDescent="0.25">
      <c r="A395" s="13" t="str">
        <f t="shared" si="19"/>
        <v>A</v>
      </c>
      <c r="B395" s="19" t="s">
        <v>1</v>
      </c>
      <c r="C395" s="16" t="s">
        <v>11</v>
      </c>
      <c r="D395" s="17">
        <v>11</v>
      </c>
      <c r="E395" s="17">
        <v>6.1132799999999996</v>
      </c>
      <c r="F395" s="18">
        <f t="shared" si="21"/>
        <v>0.55575272727272729</v>
      </c>
    </row>
    <row r="396" spans="1:6" x14ac:dyDescent="0.25">
      <c r="A396" s="13" t="str">
        <f t="shared" si="19"/>
        <v>A</v>
      </c>
      <c r="B396" s="20" t="s">
        <v>1</v>
      </c>
      <c r="C396" s="21" t="s">
        <v>12</v>
      </c>
      <c r="D396" s="22">
        <v>279.5</v>
      </c>
      <c r="E396" s="22">
        <v>275.16275999999999</v>
      </c>
      <c r="F396" s="23">
        <f t="shared" si="21"/>
        <v>0.9844821466905187</v>
      </c>
    </row>
    <row r="397" spans="1:6" ht="18.75" thickBot="1" x14ac:dyDescent="0.3">
      <c r="A397" s="13" t="str">
        <f t="shared" si="19"/>
        <v>A</v>
      </c>
      <c r="B397" s="27" t="s">
        <v>126</v>
      </c>
      <c r="C397" s="28" t="s">
        <v>127</v>
      </c>
      <c r="D397" s="29">
        <v>2440.5</v>
      </c>
      <c r="E397" s="29">
        <v>2133.0738300000003</v>
      </c>
      <c r="F397" s="30">
        <f t="shared" si="21"/>
        <v>0.87403148125384156</v>
      </c>
    </row>
    <row r="398" spans="1:6" ht="15.75" thickTop="1" x14ac:dyDescent="0.25">
      <c r="A398" s="13" t="str">
        <f t="shared" si="19"/>
        <v>A</v>
      </c>
      <c r="B398" s="20" t="s">
        <v>1</v>
      </c>
      <c r="C398" s="21" t="s">
        <v>4</v>
      </c>
      <c r="D398" s="22">
        <v>2235</v>
      </c>
      <c r="E398" s="22">
        <v>1927.5808299999999</v>
      </c>
      <c r="F398" s="23">
        <f t="shared" si="21"/>
        <v>0.86245227293064874</v>
      </c>
    </row>
    <row r="399" spans="1:6" x14ac:dyDescent="0.25">
      <c r="A399" s="13" t="str">
        <f t="shared" si="19"/>
        <v>A</v>
      </c>
      <c r="B399" s="15" t="s">
        <v>1</v>
      </c>
      <c r="C399" s="16" t="s">
        <v>5</v>
      </c>
      <c r="D399" s="17">
        <v>1052.5</v>
      </c>
      <c r="E399" s="17">
        <v>885.74823000000004</v>
      </c>
      <c r="F399" s="18">
        <f t="shared" si="21"/>
        <v>0.84156601425178146</v>
      </c>
    </row>
    <row r="400" spans="1:6" x14ac:dyDescent="0.25">
      <c r="A400" s="13" t="str">
        <f t="shared" si="19"/>
        <v>A</v>
      </c>
      <c r="B400" s="19" t="s">
        <v>1</v>
      </c>
      <c r="C400" s="16" t="s">
        <v>6</v>
      </c>
      <c r="D400" s="17">
        <v>1133.2</v>
      </c>
      <c r="E400" s="17">
        <v>1001.4087099999999</v>
      </c>
      <c r="F400" s="18">
        <f t="shared" si="21"/>
        <v>0.88369988528062116</v>
      </c>
    </row>
    <row r="401" spans="1:6" x14ac:dyDescent="0.25">
      <c r="A401" s="13" t="str">
        <f t="shared" si="19"/>
        <v>A</v>
      </c>
      <c r="B401" s="19" t="s">
        <v>1</v>
      </c>
      <c r="C401" s="16" t="s">
        <v>10</v>
      </c>
      <c r="D401" s="17">
        <v>39.299999999999997</v>
      </c>
      <c r="E401" s="17">
        <v>35.310610000000004</v>
      </c>
      <c r="F401" s="18">
        <f t="shared" si="21"/>
        <v>0.89848880407124698</v>
      </c>
    </row>
    <row r="402" spans="1:6" x14ac:dyDescent="0.25">
      <c r="A402" s="13" t="str">
        <f t="shared" si="19"/>
        <v>A</v>
      </c>
      <c r="B402" s="19" t="s">
        <v>1</v>
      </c>
      <c r="C402" s="16" t="s">
        <v>11</v>
      </c>
      <c r="D402" s="17">
        <v>10</v>
      </c>
      <c r="E402" s="17">
        <v>5.1132799999999996</v>
      </c>
      <c r="F402" s="18">
        <f t="shared" si="21"/>
        <v>0.511328</v>
      </c>
    </row>
    <row r="403" spans="1:6" x14ac:dyDescent="0.25">
      <c r="A403" s="13" t="str">
        <f t="shared" si="19"/>
        <v>A</v>
      </c>
      <c r="B403" s="20" t="s">
        <v>1</v>
      </c>
      <c r="C403" s="21" t="s">
        <v>12</v>
      </c>
      <c r="D403" s="22">
        <v>205.5</v>
      </c>
      <c r="E403" s="22">
        <v>205.49299999999999</v>
      </c>
      <c r="F403" s="23">
        <f t="shared" si="21"/>
        <v>0.99996593673965939</v>
      </c>
    </row>
    <row r="404" spans="1:6" ht="18.75" thickBot="1" x14ac:dyDescent="0.3">
      <c r="A404" s="13" t="str">
        <f t="shared" si="19"/>
        <v>A</v>
      </c>
      <c r="B404" s="27" t="s">
        <v>128</v>
      </c>
      <c r="C404" s="28" t="s">
        <v>129</v>
      </c>
      <c r="D404" s="29">
        <v>115804.5</v>
      </c>
      <c r="E404" s="29">
        <v>89425.13463</v>
      </c>
      <c r="F404" s="30">
        <f t="shared" si="21"/>
        <v>0.77220776938720004</v>
      </c>
    </row>
    <row r="405" spans="1:6" ht="15.75" thickTop="1" x14ac:dyDescent="0.25">
      <c r="A405" s="13" t="str">
        <f t="shared" si="19"/>
        <v>A</v>
      </c>
      <c r="B405" s="20" t="s">
        <v>1</v>
      </c>
      <c r="C405" s="21" t="s">
        <v>4</v>
      </c>
      <c r="D405" s="22">
        <v>115730.5</v>
      </c>
      <c r="E405" s="22">
        <v>89355.464870000011</v>
      </c>
      <c r="F405" s="23">
        <f t="shared" si="21"/>
        <v>0.77209953184337754</v>
      </c>
    </row>
    <row r="406" spans="1:6" x14ac:dyDescent="0.25">
      <c r="A406" s="13" t="str">
        <f t="shared" si="19"/>
        <v>A</v>
      </c>
      <c r="B406" s="19" t="s">
        <v>1</v>
      </c>
      <c r="C406" s="16" t="s">
        <v>6</v>
      </c>
      <c r="D406" s="17">
        <v>10425</v>
      </c>
      <c r="E406" s="17">
        <v>7238.0932000000003</v>
      </c>
      <c r="F406" s="18">
        <f t="shared" si="21"/>
        <v>0.6943015059952039</v>
      </c>
    </row>
    <row r="407" spans="1:6" x14ac:dyDescent="0.25">
      <c r="A407" s="13" t="str">
        <f t="shared" si="19"/>
        <v>A</v>
      </c>
      <c r="B407" s="19" t="s">
        <v>1</v>
      </c>
      <c r="C407" s="16" t="s">
        <v>8</v>
      </c>
      <c r="D407" s="17">
        <v>88404.5</v>
      </c>
      <c r="E407" s="17">
        <v>68135.539609999993</v>
      </c>
      <c r="F407" s="18">
        <f t="shared" si="21"/>
        <v>0.77072478900960917</v>
      </c>
    </row>
    <row r="408" spans="1:6" x14ac:dyDescent="0.25">
      <c r="A408" s="13" t="str">
        <f t="shared" si="19"/>
        <v>A</v>
      </c>
      <c r="B408" s="19" t="s">
        <v>1</v>
      </c>
      <c r="C408" s="16" t="s">
        <v>9</v>
      </c>
      <c r="D408" s="17">
        <v>16900</v>
      </c>
      <c r="E408" s="17">
        <v>13980.832059999999</v>
      </c>
      <c r="F408" s="18">
        <f t="shared" si="21"/>
        <v>0.82726816923076918</v>
      </c>
    </row>
    <row r="409" spans="1:6" x14ac:dyDescent="0.25">
      <c r="A409" s="13" t="str">
        <f t="shared" si="19"/>
        <v>A</v>
      </c>
      <c r="B409" s="19" t="s">
        <v>1</v>
      </c>
      <c r="C409" s="16" t="s">
        <v>11</v>
      </c>
      <c r="D409" s="17">
        <v>1</v>
      </c>
      <c r="E409" s="17">
        <v>1</v>
      </c>
      <c r="F409" s="18">
        <f t="shared" si="21"/>
        <v>1</v>
      </c>
    </row>
    <row r="410" spans="1:6" x14ac:dyDescent="0.25">
      <c r="A410" s="13" t="str">
        <f t="shared" ref="A410:A419" si="22">IF(OR(D410&lt;&gt;0,E410&lt;&gt;0),"A","B")</f>
        <v>A</v>
      </c>
      <c r="B410" s="20" t="s">
        <v>1</v>
      </c>
      <c r="C410" s="21" t="s">
        <v>12</v>
      </c>
      <c r="D410" s="22">
        <v>74</v>
      </c>
      <c r="E410" s="22">
        <v>69.669759999999997</v>
      </c>
      <c r="F410" s="23">
        <f t="shared" si="21"/>
        <v>0.94148324324324317</v>
      </c>
    </row>
    <row r="411" spans="1:6" ht="36.75" thickBot="1" x14ac:dyDescent="0.3">
      <c r="A411" s="13" t="str">
        <f t="shared" si="22"/>
        <v>A</v>
      </c>
      <c r="B411" s="27" t="s">
        <v>130</v>
      </c>
      <c r="C411" s="28" t="s">
        <v>131</v>
      </c>
      <c r="D411" s="29">
        <v>31519</v>
      </c>
      <c r="E411" s="29">
        <v>14001.254429999999</v>
      </c>
      <c r="F411" s="30">
        <f t="shared" ref="F411:F419" si="23">E411/D411</f>
        <v>0.44421632761191659</v>
      </c>
    </row>
    <row r="412" spans="1:6" ht="15.75" thickTop="1" x14ac:dyDescent="0.25">
      <c r="A412" s="13" t="str">
        <f t="shared" si="22"/>
        <v>A</v>
      </c>
      <c r="B412" s="20" t="s">
        <v>1</v>
      </c>
      <c r="C412" s="21" t="s">
        <v>4</v>
      </c>
      <c r="D412" s="22">
        <v>9044</v>
      </c>
      <c r="E412" s="22">
        <v>6116.4201099999991</v>
      </c>
      <c r="F412" s="23">
        <f t="shared" si="23"/>
        <v>0.67629589893852271</v>
      </c>
    </row>
    <row r="413" spans="1:6" x14ac:dyDescent="0.25">
      <c r="A413" s="13" t="str">
        <f t="shared" si="22"/>
        <v>A</v>
      </c>
      <c r="B413" s="15" t="s">
        <v>1</v>
      </c>
      <c r="C413" s="16" t="s">
        <v>5</v>
      </c>
      <c r="D413" s="17">
        <v>260</v>
      </c>
      <c r="E413" s="17">
        <v>184.98920000000001</v>
      </c>
      <c r="F413" s="18">
        <f t="shared" si="23"/>
        <v>0.71149692307692314</v>
      </c>
    </row>
    <row r="414" spans="1:6" x14ac:dyDescent="0.25">
      <c r="A414" s="13" t="str">
        <f t="shared" si="22"/>
        <v>A</v>
      </c>
      <c r="B414" s="19" t="s">
        <v>1</v>
      </c>
      <c r="C414" s="16" t="s">
        <v>6</v>
      </c>
      <c r="D414" s="17">
        <v>5544</v>
      </c>
      <c r="E414" s="17">
        <v>3947.5706399999999</v>
      </c>
      <c r="F414" s="18">
        <f t="shared" si="23"/>
        <v>0.7120437662337662</v>
      </c>
    </row>
    <row r="415" spans="1:6" x14ac:dyDescent="0.25">
      <c r="A415" s="13" t="str">
        <f t="shared" si="22"/>
        <v>A</v>
      </c>
      <c r="B415" s="19" t="s">
        <v>1</v>
      </c>
      <c r="C415" s="16" t="s">
        <v>8</v>
      </c>
      <c r="D415" s="17">
        <v>2895</v>
      </c>
      <c r="E415" s="17">
        <v>1786.58824</v>
      </c>
      <c r="F415" s="18">
        <f t="shared" si="23"/>
        <v>0.61712892573402423</v>
      </c>
    </row>
    <row r="416" spans="1:6" x14ac:dyDescent="0.25">
      <c r="A416" s="13" t="str">
        <f t="shared" si="22"/>
        <v>A</v>
      </c>
      <c r="B416" s="19" t="s">
        <v>1</v>
      </c>
      <c r="C416" s="16" t="s">
        <v>10</v>
      </c>
      <c r="D416" s="17">
        <v>33</v>
      </c>
      <c r="E416" s="17">
        <v>28.670259999999999</v>
      </c>
      <c r="F416" s="18">
        <f t="shared" si="23"/>
        <v>0.86879575757575755</v>
      </c>
    </row>
    <row r="417" spans="1:6" x14ac:dyDescent="0.25">
      <c r="A417" s="13" t="str">
        <f t="shared" si="22"/>
        <v>A</v>
      </c>
      <c r="B417" s="19" t="s">
        <v>1</v>
      </c>
      <c r="C417" s="16" t="s">
        <v>11</v>
      </c>
      <c r="D417" s="17">
        <v>312</v>
      </c>
      <c r="E417" s="17">
        <v>168.60176999999999</v>
      </c>
      <c r="F417" s="18">
        <f t="shared" si="23"/>
        <v>0.54039028846153847</v>
      </c>
    </row>
    <row r="418" spans="1:6" x14ac:dyDescent="0.25">
      <c r="A418" s="13" t="str">
        <f t="shared" si="22"/>
        <v>A</v>
      </c>
      <c r="B418" s="20" t="s">
        <v>1</v>
      </c>
      <c r="C418" s="21" t="s">
        <v>12</v>
      </c>
      <c r="D418" s="22">
        <v>21330</v>
      </c>
      <c r="E418" s="22">
        <v>6773.7295800000002</v>
      </c>
      <c r="F418" s="23">
        <f t="shared" si="23"/>
        <v>0.31756819409282699</v>
      </c>
    </row>
    <row r="419" spans="1:6" x14ac:dyDescent="0.25">
      <c r="A419" s="13" t="str">
        <f t="shared" si="22"/>
        <v>A</v>
      </c>
      <c r="B419" s="20" t="s">
        <v>1</v>
      </c>
      <c r="C419" s="21" t="s">
        <v>13</v>
      </c>
      <c r="D419" s="22">
        <v>1145</v>
      </c>
      <c r="E419" s="22">
        <v>1111.10474</v>
      </c>
      <c r="F419" s="23">
        <f t="shared" si="23"/>
        <v>0.97039715283842798</v>
      </c>
    </row>
    <row r="420" spans="1:6" ht="36.75" thickBot="1" x14ac:dyDescent="0.3">
      <c r="A420" s="13" t="str">
        <f t="shared" ref="A420:A468" si="24">IF(OR(D420&lt;&gt;0,E420&lt;&gt;0),"A","B")</f>
        <v>A</v>
      </c>
      <c r="B420" s="27" t="s">
        <v>133</v>
      </c>
      <c r="C420" s="28" t="s">
        <v>134</v>
      </c>
      <c r="D420" s="29">
        <v>511</v>
      </c>
      <c r="E420" s="29">
        <v>498.0403</v>
      </c>
      <c r="F420" s="30">
        <f t="shared" ref="F420:F438" si="25">E420/D420</f>
        <v>0.97463855185909976</v>
      </c>
    </row>
    <row r="421" spans="1:6" ht="15.75" thickTop="1" x14ac:dyDescent="0.25">
      <c r="A421" s="13" t="str">
        <f t="shared" si="24"/>
        <v>A</v>
      </c>
      <c r="B421" s="20" t="s">
        <v>1</v>
      </c>
      <c r="C421" s="21" t="s">
        <v>4</v>
      </c>
      <c r="D421" s="22">
        <v>511</v>
      </c>
      <c r="E421" s="22">
        <v>498.0403</v>
      </c>
      <c r="F421" s="23">
        <f t="shared" si="25"/>
        <v>0.97463855185909976</v>
      </c>
    </row>
    <row r="422" spans="1:6" x14ac:dyDescent="0.25">
      <c r="A422" s="13" t="str">
        <f t="shared" si="24"/>
        <v>A</v>
      </c>
      <c r="B422" s="15" t="s">
        <v>1</v>
      </c>
      <c r="C422" s="16" t="s">
        <v>5</v>
      </c>
      <c r="D422" s="17">
        <v>461.1</v>
      </c>
      <c r="E422" s="17">
        <v>457.1277</v>
      </c>
      <c r="F422" s="18">
        <f t="shared" si="25"/>
        <v>0.99138516590761216</v>
      </c>
    </row>
    <row r="423" spans="1:6" x14ac:dyDescent="0.25">
      <c r="A423" s="13" t="str">
        <f t="shared" si="24"/>
        <v>A</v>
      </c>
      <c r="B423" s="19" t="s">
        <v>1</v>
      </c>
      <c r="C423" s="16" t="s">
        <v>6</v>
      </c>
      <c r="D423" s="17">
        <v>40</v>
      </c>
      <c r="E423" s="17">
        <v>34.012599999999999</v>
      </c>
      <c r="F423" s="18">
        <f t="shared" si="25"/>
        <v>0.85031499999999993</v>
      </c>
    </row>
    <row r="424" spans="1:6" x14ac:dyDescent="0.25">
      <c r="A424" s="13" t="str">
        <f t="shared" si="24"/>
        <v>A</v>
      </c>
      <c r="B424" s="19" t="s">
        <v>1</v>
      </c>
      <c r="C424" s="16" t="s">
        <v>10</v>
      </c>
      <c r="D424" s="17">
        <v>6.9</v>
      </c>
      <c r="E424" s="17">
        <v>6.9</v>
      </c>
      <c r="F424" s="18">
        <f t="shared" si="25"/>
        <v>1</v>
      </c>
    </row>
    <row r="425" spans="1:6" x14ac:dyDescent="0.25">
      <c r="A425" s="13" t="str">
        <f t="shared" si="24"/>
        <v>A</v>
      </c>
      <c r="B425" s="19" t="s">
        <v>1</v>
      </c>
      <c r="C425" s="16" t="s">
        <v>11</v>
      </c>
      <c r="D425" s="17">
        <v>3</v>
      </c>
      <c r="E425" s="17">
        <v>0</v>
      </c>
      <c r="F425" s="18">
        <f t="shared" si="25"/>
        <v>0</v>
      </c>
    </row>
    <row r="426" spans="1:6" ht="72.75" thickBot="1" x14ac:dyDescent="0.3">
      <c r="A426" s="13" t="str">
        <f t="shared" si="24"/>
        <v>A</v>
      </c>
      <c r="B426" s="27" t="s">
        <v>135</v>
      </c>
      <c r="C426" s="28" t="s">
        <v>136</v>
      </c>
      <c r="D426" s="29">
        <v>3375</v>
      </c>
      <c r="E426" s="29">
        <v>2239.2215300000003</v>
      </c>
      <c r="F426" s="30">
        <f t="shared" si="25"/>
        <v>0.66347304592592604</v>
      </c>
    </row>
    <row r="427" spans="1:6" ht="15.75" thickTop="1" x14ac:dyDescent="0.25">
      <c r="A427" s="13" t="str">
        <f t="shared" si="24"/>
        <v>A</v>
      </c>
      <c r="B427" s="20" t="s">
        <v>1</v>
      </c>
      <c r="C427" s="21" t="s">
        <v>4</v>
      </c>
      <c r="D427" s="22">
        <v>3375</v>
      </c>
      <c r="E427" s="22">
        <v>2239.2215300000003</v>
      </c>
      <c r="F427" s="23">
        <f t="shared" si="25"/>
        <v>0.66347304592592604</v>
      </c>
    </row>
    <row r="428" spans="1:6" x14ac:dyDescent="0.25">
      <c r="A428" s="13" t="str">
        <f t="shared" si="24"/>
        <v>A</v>
      </c>
      <c r="B428" s="19" t="s">
        <v>1</v>
      </c>
      <c r="C428" s="16" t="s">
        <v>8</v>
      </c>
      <c r="D428" s="17">
        <v>2757</v>
      </c>
      <c r="E428" s="17">
        <v>2006.2616400000002</v>
      </c>
      <c r="F428" s="18">
        <f t="shared" si="25"/>
        <v>0.72769736670293805</v>
      </c>
    </row>
    <row r="429" spans="1:6" x14ac:dyDescent="0.25">
      <c r="A429" s="13" t="str">
        <f t="shared" si="24"/>
        <v>A</v>
      </c>
      <c r="B429" s="19" t="s">
        <v>1</v>
      </c>
      <c r="C429" s="16" t="s">
        <v>11</v>
      </c>
      <c r="D429" s="17">
        <v>618</v>
      </c>
      <c r="E429" s="17">
        <v>232.95989</v>
      </c>
      <c r="F429" s="18">
        <f t="shared" si="25"/>
        <v>0.37695775080906146</v>
      </c>
    </row>
    <row r="430" spans="1:6" ht="72.75" thickBot="1" x14ac:dyDescent="0.3">
      <c r="A430" s="13" t="str">
        <f t="shared" si="24"/>
        <v>A</v>
      </c>
      <c r="B430" s="27" t="s">
        <v>137</v>
      </c>
      <c r="C430" s="28" t="s">
        <v>138</v>
      </c>
      <c r="D430" s="29">
        <v>10020</v>
      </c>
      <c r="E430" s="29">
        <v>9849.8079600000001</v>
      </c>
      <c r="F430" s="30">
        <f t="shared" si="25"/>
        <v>0.98301476646706587</v>
      </c>
    </row>
    <row r="431" spans="1:6" ht="15.75" thickTop="1" x14ac:dyDescent="0.25">
      <c r="A431" s="13" t="str">
        <f t="shared" si="24"/>
        <v>A</v>
      </c>
      <c r="B431" s="20" t="s">
        <v>1</v>
      </c>
      <c r="C431" s="21" t="s">
        <v>4</v>
      </c>
      <c r="D431" s="22">
        <v>10020</v>
      </c>
      <c r="E431" s="22">
        <v>9849.8079600000001</v>
      </c>
      <c r="F431" s="23">
        <f t="shared" si="25"/>
        <v>0.98301476646706587</v>
      </c>
    </row>
    <row r="432" spans="1:6" x14ac:dyDescent="0.25">
      <c r="A432" s="13" t="str">
        <f t="shared" si="24"/>
        <v>A</v>
      </c>
      <c r="B432" s="19" t="s">
        <v>1</v>
      </c>
      <c r="C432" s="16" t="s">
        <v>11</v>
      </c>
      <c r="D432" s="17">
        <v>10020</v>
      </c>
      <c r="E432" s="17">
        <v>9849.8079600000001</v>
      </c>
      <c r="F432" s="18">
        <f t="shared" si="25"/>
        <v>0.98301476646706587</v>
      </c>
    </row>
    <row r="433" spans="1:6" ht="36.75" thickBot="1" x14ac:dyDescent="0.3">
      <c r="A433" s="13" t="str">
        <f t="shared" si="24"/>
        <v>A</v>
      </c>
      <c r="B433" s="27" t="s">
        <v>139</v>
      </c>
      <c r="C433" s="28" t="s">
        <v>140</v>
      </c>
      <c r="D433" s="29">
        <v>2500</v>
      </c>
      <c r="E433" s="29">
        <v>2024.8681600000002</v>
      </c>
      <c r="F433" s="30">
        <f t="shared" si="25"/>
        <v>0.80994726400000006</v>
      </c>
    </row>
    <row r="434" spans="1:6" ht="15.75" thickTop="1" x14ac:dyDescent="0.25">
      <c r="A434" s="13" t="str">
        <f t="shared" si="24"/>
        <v>A</v>
      </c>
      <c r="B434" s="20" t="s">
        <v>1</v>
      </c>
      <c r="C434" s="21" t="s">
        <v>4</v>
      </c>
      <c r="D434" s="22">
        <v>2500</v>
      </c>
      <c r="E434" s="22">
        <v>2024.8681600000002</v>
      </c>
      <c r="F434" s="23">
        <f t="shared" si="25"/>
        <v>0.80994726400000006</v>
      </c>
    </row>
    <row r="435" spans="1:6" x14ac:dyDescent="0.25">
      <c r="A435" s="13" t="str">
        <f t="shared" si="24"/>
        <v>A</v>
      </c>
      <c r="B435" s="19" t="s">
        <v>1</v>
      </c>
      <c r="C435" s="16" t="s">
        <v>8</v>
      </c>
      <c r="D435" s="17">
        <v>2500</v>
      </c>
      <c r="E435" s="17">
        <v>2024.8681600000002</v>
      </c>
      <c r="F435" s="18">
        <f t="shared" si="25"/>
        <v>0.80994726400000006</v>
      </c>
    </row>
    <row r="436" spans="1:6" ht="54.75" thickBot="1" x14ac:dyDescent="0.3">
      <c r="A436" s="13" t="str">
        <f t="shared" si="24"/>
        <v>A</v>
      </c>
      <c r="B436" s="27" t="s">
        <v>141</v>
      </c>
      <c r="C436" s="28" t="s">
        <v>142</v>
      </c>
      <c r="D436" s="29">
        <v>2000</v>
      </c>
      <c r="E436" s="29">
        <v>1229.0764899999999</v>
      </c>
      <c r="F436" s="30">
        <f t="shared" si="25"/>
        <v>0.61453824499999998</v>
      </c>
    </row>
    <row r="437" spans="1:6" ht="15.75" thickTop="1" x14ac:dyDescent="0.25">
      <c r="A437" s="13" t="str">
        <f t="shared" si="24"/>
        <v>A</v>
      </c>
      <c r="B437" s="20" t="s">
        <v>1</v>
      </c>
      <c r="C437" s="21" t="s">
        <v>4</v>
      </c>
      <c r="D437" s="22">
        <v>2000</v>
      </c>
      <c r="E437" s="22">
        <v>1229.0764899999999</v>
      </c>
      <c r="F437" s="23">
        <f t="shared" si="25"/>
        <v>0.61453824499999998</v>
      </c>
    </row>
    <row r="438" spans="1:6" x14ac:dyDescent="0.25">
      <c r="A438" s="13" t="str">
        <f t="shared" si="24"/>
        <v>A</v>
      </c>
      <c r="B438" s="19" t="s">
        <v>1</v>
      </c>
      <c r="C438" s="16" t="s">
        <v>6</v>
      </c>
      <c r="D438" s="17">
        <v>2000</v>
      </c>
      <c r="E438" s="17">
        <v>1229.0764899999999</v>
      </c>
      <c r="F438" s="18">
        <f t="shared" si="25"/>
        <v>0.61453824499999998</v>
      </c>
    </row>
    <row r="439" spans="1:6" ht="36.75" thickBot="1" x14ac:dyDescent="0.3">
      <c r="A439" s="13" t="str">
        <f t="shared" si="24"/>
        <v>A</v>
      </c>
      <c r="B439" s="27" t="s">
        <v>143</v>
      </c>
      <c r="C439" s="28" t="s">
        <v>144</v>
      </c>
      <c r="D439" s="29">
        <v>27675</v>
      </c>
      <c r="E439" s="29">
        <v>40926.277070000004</v>
      </c>
      <c r="F439" s="30">
        <f t="shared" ref="F439:F485" si="26">E439/D439</f>
        <v>1.4788175996386632</v>
      </c>
    </row>
    <row r="440" spans="1:6" ht="15.75" thickTop="1" x14ac:dyDescent="0.25">
      <c r="A440" s="13" t="str">
        <f t="shared" si="24"/>
        <v>A</v>
      </c>
      <c r="B440" s="20" t="s">
        <v>1</v>
      </c>
      <c r="C440" s="21" t="s">
        <v>4</v>
      </c>
      <c r="D440" s="22">
        <v>2250</v>
      </c>
      <c r="E440" s="22">
        <v>7522.1344600000002</v>
      </c>
      <c r="F440" s="23">
        <f t="shared" si="26"/>
        <v>3.343170871111111</v>
      </c>
    </row>
    <row r="441" spans="1:6" x14ac:dyDescent="0.25">
      <c r="A441" s="13" t="str">
        <f t="shared" si="24"/>
        <v>A</v>
      </c>
      <c r="B441" s="19" t="s">
        <v>1</v>
      </c>
      <c r="C441" s="16" t="s">
        <v>11</v>
      </c>
      <c r="D441" s="17">
        <v>2250</v>
      </c>
      <c r="E441" s="17">
        <v>7522.1344600000002</v>
      </c>
      <c r="F441" s="18">
        <f t="shared" si="26"/>
        <v>3.343170871111111</v>
      </c>
    </row>
    <row r="442" spans="1:6" x14ac:dyDescent="0.25">
      <c r="A442" s="13" t="str">
        <f t="shared" si="24"/>
        <v>A</v>
      </c>
      <c r="B442" s="20" t="s">
        <v>1</v>
      </c>
      <c r="C442" s="21" t="s">
        <v>13</v>
      </c>
      <c r="D442" s="22">
        <v>25425</v>
      </c>
      <c r="E442" s="22">
        <v>33404.142610000003</v>
      </c>
      <c r="F442" s="23">
        <f t="shared" si="26"/>
        <v>1.3138305844641103</v>
      </c>
    </row>
    <row r="443" spans="1:6" ht="36.75" thickBot="1" x14ac:dyDescent="0.3">
      <c r="A443" s="13" t="str">
        <f t="shared" si="24"/>
        <v>A</v>
      </c>
      <c r="B443" s="27" t="s">
        <v>145</v>
      </c>
      <c r="C443" s="28" t="s">
        <v>146</v>
      </c>
      <c r="D443" s="29">
        <v>27675</v>
      </c>
      <c r="E443" s="29">
        <v>39577.877090000002</v>
      </c>
      <c r="F443" s="30">
        <f t="shared" si="26"/>
        <v>1.4300949264679315</v>
      </c>
    </row>
    <row r="444" spans="1:6" ht="15.75" thickTop="1" x14ac:dyDescent="0.25">
      <c r="A444" s="13" t="str">
        <f t="shared" si="24"/>
        <v>A</v>
      </c>
      <c r="B444" s="20" t="s">
        <v>1</v>
      </c>
      <c r="C444" s="21" t="s">
        <v>4</v>
      </c>
      <c r="D444" s="22">
        <v>2250</v>
      </c>
      <c r="E444" s="22">
        <v>7522.1344600000002</v>
      </c>
      <c r="F444" s="23">
        <f t="shared" si="26"/>
        <v>3.343170871111111</v>
      </c>
    </row>
    <row r="445" spans="1:6" x14ac:dyDescent="0.25">
      <c r="A445" s="13" t="str">
        <f t="shared" si="24"/>
        <v>A</v>
      </c>
      <c r="B445" s="19" t="s">
        <v>1</v>
      </c>
      <c r="C445" s="16" t="s">
        <v>11</v>
      </c>
      <c r="D445" s="17">
        <v>2250</v>
      </c>
      <c r="E445" s="17">
        <v>7522.1344600000002</v>
      </c>
      <c r="F445" s="18">
        <f t="shared" si="26"/>
        <v>3.343170871111111</v>
      </c>
    </row>
    <row r="446" spans="1:6" x14ac:dyDescent="0.25">
      <c r="A446" s="13" t="str">
        <f t="shared" si="24"/>
        <v>A</v>
      </c>
      <c r="B446" s="20" t="s">
        <v>1</v>
      </c>
      <c r="C446" s="21" t="s">
        <v>13</v>
      </c>
      <c r="D446" s="22">
        <v>25425</v>
      </c>
      <c r="E446" s="22">
        <v>32055.742630000001</v>
      </c>
      <c r="F446" s="23">
        <f t="shared" si="26"/>
        <v>1.2607961703048181</v>
      </c>
    </row>
    <row r="447" spans="1:6" ht="36.75" thickBot="1" x14ac:dyDescent="0.3">
      <c r="A447" s="13" t="str">
        <f t="shared" si="24"/>
        <v>A</v>
      </c>
      <c r="B447" s="27" t="s">
        <v>147</v>
      </c>
      <c r="C447" s="28" t="s">
        <v>148</v>
      </c>
      <c r="D447" s="29">
        <v>5850</v>
      </c>
      <c r="E447" s="29">
        <v>21374.459850000003</v>
      </c>
      <c r="F447" s="30">
        <f t="shared" si="26"/>
        <v>3.6537538205128208</v>
      </c>
    </row>
    <row r="448" spans="1:6" ht="15.75" thickTop="1" x14ac:dyDescent="0.25">
      <c r="A448" s="13" t="str">
        <f t="shared" si="24"/>
        <v>A</v>
      </c>
      <c r="B448" s="20" t="s">
        <v>1</v>
      </c>
      <c r="C448" s="21" t="s">
        <v>4</v>
      </c>
      <c r="D448" s="22">
        <v>2250</v>
      </c>
      <c r="E448" s="22">
        <v>6510.8096599999999</v>
      </c>
      <c r="F448" s="23">
        <f t="shared" si="26"/>
        <v>2.893693182222222</v>
      </c>
    </row>
    <row r="449" spans="1:6" x14ac:dyDescent="0.25">
      <c r="A449" s="13" t="str">
        <f t="shared" si="24"/>
        <v>A</v>
      </c>
      <c r="B449" s="19" t="s">
        <v>1</v>
      </c>
      <c r="C449" s="16" t="s">
        <v>11</v>
      </c>
      <c r="D449" s="17">
        <v>2250</v>
      </c>
      <c r="E449" s="17">
        <v>6510.8096599999999</v>
      </c>
      <c r="F449" s="18">
        <f t="shared" si="26"/>
        <v>2.893693182222222</v>
      </c>
    </row>
    <row r="450" spans="1:6" x14ac:dyDescent="0.25">
      <c r="A450" s="13" t="str">
        <f t="shared" si="24"/>
        <v>A</v>
      </c>
      <c r="B450" s="20" t="s">
        <v>1</v>
      </c>
      <c r="C450" s="21" t="s">
        <v>13</v>
      </c>
      <c r="D450" s="22">
        <v>3600</v>
      </c>
      <c r="E450" s="22">
        <v>14863.65019</v>
      </c>
      <c r="F450" s="23">
        <f t="shared" si="26"/>
        <v>4.1287917194444441</v>
      </c>
    </row>
    <row r="451" spans="1:6" ht="36.75" thickBot="1" x14ac:dyDescent="0.3">
      <c r="A451" s="13" t="str">
        <f t="shared" si="24"/>
        <v>A</v>
      </c>
      <c r="B451" s="27" t="s">
        <v>149</v>
      </c>
      <c r="C451" s="28" t="s">
        <v>150</v>
      </c>
      <c r="D451" s="29">
        <v>3000</v>
      </c>
      <c r="E451" s="29">
        <v>0</v>
      </c>
      <c r="F451" s="30">
        <f t="shared" si="26"/>
        <v>0</v>
      </c>
    </row>
    <row r="452" spans="1:6" ht="15.75" thickTop="1" x14ac:dyDescent="0.25">
      <c r="A452" s="13" t="str">
        <f t="shared" si="24"/>
        <v>A</v>
      </c>
      <c r="B452" s="20" t="s">
        <v>1</v>
      </c>
      <c r="C452" s="21" t="s">
        <v>13</v>
      </c>
      <c r="D452" s="22">
        <v>3000</v>
      </c>
      <c r="E452" s="22">
        <v>0</v>
      </c>
      <c r="F452" s="23">
        <f t="shared" si="26"/>
        <v>0</v>
      </c>
    </row>
    <row r="453" spans="1:6" ht="36.75" thickBot="1" x14ac:dyDescent="0.3">
      <c r="A453" s="13" t="str">
        <f t="shared" si="24"/>
        <v>A</v>
      </c>
      <c r="B453" s="27" t="s">
        <v>151</v>
      </c>
      <c r="C453" s="28" t="s">
        <v>152</v>
      </c>
      <c r="D453" s="29">
        <v>8325</v>
      </c>
      <c r="E453" s="29">
        <v>8785.5951800000003</v>
      </c>
      <c r="F453" s="30">
        <f t="shared" si="26"/>
        <v>1.0553267483483484</v>
      </c>
    </row>
    <row r="454" spans="1:6" ht="15.75" thickTop="1" x14ac:dyDescent="0.25">
      <c r="A454" s="13" t="str">
        <f t="shared" si="24"/>
        <v>A</v>
      </c>
      <c r="B454" s="20" t="s">
        <v>1</v>
      </c>
      <c r="C454" s="21" t="s">
        <v>13</v>
      </c>
      <c r="D454" s="22">
        <v>8325</v>
      </c>
      <c r="E454" s="22">
        <v>8785.5951800000003</v>
      </c>
      <c r="F454" s="23">
        <f t="shared" si="26"/>
        <v>1.0553267483483484</v>
      </c>
    </row>
    <row r="455" spans="1:6" ht="36.75" thickBot="1" x14ac:dyDescent="0.3">
      <c r="A455" s="13" t="str">
        <f t="shared" si="24"/>
        <v>A</v>
      </c>
      <c r="B455" s="27" t="s">
        <v>153</v>
      </c>
      <c r="C455" s="28" t="s">
        <v>154</v>
      </c>
      <c r="D455" s="29">
        <v>7000</v>
      </c>
      <c r="E455" s="29">
        <v>6406.7819200000004</v>
      </c>
      <c r="F455" s="30">
        <f t="shared" si="26"/>
        <v>0.91525456000000005</v>
      </c>
    </row>
    <row r="456" spans="1:6" ht="15.75" thickTop="1" x14ac:dyDescent="0.25">
      <c r="A456" s="13" t="str">
        <f t="shared" si="24"/>
        <v>A</v>
      </c>
      <c r="B456" s="20" t="s">
        <v>1</v>
      </c>
      <c r="C456" s="21" t="s">
        <v>13</v>
      </c>
      <c r="D456" s="22">
        <v>7000</v>
      </c>
      <c r="E456" s="22">
        <v>6406.7819200000004</v>
      </c>
      <c r="F456" s="23">
        <f t="shared" si="26"/>
        <v>0.91525456000000005</v>
      </c>
    </row>
    <row r="457" spans="1:6" ht="36.75" thickBot="1" x14ac:dyDescent="0.3">
      <c r="A457" s="13" t="str">
        <f t="shared" si="24"/>
        <v>A</v>
      </c>
      <c r="B457" s="27" t="s">
        <v>155</v>
      </c>
      <c r="C457" s="28" t="s">
        <v>156</v>
      </c>
      <c r="D457" s="29">
        <v>500</v>
      </c>
      <c r="E457" s="29">
        <v>1011.3248000000001</v>
      </c>
      <c r="F457" s="30">
        <f t="shared" si="26"/>
        <v>2.0226496000000003</v>
      </c>
    </row>
    <row r="458" spans="1:6" ht="15.75" thickTop="1" x14ac:dyDescent="0.25">
      <c r="A458" s="13" t="str">
        <f t="shared" si="24"/>
        <v>A</v>
      </c>
      <c r="B458" s="20" t="s">
        <v>1</v>
      </c>
      <c r="C458" s="21" t="s">
        <v>4</v>
      </c>
      <c r="D458" s="22">
        <v>0</v>
      </c>
      <c r="E458" s="22">
        <v>1011.3248000000001</v>
      </c>
      <c r="F458" s="23" t="e">
        <f t="shared" si="26"/>
        <v>#DIV/0!</v>
      </c>
    </row>
    <row r="459" spans="1:6" x14ac:dyDescent="0.25">
      <c r="A459" s="13" t="str">
        <f t="shared" si="24"/>
        <v>A</v>
      </c>
      <c r="B459" s="19" t="s">
        <v>1</v>
      </c>
      <c r="C459" s="16" t="s">
        <v>11</v>
      </c>
      <c r="D459" s="17">
        <v>0</v>
      </c>
      <c r="E459" s="17">
        <v>1011.3248000000001</v>
      </c>
      <c r="F459" s="18" t="e">
        <f t="shared" si="26"/>
        <v>#DIV/0!</v>
      </c>
    </row>
    <row r="460" spans="1:6" x14ac:dyDescent="0.25">
      <c r="A460" s="13" t="str">
        <f t="shared" si="24"/>
        <v>A</v>
      </c>
      <c r="B460" s="20" t="s">
        <v>1</v>
      </c>
      <c r="C460" s="21" t="s">
        <v>13</v>
      </c>
      <c r="D460" s="22">
        <v>500</v>
      </c>
      <c r="E460" s="22">
        <v>0</v>
      </c>
      <c r="F460" s="23">
        <f t="shared" si="26"/>
        <v>0</v>
      </c>
    </row>
    <row r="461" spans="1:6" ht="36.75" thickBot="1" x14ac:dyDescent="0.3">
      <c r="A461" s="13" t="str">
        <f t="shared" si="24"/>
        <v>A</v>
      </c>
      <c r="B461" s="27" t="s">
        <v>157</v>
      </c>
      <c r="C461" s="28" t="s">
        <v>158</v>
      </c>
      <c r="D461" s="29">
        <v>3000</v>
      </c>
      <c r="E461" s="29">
        <v>1999.7153400000002</v>
      </c>
      <c r="F461" s="30">
        <f t="shared" si="26"/>
        <v>0.66657178000000006</v>
      </c>
    </row>
    <row r="462" spans="1:6" ht="15.75" thickTop="1" x14ac:dyDescent="0.25">
      <c r="A462" s="13" t="str">
        <f t="shared" si="24"/>
        <v>A</v>
      </c>
      <c r="B462" s="20" t="s">
        <v>1</v>
      </c>
      <c r="C462" s="21" t="s">
        <v>13</v>
      </c>
      <c r="D462" s="22">
        <v>3000</v>
      </c>
      <c r="E462" s="22">
        <v>1999.7153400000002</v>
      </c>
      <c r="F462" s="23">
        <f t="shared" si="26"/>
        <v>0.66657178000000006</v>
      </c>
    </row>
    <row r="463" spans="1:6" ht="36.75" thickBot="1" x14ac:dyDescent="0.3">
      <c r="A463" s="13" t="str">
        <f t="shared" si="24"/>
        <v>A</v>
      </c>
      <c r="B463" s="27" t="s">
        <v>159</v>
      </c>
      <c r="C463" s="28" t="s">
        <v>160</v>
      </c>
      <c r="D463" s="29">
        <v>0</v>
      </c>
      <c r="E463" s="29">
        <v>1348.3999799999999</v>
      </c>
      <c r="F463" s="30" t="e">
        <f t="shared" si="26"/>
        <v>#DIV/0!</v>
      </c>
    </row>
    <row r="464" spans="1:6" ht="15.75" thickTop="1" x14ac:dyDescent="0.25">
      <c r="A464" s="13" t="str">
        <f t="shared" si="24"/>
        <v>A</v>
      </c>
      <c r="B464" s="20" t="s">
        <v>1</v>
      </c>
      <c r="C464" s="21" t="s">
        <v>13</v>
      </c>
      <c r="D464" s="22">
        <v>0</v>
      </c>
      <c r="E464" s="22">
        <v>1348.3999799999999</v>
      </c>
      <c r="F464" s="23" t="e">
        <f t="shared" si="26"/>
        <v>#DIV/0!</v>
      </c>
    </row>
    <row r="465" spans="1:6" ht="36.75" thickBot="1" x14ac:dyDescent="0.3">
      <c r="A465" s="13" t="str">
        <f t="shared" si="24"/>
        <v>A</v>
      </c>
      <c r="B465" s="27" t="s">
        <v>161</v>
      </c>
      <c r="C465" s="28" t="s">
        <v>162</v>
      </c>
      <c r="D465" s="29">
        <v>0</v>
      </c>
      <c r="E465" s="29">
        <v>1348.3999799999999</v>
      </c>
      <c r="F465" s="30" t="e">
        <f t="shared" si="26"/>
        <v>#DIV/0!</v>
      </c>
    </row>
    <row r="466" spans="1:6" ht="15.75" thickTop="1" x14ac:dyDescent="0.25">
      <c r="A466" s="13" t="str">
        <f t="shared" si="24"/>
        <v>A</v>
      </c>
      <c r="B466" s="20" t="s">
        <v>1</v>
      </c>
      <c r="C466" s="21" t="s">
        <v>13</v>
      </c>
      <c r="D466" s="22">
        <v>0</v>
      </c>
      <c r="E466" s="22">
        <v>1348.3999799999999</v>
      </c>
      <c r="F466" s="23" t="e">
        <f t="shared" si="26"/>
        <v>#DIV/0!</v>
      </c>
    </row>
    <row r="467" spans="1:6" ht="36.75" thickBot="1" x14ac:dyDescent="0.3">
      <c r="A467" s="13" t="str">
        <f t="shared" si="24"/>
        <v>A</v>
      </c>
      <c r="B467" s="27" t="s">
        <v>163</v>
      </c>
      <c r="C467" s="28" t="s">
        <v>164</v>
      </c>
      <c r="D467" s="29">
        <v>431.44900000000001</v>
      </c>
      <c r="E467" s="29">
        <v>415.54002000000003</v>
      </c>
      <c r="F467" s="30">
        <f t="shared" si="26"/>
        <v>0.96312662678555294</v>
      </c>
    </row>
    <row r="468" spans="1:6" ht="15.75" thickTop="1" x14ac:dyDescent="0.25">
      <c r="A468" s="13" t="str">
        <f t="shared" si="24"/>
        <v>A</v>
      </c>
      <c r="B468" s="20" t="s">
        <v>1</v>
      </c>
      <c r="C468" s="21" t="s">
        <v>4</v>
      </c>
      <c r="D468" s="22">
        <v>431.44900000000001</v>
      </c>
      <c r="E468" s="22">
        <v>415.54002000000003</v>
      </c>
      <c r="F468" s="23">
        <f t="shared" si="26"/>
        <v>0.96312662678555294</v>
      </c>
    </row>
    <row r="469" spans="1:6" x14ac:dyDescent="0.25">
      <c r="A469" s="13" t="str">
        <f t="shared" ref="A469:A500" si="27">IF(OR(D469&lt;&gt;0,E469&lt;&gt;0),"A","B")</f>
        <v>A</v>
      </c>
      <c r="B469" s="19" t="s">
        <v>1</v>
      </c>
      <c r="C469" s="16" t="s">
        <v>11</v>
      </c>
      <c r="D469" s="17">
        <v>431.44900000000001</v>
      </c>
      <c r="E469" s="17">
        <v>415.54002000000003</v>
      </c>
      <c r="F469" s="18">
        <f t="shared" si="26"/>
        <v>0.96312662678555294</v>
      </c>
    </row>
    <row r="470" spans="1:6" ht="18.75" thickBot="1" x14ac:dyDescent="0.3">
      <c r="A470" s="13" t="str">
        <f t="shared" si="27"/>
        <v>A</v>
      </c>
      <c r="B470" s="27" t="s">
        <v>165</v>
      </c>
      <c r="C470" s="28" t="s">
        <v>166</v>
      </c>
      <c r="D470" s="29">
        <v>750</v>
      </c>
      <c r="E470" s="29">
        <v>822.03841999999997</v>
      </c>
      <c r="F470" s="30">
        <f t="shared" si="26"/>
        <v>1.0960512266666667</v>
      </c>
    </row>
    <row r="471" spans="1:6" ht="15.75" thickTop="1" x14ac:dyDescent="0.25">
      <c r="A471" s="13" t="str">
        <f t="shared" si="27"/>
        <v>A</v>
      </c>
      <c r="B471" s="20" t="s">
        <v>1</v>
      </c>
      <c r="C471" s="21" t="s">
        <v>4</v>
      </c>
      <c r="D471" s="22">
        <v>750</v>
      </c>
      <c r="E471" s="22">
        <v>822.03841999999997</v>
      </c>
      <c r="F471" s="23">
        <f t="shared" si="26"/>
        <v>1.0960512266666667</v>
      </c>
    </row>
    <row r="472" spans="1:6" x14ac:dyDescent="0.25">
      <c r="A472" s="13" t="str">
        <f t="shared" si="27"/>
        <v>A</v>
      </c>
      <c r="B472" s="19" t="s">
        <v>1</v>
      </c>
      <c r="C472" s="16" t="s">
        <v>6</v>
      </c>
      <c r="D472" s="17">
        <v>750</v>
      </c>
      <c r="E472" s="17">
        <v>740.30220999999995</v>
      </c>
      <c r="F472" s="18">
        <f t="shared" si="26"/>
        <v>0.98706961333333321</v>
      </c>
    </row>
    <row r="473" spans="1:6" x14ac:dyDescent="0.25">
      <c r="A473" s="13" t="str">
        <f t="shared" si="27"/>
        <v>A</v>
      </c>
      <c r="B473" s="19" t="s">
        <v>1</v>
      </c>
      <c r="C473" s="16" t="s">
        <v>8</v>
      </c>
      <c r="D473" s="17">
        <v>0</v>
      </c>
      <c r="E473" s="17">
        <v>81.73621</v>
      </c>
      <c r="F473" s="18" t="e">
        <f t="shared" si="26"/>
        <v>#DIV/0!</v>
      </c>
    </row>
    <row r="474" spans="1:6" ht="36.75" thickBot="1" x14ac:dyDescent="0.3">
      <c r="A474" s="13" t="str">
        <f t="shared" si="27"/>
        <v>A</v>
      </c>
      <c r="B474" s="27" t="s">
        <v>167</v>
      </c>
      <c r="C474" s="28" t="s">
        <v>168</v>
      </c>
      <c r="D474" s="29">
        <v>1777</v>
      </c>
      <c r="E474" s="29">
        <v>1694.57071</v>
      </c>
      <c r="F474" s="30">
        <f t="shared" si="26"/>
        <v>0.95361323016319632</v>
      </c>
    </row>
    <row r="475" spans="1:6" ht="15.75" thickTop="1" x14ac:dyDescent="0.25">
      <c r="A475" s="13" t="str">
        <f t="shared" si="27"/>
        <v>A</v>
      </c>
      <c r="B475" s="20" t="s">
        <v>1</v>
      </c>
      <c r="C475" s="21" t="s">
        <v>4</v>
      </c>
      <c r="D475" s="22">
        <v>1767</v>
      </c>
      <c r="E475" s="22">
        <v>1689.8317099999999</v>
      </c>
      <c r="F475" s="23">
        <f t="shared" si="26"/>
        <v>0.9563280758347481</v>
      </c>
    </row>
    <row r="476" spans="1:6" x14ac:dyDescent="0.25">
      <c r="A476" s="13" t="str">
        <f t="shared" si="27"/>
        <v>A</v>
      </c>
      <c r="B476" s="15" t="s">
        <v>1</v>
      </c>
      <c r="C476" s="16" t="s">
        <v>5</v>
      </c>
      <c r="D476" s="17">
        <v>165</v>
      </c>
      <c r="E476" s="17">
        <v>107.67</v>
      </c>
      <c r="F476" s="18">
        <f t="shared" si="26"/>
        <v>0.65254545454545454</v>
      </c>
    </row>
    <row r="477" spans="1:6" x14ac:dyDescent="0.25">
      <c r="A477" s="13" t="str">
        <f t="shared" si="27"/>
        <v>A</v>
      </c>
      <c r="B477" s="19" t="s">
        <v>1</v>
      </c>
      <c r="C477" s="16" t="s">
        <v>6</v>
      </c>
      <c r="D477" s="17">
        <v>1600</v>
      </c>
      <c r="E477" s="17">
        <v>1582.1617099999999</v>
      </c>
      <c r="F477" s="18">
        <f t="shared" si="26"/>
        <v>0.98885106874999995</v>
      </c>
    </row>
    <row r="478" spans="1:6" x14ac:dyDescent="0.25">
      <c r="A478" s="13" t="str">
        <f t="shared" si="27"/>
        <v>A</v>
      </c>
      <c r="B478" s="19" t="s">
        <v>1</v>
      </c>
      <c r="C478" s="16" t="s">
        <v>10</v>
      </c>
      <c r="D478" s="17">
        <v>1</v>
      </c>
      <c r="E478" s="17">
        <v>0</v>
      </c>
      <c r="F478" s="18">
        <f t="shared" si="26"/>
        <v>0</v>
      </c>
    </row>
    <row r="479" spans="1:6" x14ac:dyDescent="0.25">
      <c r="A479" s="13" t="str">
        <f t="shared" si="27"/>
        <v>A</v>
      </c>
      <c r="B479" s="19" t="s">
        <v>1</v>
      </c>
      <c r="C479" s="16" t="s">
        <v>11</v>
      </c>
      <c r="D479" s="17">
        <v>1</v>
      </c>
      <c r="E479" s="17">
        <v>0</v>
      </c>
      <c r="F479" s="18">
        <f t="shared" si="26"/>
        <v>0</v>
      </c>
    </row>
    <row r="480" spans="1:6" x14ac:dyDescent="0.25">
      <c r="A480" s="13" t="str">
        <f t="shared" si="27"/>
        <v>A</v>
      </c>
      <c r="B480" s="20" t="s">
        <v>1</v>
      </c>
      <c r="C480" s="21" t="s">
        <v>12</v>
      </c>
      <c r="D480" s="22">
        <v>10</v>
      </c>
      <c r="E480" s="22">
        <v>4.7389999999999999</v>
      </c>
      <c r="F480" s="23">
        <f t="shared" si="26"/>
        <v>0.47389999999999999</v>
      </c>
    </row>
    <row r="481" spans="1:6" ht="54.75" thickBot="1" x14ac:dyDescent="0.3">
      <c r="A481" s="13" t="str">
        <f t="shared" si="27"/>
        <v>A</v>
      </c>
      <c r="B481" s="27" t="s">
        <v>169</v>
      </c>
      <c r="C481" s="28" t="s">
        <v>170</v>
      </c>
      <c r="D481" s="29">
        <v>2800</v>
      </c>
      <c r="E481" s="29">
        <v>2209.1133999999997</v>
      </c>
      <c r="F481" s="30">
        <f t="shared" si="26"/>
        <v>0.78896907142857131</v>
      </c>
    </row>
    <row r="482" spans="1:6" ht="15.75" thickTop="1" x14ac:dyDescent="0.25">
      <c r="A482" s="13" t="str">
        <f t="shared" si="27"/>
        <v>A</v>
      </c>
      <c r="B482" s="20" t="s">
        <v>1</v>
      </c>
      <c r="C482" s="21" t="s">
        <v>14</v>
      </c>
      <c r="D482" s="22">
        <v>2800</v>
      </c>
      <c r="E482" s="22">
        <v>2209.1133999999997</v>
      </c>
      <c r="F482" s="23">
        <f t="shared" si="26"/>
        <v>0.78896907142857131</v>
      </c>
    </row>
    <row r="483" spans="1:6" ht="54.75" thickBot="1" x14ac:dyDescent="0.3">
      <c r="A483" s="13" t="str">
        <f t="shared" si="27"/>
        <v>A</v>
      </c>
      <c r="B483" s="27" t="s">
        <v>171</v>
      </c>
      <c r="C483" s="28" t="s">
        <v>172</v>
      </c>
      <c r="D483" s="29">
        <v>9000</v>
      </c>
      <c r="E483" s="29">
        <v>2973.27243</v>
      </c>
      <c r="F483" s="30">
        <f t="shared" si="26"/>
        <v>0.33036360333333331</v>
      </c>
    </row>
    <row r="484" spans="1:6" ht="15.75" thickTop="1" x14ac:dyDescent="0.25">
      <c r="A484" s="13" t="str">
        <f t="shared" si="27"/>
        <v>A</v>
      </c>
      <c r="B484" s="20" t="s">
        <v>1</v>
      </c>
      <c r="C484" s="21" t="s">
        <v>4</v>
      </c>
      <c r="D484" s="22">
        <v>6000</v>
      </c>
      <c r="E484" s="22">
        <v>0</v>
      </c>
      <c r="F484" s="23">
        <f t="shared" si="26"/>
        <v>0</v>
      </c>
    </row>
    <row r="485" spans="1:6" x14ac:dyDescent="0.25">
      <c r="A485" s="13" t="str">
        <f t="shared" si="27"/>
        <v>A</v>
      </c>
      <c r="B485" s="19" t="s">
        <v>1</v>
      </c>
      <c r="C485" s="16" t="s">
        <v>11</v>
      </c>
      <c r="D485" s="17">
        <v>6000</v>
      </c>
      <c r="E485" s="17">
        <v>0</v>
      </c>
      <c r="F485" s="18">
        <f t="shared" si="26"/>
        <v>0</v>
      </c>
    </row>
    <row r="486" spans="1:6" x14ac:dyDescent="0.25">
      <c r="A486" s="13" t="str">
        <f t="shared" si="27"/>
        <v>A</v>
      </c>
      <c r="B486" s="20" t="s">
        <v>1</v>
      </c>
      <c r="C486" s="21" t="s">
        <v>13</v>
      </c>
      <c r="D486" s="22">
        <v>3000</v>
      </c>
      <c r="E486" s="22">
        <v>2973.27243</v>
      </c>
      <c r="F486" s="23">
        <f t="shared" ref="F486:F500" si="28">E486/D486</f>
        <v>0.99109080999999999</v>
      </c>
    </row>
    <row r="487" spans="1:6" ht="36.75" thickBot="1" x14ac:dyDescent="0.3">
      <c r="A487" s="13" t="str">
        <f t="shared" si="27"/>
        <v>A</v>
      </c>
      <c r="B487" s="27" t="s">
        <v>173</v>
      </c>
      <c r="C487" s="28" t="s">
        <v>174</v>
      </c>
      <c r="D487" s="29">
        <v>3613.4</v>
      </c>
      <c r="E487" s="29">
        <v>1132.8467499999999</v>
      </c>
      <c r="F487" s="30">
        <f t="shared" si="28"/>
        <v>0.31351268888027894</v>
      </c>
    </row>
    <row r="488" spans="1:6" ht="15.75" thickTop="1" x14ac:dyDescent="0.25">
      <c r="A488" s="13" t="str">
        <f t="shared" si="27"/>
        <v>A</v>
      </c>
      <c r="B488" s="20" t="s">
        <v>1</v>
      </c>
      <c r="C488" s="21" t="s">
        <v>4</v>
      </c>
      <c r="D488" s="22">
        <v>3585.4</v>
      </c>
      <c r="E488" s="22">
        <v>1114.65275</v>
      </c>
      <c r="F488" s="23">
        <f t="shared" si="28"/>
        <v>0.31088658169241923</v>
      </c>
    </row>
    <row r="489" spans="1:6" x14ac:dyDescent="0.25">
      <c r="A489" s="13" t="str">
        <f t="shared" si="27"/>
        <v>A</v>
      </c>
      <c r="B489" s="15" t="s">
        <v>1</v>
      </c>
      <c r="C489" s="16" t="s">
        <v>5</v>
      </c>
      <c r="D489" s="17">
        <v>354.55</v>
      </c>
      <c r="E489" s="17">
        <v>354.01408000000004</v>
      </c>
      <c r="F489" s="18">
        <f t="shared" si="28"/>
        <v>0.99848845014807508</v>
      </c>
    </row>
    <row r="490" spans="1:6" x14ac:dyDescent="0.25">
      <c r="A490" s="13" t="str">
        <f t="shared" si="27"/>
        <v>A</v>
      </c>
      <c r="B490" s="19" t="s">
        <v>1</v>
      </c>
      <c r="C490" s="16" t="s">
        <v>6</v>
      </c>
      <c r="D490" s="17">
        <v>3214.45</v>
      </c>
      <c r="E490" s="17">
        <v>754.88389000000006</v>
      </c>
      <c r="F490" s="18">
        <f t="shared" si="28"/>
        <v>0.23484076280545665</v>
      </c>
    </row>
    <row r="491" spans="1:6" x14ac:dyDescent="0.25">
      <c r="A491" s="13" t="str">
        <f t="shared" si="27"/>
        <v>A</v>
      </c>
      <c r="B491" s="19" t="s">
        <v>1</v>
      </c>
      <c r="C491" s="16" t="s">
        <v>10</v>
      </c>
      <c r="D491" s="17">
        <v>9</v>
      </c>
      <c r="E491" s="17">
        <v>4.7655200000000004</v>
      </c>
      <c r="F491" s="18">
        <f t="shared" si="28"/>
        <v>0.52950222222222232</v>
      </c>
    </row>
    <row r="492" spans="1:6" x14ac:dyDescent="0.25">
      <c r="A492" s="13" t="str">
        <f t="shared" si="27"/>
        <v>A</v>
      </c>
      <c r="B492" s="19" t="s">
        <v>1</v>
      </c>
      <c r="C492" s="16" t="s">
        <v>11</v>
      </c>
      <c r="D492" s="17">
        <v>7.4</v>
      </c>
      <c r="E492" s="17">
        <v>0.98926000000000003</v>
      </c>
      <c r="F492" s="18">
        <f t="shared" si="28"/>
        <v>0.13368378378378379</v>
      </c>
    </row>
    <row r="493" spans="1:6" x14ac:dyDescent="0.25">
      <c r="A493" s="13" t="str">
        <f t="shared" si="27"/>
        <v>A</v>
      </c>
      <c r="B493" s="20" t="s">
        <v>1</v>
      </c>
      <c r="C493" s="21" t="s">
        <v>12</v>
      </c>
      <c r="D493" s="22">
        <v>28</v>
      </c>
      <c r="E493" s="22">
        <v>18.193999999999999</v>
      </c>
      <c r="F493" s="23">
        <f t="shared" si="28"/>
        <v>0.6497857142857143</v>
      </c>
    </row>
    <row r="494" spans="1:6" ht="18.75" thickBot="1" x14ac:dyDescent="0.3">
      <c r="A494" s="13" t="str">
        <f t="shared" si="27"/>
        <v>A</v>
      </c>
      <c r="B494" s="27" t="s">
        <v>175</v>
      </c>
      <c r="C494" s="28" t="s">
        <v>176</v>
      </c>
      <c r="D494" s="29">
        <v>3304</v>
      </c>
      <c r="E494" s="29">
        <v>2527.2671700000001</v>
      </c>
      <c r="F494" s="30">
        <f t="shared" si="28"/>
        <v>0.76491137106537532</v>
      </c>
    </row>
    <row r="495" spans="1:6" ht="15.75" thickTop="1" x14ac:dyDescent="0.25">
      <c r="A495" s="13" t="str">
        <f t="shared" si="27"/>
        <v>A</v>
      </c>
      <c r="B495" s="20" t="s">
        <v>1</v>
      </c>
      <c r="C495" s="21" t="s">
        <v>4</v>
      </c>
      <c r="D495" s="22">
        <v>3214</v>
      </c>
      <c r="E495" s="22">
        <v>2453.2411699999998</v>
      </c>
      <c r="F495" s="23">
        <f t="shared" si="28"/>
        <v>0.76329843497199745</v>
      </c>
    </row>
    <row r="496" spans="1:6" x14ac:dyDescent="0.25">
      <c r="A496" s="13" t="str">
        <f t="shared" si="27"/>
        <v>A</v>
      </c>
      <c r="B496" s="15" t="s">
        <v>1</v>
      </c>
      <c r="C496" s="16" t="s">
        <v>5</v>
      </c>
      <c r="D496" s="17">
        <v>342</v>
      </c>
      <c r="E496" s="17">
        <v>300.76880999999997</v>
      </c>
      <c r="F496" s="18">
        <f t="shared" si="28"/>
        <v>0.87944096491228063</v>
      </c>
    </row>
    <row r="497" spans="1:6" x14ac:dyDescent="0.25">
      <c r="A497" s="13" t="str">
        <f t="shared" si="27"/>
        <v>A</v>
      </c>
      <c r="B497" s="19" t="s">
        <v>1</v>
      </c>
      <c r="C497" s="16" t="s">
        <v>6</v>
      </c>
      <c r="D497" s="17">
        <v>2860</v>
      </c>
      <c r="E497" s="17">
        <v>2151.35241</v>
      </c>
      <c r="F497" s="18">
        <f t="shared" si="28"/>
        <v>0.7522211223776224</v>
      </c>
    </row>
    <row r="498" spans="1:6" x14ac:dyDescent="0.25">
      <c r="A498" s="13" t="str">
        <f t="shared" si="27"/>
        <v>A</v>
      </c>
      <c r="B498" s="19" t="s">
        <v>1</v>
      </c>
      <c r="C498" s="16" t="s">
        <v>10</v>
      </c>
      <c r="D498" s="17">
        <v>9</v>
      </c>
      <c r="E498" s="17">
        <v>0</v>
      </c>
      <c r="F498" s="18">
        <f t="shared" si="28"/>
        <v>0</v>
      </c>
    </row>
    <row r="499" spans="1:6" x14ac:dyDescent="0.25">
      <c r="A499" s="13" t="str">
        <f t="shared" si="27"/>
        <v>A</v>
      </c>
      <c r="B499" s="19" t="s">
        <v>1</v>
      </c>
      <c r="C499" s="16" t="s">
        <v>11</v>
      </c>
      <c r="D499" s="17">
        <v>3</v>
      </c>
      <c r="E499" s="17">
        <v>1.11995</v>
      </c>
      <c r="F499" s="18">
        <f t="shared" si="28"/>
        <v>0.37331666666666669</v>
      </c>
    </row>
    <row r="500" spans="1:6" x14ac:dyDescent="0.25">
      <c r="A500" s="13" t="str">
        <f t="shared" si="27"/>
        <v>A</v>
      </c>
      <c r="B500" s="20" t="s">
        <v>1</v>
      </c>
      <c r="C500" s="21" t="s">
        <v>12</v>
      </c>
      <c r="D500" s="22">
        <v>90</v>
      </c>
      <c r="E500" s="22">
        <v>74.025999999999996</v>
      </c>
      <c r="F500" s="23">
        <f t="shared" si="28"/>
        <v>0.82251111111111108</v>
      </c>
    </row>
    <row r="501" spans="1:6" ht="36.75" thickBot="1" x14ac:dyDescent="0.3">
      <c r="A501" s="13" t="str">
        <f t="shared" ref="A501:A538" si="29">IF(OR(D501&lt;&gt;0,E501&lt;&gt;0),"A","B")</f>
        <v>A</v>
      </c>
      <c r="B501" s="27" t="s">
        <v>189</v>
      </c>
      <c r="C501" s="28" t="s">
        <v>190</v>
      </c>
      <c r="D501" s="29">
        <v>1172410</v>
      </c>
      <c r="E501" s="29">
        <v>1332648.3201599999</v>
      </c>
      <c r="F501" s="30">
        <f t="shared" ref="F501:F506" si="30">E501/D501</f>
        <v>1.1366743034945113</v>
      </c>
    </row>
    <row r="502" spans="1:6" ht="15.75" thickTop="1" x14ac:dyDescent="0.25">
      <c r="A502" s="13" t="str">
        <f t="shared" si="29"/>
        <v>A</v>
      </c>
      <c r="B502" s="20" t="s">
        <v>1</v>
      </c>
      <c r="C502" s="21" t="s">
        <v>4</v>
      </c>
      <c r="D502" s="22">
        <v>244991.8</v>
      </c>
      <c r="E502" s="22">
        <v>256109.95329999999</v>
      </c>
      <c r="F502" s="23">
        <f t="shared" si="30"/>
        <v>1.0453817364499547</v>
      </c>
    </row>
    <row r="503" spans="1:6" x14ac:dyDescent="0.25">
      <c r="A503" s="13" t="str">
        <f t="shared" si="29"/>
        <v>A</v>
      </c>
      <c r="B503" s="15" t="s">
        <v>1</v>
      </c>
      <c r="C503" s="16" t="s">
        <v>5</v>
      </c>
      <c r="D503" s="17">
        <v>5708.2368799999995</v>
      </c>
      <c r="E503" s="17">
        <v>5703.6249299999999</v>
      </c>
      <c r="F503" s="18">
        <f t="shared" si="30"/>
        <v>0.99919205350146589</v>
      </c>
    </row>
    <row r="504" spans="1:6" x14ac:dyDescent="0.25">
      <c r="A504" s="13" t="str">
        <f t="shared" si="29"/>
        <v>A</v>
      </c>
      <c r="B504" s="19" t="s">
        <v>1</v>
      </c>
      <c r="C504" s="16" t="s">
        <v>6</v>
      </c>
      <c r="D504" s="17">
        <v>81659</v>
      </c>
      <c r="E504" s="17">
        <v>81683.841960000005</v>
      </c>
      <c r="F504" s="18">
        <f t="shared" si="30"/>
        <v>1.0003042158243427</v>
      </c>
    </row>
    <row r="505" spans="1:6" x14ac:dyDescent="0.25">
      <c r="A505" s="13" t="str">
        <f t="shared" si="29"/>
        <v>A</v>
      </c>
      <c r="B505" s="19" t="s">
        <v>1</v>
      </c>
      <c r="C505" s="16" t="s">
        <v>8</v>
      </c>
      <c r="D505" s="17">
        <v>28070</v>
      </c>
      <c r="E505" s="17">
        <v>39193.426549999996</v>
      </c>
      <c r="F505" s="18">
        <f t="shared" si="30"/>
        <v>1.3962745475596721</v>
      </c>
    </row>
    <row r="506" spans="1:6" x14ac:dyDescent="0.25">
      <c r="A506" s="13" t="str">
        <f t="shared" si="29"/>
        <v>A</v>
      </c>
      <c r="B506" s="19" t="s">
        <v>1</v>
      </c>
      <c r="C506" s="16" t="s">
        <v>9</v>
      </c>
      <c r="D506" s="17">
        <v>7692.5631199999998</v>
      </c>
      <c r="E506" s="17">
        <v>7691.4142700000002</v>
      </c>
      <c r="F506" s="18">
        <f t="shared" si="30"/>
        <v>0.99985065445910837</v>
      </c>
    </row>
    <row r="507" spans="1:6" x14ac:dyDescent="0.25">
      <c r="A507" s="13" t="str">
        <f t="shared" si="29"/>
        <v>A</v>
      </c>
      <c r="B507" s="19" t="s">
        <v>1</v>
      </c>
      <c r="C507" s="16" t="s">
        <v>10</v>
      </c>
      <c r="D507" s="17">
        <v>105</v>
      </c>
      <c r="E507" s="17">
        <v>99.209769999999992</v>
      </c>
      <c r="F507" s="18">
        <f t="shared" ref="F507:F538" si="31">E507/D507</f>
        <v>0.9448549523809523</v>
      </c>
    </row>
    <row r="508" spans="1:6" x14ac:dyDescent="0.25">
      <c r="A508" s="13" t="str">
        <f t="shared" si="29"/>
        <v>A</v>
      </c>
      <c r="B508" s="19" t="s">
        <v>1</v>
      </c>
      <c r="C508" s="16" t="s">
        <v>11</v>
      </c>
      <c r="D508" s="17">
        <v>121757</v>
      </c>
      <c r="E508" s="17">
        <v>121738.43582</v>
      </c>
      <c r="F508" s="18">
        <f t="shared" si="31"/>
        <v>0.99984753090171408</v>
      </c>
    </row>
    <row r="509" spans="1:6" x14ac:dyDescent="0.25">
      <c r="A509" s="13" t="str">
        <f t="shared" si="29"/>
        <v>A</v>
      </c>
      <c r="B509" s="20" t="s">
        <v>1</v>
      </c>
      <c r="C509" s="21" t="s">
        <v>12</v>
      </c>
      <c r="D509" s="22">
        <v>874418.2</v>
      </c>
      <c r="E509" s="22">
        <v>991019.04328999994</v>
      </c>
      <c r="F509" s="23">
        <f t="shared" si="31"/>
        <v>1.1333467707899949</v>
      </c>
    </row>
    <row r="510" spans="1:6" x14ac:dyDescent="0.25">
      <c r="A510" s="13" t="str">
        <f t="shared" si="29"/>
        <v>A</v>
      </c>
      <c r="B510" s="20" t="s">
        <v>1</v>
      </c>
      <c r="C510" s="21" t="s">
        <v>13</v>
      </c>
      <c r="D510" s="22">
        <v>53000</v>
      </c>
      <c r="E510" s="22">
        <v>85519.323570000008</v>
      </c>
      <c r="F510" s="23">
        <f t="shared" si="31"/>
        <v>1.6135721428301888</v>
      </c>
    </row>
    <row r="511" spans="1:6" ht="36.75" thickBot="1" x14ac:dyDescent="0.3">
      <c r="A511" s="13" t="str">
        <f t="shared" si="29"/>
        <v>A</v>
      </c>
      <c r="B511" s="27" t="s">
        <v>191</v>
      </c>
      <c r="C511" s="28" t="s">
        <v>192</v>
      </c>
      <c r="D511" s="29">
        <v>3778.2368799999999</v>
      </c>
      <c r="E511" s="29">
        <v>3759.9808800000001</v>
      </c>
      <c r="F511" s="30">
        <f t="shared" si="31"/>
        <v>0.99516811661634097</v>
      </c>
    </row>
    <row r="512" spans="1:6" ht="15.75" thickTop="1" x14ac:dyDescent="0.25">
      <c r="A512" s="13" t="str">
        <f t="shared" si="29"/>
        <v>A</v>
      </c>
      <c r="B512" s="20" t="s">
        <v>1</v>
      </c>
      <c r="C512" s="21" t="s">
        <v>4</v>
      </c>
      <c r="D512" s="22">
        <v>3702.2368799999999</v>
      </c>
      <c r="E512" s="22">
        <v>3683.9958899999997</v>
      </c>
      <c r="F512" s="23">
        <f t="shared" si="31"/>
        <v>0.99507298139172551</v>
      </c>
    </row>
    <row r="513" spans="1:6" x14ac:dyDescent="0.25">
      <c r="A513" s="13" t="str">
        <f t="shared" si="29"/>
        <v>A</v>
      </c>
      <c r="B513" s="15" t="s">
        <v>1</v>
      </c>
      <c r="C513" s="16" t="s">
        <v>5</v>
      </c>
      <c r="D513" s="17">
        <v>2223.2368799999999</v>
      </c>
      <c r="E513" s="17">
        <v>2222.1375200000002</v>
      </c>
      <c r="F513" s="18">
        <f t="shared" si="31"/>
        <v>0.99950551378043007</v>
      </c>
    </row>
    <row r="514" spans="1:6" x14ac:dyDescent="0.25">
      <c r="A514" s="13" t="str">
        <f t="shared" si="29"/>
        <v>A</v>
      </c>
      <c r="B514" s="19" t="s">
        <v>1</v>
      </c>
      <c r="C514" s="16" t="s">
        <v>6</v>
      </c>
      <c r="D514" s="17">
        <v>1439</v>
      </c>
      <c r="E514" s="17">
        <v>1422.6134500000001</v>
      </c>
      <c r="F514" s="18">
        <f t="shared" si="31"/>
        <v>0.98861254343293958</v>
      </c>
    </row>
    <row r="515" spans="1:6" x14ac:dyDescent="0.25">
      <c r="A515" s="13" t="str">
        <f t="shared" si="29"/>
        <v>A</v>
      </c>
      <c r="B515" s="19" t="s">
        <v>1</v>
      </c>
      <c r="C515" s="16" t="s">
        <v>10</v>
      </c>
      <c r="D515" s="17">
        <v>25</v>
      </c>
      <c r="E515" s="17">
        <v>24.312180000000001</v>
      </c>
      <c r="F515" s="18">
        <f t="shared" si="31"/>
        <v>0.97248720000000011</v>
      </c>
    </row>
    <row r="516" spans="1:6" x14ac:dyDescent="0.25">
      <c r="A516" s="13" t="str">
        <f t="shared" si="29"/>
        <v>A</v>
      </c>
      <c r="B516" s="19" t="s">
        <v>1</v>
      </c>
      <c r="C516" s="16" t="s">
        <v>11</v>
      </c>
      <c r="D516" s="17">
        <v>15</v>
      </c>
      <c r="E516" s="17">
        <v>14.932739999999997</v>
      </c>
      <c r="F516" s="18">
        <f t="shared" si="31"/>
        <v>0.99551599999999985</v>
      </c>
    </row>
    <row r="517" spans="1:6" x14ac:dyDescent="0.25">
      <c r="A517" s="13" t="str">
        <f t="shared" si="29"/>
        <v>A</v>
      </c>
      <c r="B517" s="20" t="s">
        <v>1</v>
      </c>
      <c r="C517" s="21" t="s">
        <v>12</v>
      </c>
      <c r="D517" s="22">
        <v>76</v>
      </c>
      <c r="E517" s="22">
        <v>75.98499000000001</v>
      </c>
      <c r="F517" s="23">
        <f t="shared" si="31"/>
        <v>0.99980250000000015</v>
      </c>
    </row>
    <row r="518" spans="1:6" ht="36.75" thickBot="1" x14ac:dyDescent="0.3">
      <c r="A518" s="13" t="str">
        <f t="shared" si="29"/>
        <v>A</v>
      </c>
      <c r="B518" s="27" t="s">
        <v>193</v>
      </c>
      <c r="C518" s="28" t="s">
        <v>194</v>
      </c>
      <c r="D518" s="29">
        <v>755297</v>
      </c>
      <c r="E518" s="29">
        <v>870745.3049300001</v>
      </c>
      <c r="F518" s="30">
        <f t="shared" si="31"/>
        <v>1.1528515338072309</v>
      </c>
    </row>
    <row r="519" spans="1:6" ht="15.75" thickTop="1" x14ac:dyDescent="0.25">
      <c r="A519" s="13" t="str">
        <f t="shared" si="29"/>
        <v>A</v>
      </c>
      <c r="B519" s="20" t="s">
        <v>1</v>
      </c>
      <c r="C519" s="21" t="s">
        <v>4</v>
      </c>
      <c r="D519" s="22">
        <v>96090</v>
      </c>
      <c r="E519" s="22">
        <v>105987.93318000001</v>
      </c>
      <c r="F519" s="23">
        <f t="shared" si="31"/>
        <v>1.1030069016546988</v>
      </c>
    </row>
    <row r="520" spans="1:6" x14ac:dyDescent="0.25">
      <c r="A520" s="13" t="str">
        <f t="shared" si="29"/>
        <v>A</v>
      </c>
      <c r="B520" s="15" t="s">
        <v>1</v>
      </c>
      <c r="C520" s="16" t="s">
        <v>5</v>
      </c>
      <c r="D520" s="17">
        <v>3485</v>
      </c>
      <c r="E520" s="17">
        <v>3481.4874100000002</v>
      </c>
      <c r="F520" s="18">
        <f t="shared" si="31"/>
        <v>0.99899208321377342</v>
      </c>
    </row>
    <row r="521" spans="1:6" x14ac:dyDescent="0.25">
      <c r="A521" s="13" t="str">
        <f t="shared" si="29"/>
        <v>A</v>
      </c>
      <c r="B521" s="19" t="s">
        <v>1</v>
      </c>
      <c r="C521" s="16" t="s">
        <v>6</v>
      </c>
      <c r="D521" s="17">
        <v>80220</v>
      </c>
      <c r="E521" s="17">
        <v>80261.228510000001</v>
      </c>
      <c r="F521" s="18">
        <f t="shared" si="31"/>
        <v>1.000513943031663</v>
      </c>
    </row>
    <row r="522" spans="1:6" x14ac:dyDescent="0.25">
      <c r="A522" s="13" t="str">
        <f t="shared" si="29"/>
        <v>A</v>
      </c>
      <c r="B522" s="19" t="s">
        <v>1</v>
      </c>
      <c r="C522" s="16" t="s">
        <v>8</v>
      </c>
      <c r="D522" s="17">
        <v>11625</v>
      </c>
      <c r="E522" s="17">
        <v>21505.19961</v>
      </c>
      <c r="F522" s="18">
        <f t="shared" si="31"/>
        <v>1.8499096438709677</v>
      </c>
    </row>
    <row r="523" spans="1:6" x14ac:dyDescent="0.25">
      <c r="A523" s="13" t="str">
        <f t="shared" si="29"/>
        <v>A</v>
      </c>
      <c r="B523" s="19" t="s">
        <v>1</v>
      </c>
      <c r="C523" s="16" t="s">
        <v>10</v>
      </c>
      <c r="D523" s="17">
        <v>80</v>
      </c>
      <c r="E523" s="17">
        <v>74.897589999999994</v>
      </c>
      <c r="F523" s="18">
        <f t="shared" si="31"/>
        <v>0.93621987499999992</v>
      </c>
    </row>
    <row r="524" spans="1:6" x14ac:dyDescent="0.25">
      <c r="A524" s="13" t="str">
        <f t="shared" si="29"/>
        <v>A</v>
      </c>
      <c r="B524" s="19" t="s">
        <v>1</v>
      </c>
      <c r="C524" s="16" t="s">
        <v>11</v>
      </c>
      <c r="D524" s="17">
        <v>680</v>
      </c>
      <c r="E524" s="17">
        <v>665.12006000000008</v>
      </c>
      <c r="F524" s="18">
        <f t="shared" si="31"/>
        <v>0.97811773529411772</v>
      </c>
    </row>
    <row r="525" spans="1:6" x14ac:dyDescent="0.25">
      <c r="A525" s="13" t="str">
        <f t="shared" si="29"/>
        <v>A</v>
      </c>
      <c r="B525" s="20" t="s">
        <v>1</v>
      </c>
      <c r="C525" s="21" t="s">
        <v>12</v>
      </c>
      <c r="D525" s="22">
        <v>659207</v>
      </c>
      <c r="E525" s="22">
        <v>764757.37175000005</v>
      </c>
      <c r="F525" s="23">
        <f t="shared" si="31"/>
        <v>1.1601171889103119</v>
      </c>
    </row>
    <row r="526" spans="1:6" ht="18.75" thickBot="1" x14ac:dyDescent="0.3">
      <c r="A526" s="13" t="str">
        <f t="shared" si="29"/>
        <v>A</v>
      </c>
      <c r="B526" s="27" t="s">
        <v>195</v>
      </c>
      <c r="C526" s="28" t="s">
        <v>196</v>
      </c>
      <c r="D526" s="29">
        <v>4810</v>
      </c>
      <c r="E526" s="29">
        <v>4793.6754700000001</v>
      </c>
      <c r="F526" s="30">
        <f t="shared" si="31"/>
        <v>0.99660612681912686</v>
      </c>
    </row>
    <row r="527" spans="1:6" ht="15.75" thickTop="1" x14ac:dyDescent="0.25">
      <c r="A527" s="13" t="str">
        <f t="shared" si="29"/>
        <v>A</v>
      </c>
      <c r="B527" s="20" t="s">
        <v>1</v>
      </c>
      <c r="C527" s="21" t="s">
        <v>4</v>
      </c>
      <c r="D527" s="22">
        <v>4805</v>
      </c>
      <c r="E527" s="22">
        <v>4791.7854699999998</v>
      </c>
      <c r="F527" s="23">
        <f t="shared" si="31"/>
        <v>0.9972498376690947</v>
      </c>
    </row>
    <row r="528" spans="1:6" x14ac:dyDescent="0.25">
      <c r="A528" s="13" t="str">
        <f t="shared" si="29"/>
        <v>A</v>
      </c>
      <c r="B528" s="15" t="s">
        <v>1</v>
      </c>
      <c r="C528" s="16" t="s">
        <v>5</v>
      </c>
      <c r="D528" s="17">
        <v>3485</v>
      </c>
      <c r="E528" s="17">
        <v>3481.4874100000002</v>
      </c>
      <c r="F528" s="18">
        <f t="shared" si="31"/>
        <v>0.99899208321377342</v>
      </c>
    </row>
    <row r="529" spans="1:6" x14ac:dyDescent="0.25">
      <c r="A529" s="13" t="str">
        <f t="shared" si="29"/>
        <v>A</v>
      </c>
      <c r="B529" s="19" t="s">
        <v>1</v>
      </c>
      <c r="C529" s="16" t="s">
        <v>6</v>
      </c>
      <c r="D529" s="17">
        <v>1100</v>
      </c>
      <c r="E529" s="17">
        <v>1099.5061799999999</v>
      </c>
      <c r="F529" s="18">
        <f t="shared" si="31"/>
        <v>0.99955107272727262</v>
      </c>
    </row>
    <row r="530" spans="1:6" x14ac:dyDescent="0.25">
      <c r="A530" s="13" t="str">
        <f t="shared" si="29"/>
        <v>A</v>
      </c>
      <c r="B530" s="19" t="s">
        <v>1</v>
      </c>
      <c r="C530" s="16" t="s">
        <v>10</v>
      </c>
      <c r="D530" s="17">
        <v>80</v>
      </c>
      <c r="E530" s="17">
        <v>74.897589999999994</v>
      </c>
      <c r="F530" s="18">
        <f t="shared" si="31"/>
        <v>0.93621987499999992</v>
      </c>
    </row>
    <row r="531" spans="1:6" x14ac:dyDescent="0.25">
      <c r="A531" s="13" t="str">
        <f t="shared" si="29"/>
        <v>A</v>
      </c>
      <c r="B531" s="19" t="s">
        <v>1</v>
      </c>
      <c r="C531" s="16" t="s">
        <v>11</v>
      </c>
      <c r="D531" s="17">
        <v>140</v>
      </c>
      <c r="E531" s="17">
        <v>135.89429000000001</v>
      </c>
      <c r="F531" s="18">
        <f t="shared" si="31"/>
        <v>0.97067350000000008</v>
      </c>
    </row>
    <row r="532" spans="1:6" x14ac:dyDescent="0.25">
      <c r="A532" s="13" t="str">
        <f t="shared" si="29"/>
        <v>A</v>
      </c>
      <c r="B532" s="20" t="s">
        <v>1</v>
      </c>
      <c r="C532" s="21" t="s">
        <v>12</v>
      </c>
      <c r="D532" s="22">
        <v>5</v>
      </c>
      <c r="E532" s="22">
        <v>1.89</v>
      </c>
      <c r="F532" s="23">
        <f t="shared" si="31"/>
        <v>0.378</v>
      </c>
    </row>
    <row r="533" spans="1:6" ht="36.75" thickBot="1" x14ac:dyDescent="0.3">
      <c r="A533" s="13" t="str">
        <f t="shared" si="29"/>
        <v>A</v>
      </c>
      <c r="B533" s="27" t="s">
        <v>197</v>
      </c>
      <c r="C533" s="28" t="s">
        <v>198</v>
      </c>
      <c r="D533" s="29">
        <v>290085</v>
      </c>
      <c r="E533" s="29">
        <v>295303.44315000006</v>
      </c>
      <c r="F533" s="30">
        <f t="shared" si="31"/>
        <v>1.0179893588086253</v>
      </c>
    </row>
    <row r="534" spans="1:6" ht="15.75" thickTop="1" x14ac:dyDescent="0.25">
      <c r="A534" s="13" t="str">
        <f t="shared" si="29"/>
        <v>A</v>
      </c>
      <c r="B534" s="20" t="s">
        <v>1</v>
      </c>
      <c r="C534" s="21" t="s">
        <v>4</v>
      </c>
      <c r="D534" s="22">
        <v>80060</v>
      </c>
      <c r="E534" s="22">
        <v>80914.677380000008</v>
      </c>
      <c r="F534" s="23">
        <f t="shared" si="31"/>
        <v>1.0106754606545092</v>
      </c>
    </row>
    <row r="535" spans="1:6" x14ac:dyDescent="0.25">
      <c r="A535" s="13" t="str">
        <f t="shared" si="29"/>
        <v>A</v>
      </c>
      <c r="B535" s="19" t="s">
        <v>1</v>
      </c>
      <c r="C535" s="16" t="s">
        <v>6</v>
      </c>
      <c r="D535" s="17">
        <v>79120</v>
      </c>
      <c r="E535" s="17">
        <v>79161.722330000019</v>
      </c>
      <c r="F535" s="18">
        <f t="shared" si="31"/>
        <v>1.0005273297522752</v>
      </c>
    </row>
    <row r="536" spans="1:6" x14ac:dyDescent="0.25">
      <c r="A536" s="13" t="str">
        <f t="shared" si="29"/>
        <v>A</v>
      </c>
      <c r="B536" s="19" t="s">
        <v>1</v>
      </c>
      <c r="C536" s="16" t="s">
        <v>8</v>
      </c>
      <c r="D536" s="17">
        <v>520</v>
      </c>
      <c r="E536" s="17">
        <v>1341.70153</v>
      </c>
      <c r="F536" s="18">
        <f t="shared" si="31"/>
        <v>2.5801952500000001</v>
      </c>
    </row>
    <row r="537" spans="1:6" x14ac:dyDescent="0.25">
      <c r="A537" s="13" t="str">
        <f t="shared" si="29"/>
        <v>A</v>
      </c>
      <c r="B537" s="19" t="s">
        <v>1</v>
      </c>
      <c r="C537" s="16" t="s">
        <v>11</v>
      </c>
      <c r="D537" s="17">
        <v>420</v>
      </c>
      <c r="E537" s="17">
        <v>411.25352000000004</v>
      </c>
      <c r="F537" s="18">
        <f t="shared" si="31"/>
        <v>0.97917504761904772</v>
      </c>
    </row>
    <row r="538" spans="1:6" x14ac:dyDescent="0.25">
      <c r="A538" s="13" t="str">
        <f t="shared" si="29"/>
        <v>A</v>
      </c>
      <c r="B538" s="20" t="s">
        <v>1</v>
      </c>
      <c r="C538" s="21" t="s">
        <v>12</v>
      </c>
      <c r="D538" s="22">
        <v>210025</v>
      </c>
      <c r="E538" s="22">
        <v>214388.76576999997</v>
      </c>
      <c r="F538" s="23">
        <f t="shared" si="31"/>
        <v>1.0207773635043447</v>
      </c>
    </row>
    <row r="539" spans="1:6" ht="18.75" thickBot="1" x14ac:dyDescent="0.3">
      <c r="A539" s="13" t="str">
        <f t="shared" ref="A539:A543" si="32">IF(OR(D539&lt;&gt;0,E539&lt;&gt;0),"A","B")</f>
        <v>A</v>
      </c>
      <c r="B539" s="27" t="s">
        <v>199</v>
      </c>
      <c r="C539" s="28" t="s">
        <v>200</v>
      </c>
      <c r="D539" s="29">
        <v>460402</v>
      </c>
      <c r="E539" s="29">
        <v>570648.1863099999</v>
      </c>
      <c r="F539" s="30">
        <f t="shared" ref="F539:F543" si="33">E539/D539</f>
        <v>1.2394563583781129</v>
      </c>
    </row>
    <row r="540" spans="1:6" ht="15.75" thickTop="1" x14ac:dyDescent="0.25">
      <c r="A540" s="13" t="str">
        <f t="shared" si="32"/>
        <v>A</v>
      </c>
      <c r="B540" s="20" t="s">
        <v>1</v>
      </c>
      <c r="C540" s="21" t="s">
        <v>4</v>
      </c>
      <c r="D540" s="22">
        <v>11225</v>
      </c>
      <c r="E540" s="22">
        <v>20281.470329999996</v>
      </c>
      <c r="F540" s="23">
        <f t="shared" si="33"/>
        <v>1.8068125015590197</v>
      </c>
    </row>
    <row r="541" spans="1:6" x14ac:dyDescent="0.25">
      <c r="A541" s="13" t="str">
        <f t="shared" si="32"/>
        <v>A</v>
      </c>
      <c r="B541" s="19" t="s">
        <v>1</v>
      </c>
      <c r="C541" s="16" t="s">
        <v>8</v>
      </c>
      <c r="D541" s="17">
        <v>11105</v>
      </c>
      <c r="E541" s="17">
        <v>20163.498079999998</v>
      </c>
      <c r="F541" s="18">
        <f t="shared" si="33"/>
        <v>1.8157134696082844</v>
      </c>
    </row>
    <row r="542" spans="1:6" x14ac:dyDescent="0.25">
      <c r="A542" s="13" t="str">
        <f t="shared" si="32"/>
        <v>A</v>
      </c>
      <c r="B542" s="19" t="s">
        <v>1</v>
      </c>
      <c r="C542" s="16" t="s">
        <v>11</v>
      </c>
      <c r="D542" s="17">
        <v>120</v>
      </c>
      <c r="E542" s="17">
        <v>117.97225</v>
      </c>
      <c r="F542" s="18">
        <f t="shared" si="33"/>
        <v>0.98310208333333338</v>
      </c>
    </row>
    <row r="543" spans="1:6" x14ac:dyDescent="0.25">
      <c r="A543" s="13" t="str">
        <f t="shared" si="32"/>
        <v>A</v>
      </c>
      <c r="B543" s="20" t="s">
        <v>1</v>
      </c>
      <c r="C543" s="21" t="s">
        <v>12</v>
      </c>
      <c r="D543" s="22">
        <v>449177</v>
      </c>
      <c r="E543" s="22">
        <v>550366.71597999998</v>
      </c>
      <c r="F543" s="23">
        <f t="shared" si="33"/>
        <v>1.2252780440227349</v>
      </c>
    </row>
    <row r="544" spans="1:6" ht="36.75" thickBot="1" x14ac:dyDescent="0.3">
      <c r="A544" s="13" t="str">
        <f t="shared" ref="A544:A548" si="34">IF(OR(D544&lt;&gt;0,E544&lt;&gt;0),"A","B")</f>
        <v>A</v>
      </c>
      <c r="B544" s="27" t="s">
        <v>201</v>
      </c>
      <c r="C544" s="28" t="s">
        <v>202</v>
      </c>
      <c r="D544" s="29">
        <v>181042.8</v>
      </c>
      <c r="E544" s="29">
        <v>193843.96869999997</v>
      </c>
      <c r="F544" s="30">
        <f t="shared" ref="F544:F547" si="35">E544/D544</f>
        <v>1.0707079690548311</v>
      </c>
    </row>
    <row r="545" spans="1:6" ht="15.75" thickTop="1" x14ac:dyDescent="0.25">
      <c r="A545" s="13" t="str">
        <f t="shared" si="34"/>
        <v>A</v>
      </c>
      <c r="B545" s="20" t="s">
        <v>1</v>
      </c>
      <c r="C545" s="21" t="s">
        <v>4</v>
      </c>
      <c r="D545" s="22">
        <v>9315.7999999999993</v>
      </c>
      <c r="E545" s="22">
        <v>9231.5949999999993</v>
      </c>
      <c r="F545" s="23">
        <f t="shared" si="35"/>
        <v>0.9909610554112368</v>
      </c>
    </row>
    <row r="546" spans="1:6" x14ac:dyDescent="0.25">
      <c r="A546" s="13" t="str">
        <f t="shared" si="34"/>
        <v>A</v>
      </c>
      <c r="B546" s="19" t="s">
        <v>1</v>
      </c>
      <c r="C546" s="16" t="s">
        <v>8</v>
      </c>
      <c r="D546" s="17">
        <v>1856</v>
      </c>
      <c r="E546" s="17">
        <v>1772.1121700000001</v>
      </c>
      <c r="F546" s="18">
        <f t="shared" si="35"/>
        <v>0.95480181573275869</v>
      </c>
    </row>
    <row r="547" spans="1:6" x14ac:dyDescent="0.25">
      <c r="A547" s="13" t="str">
        <f t="shared" si="34"/>
        <v>A</v>
      </c>
      <c r="B547" s="19" t="s">
        <v>1</v>
      </c>
      <c r="C547" s="16" t="s">
        <v>9</v>
      </c>
      <c r="D547" s="17">
        <v>7459.8</v>
      </c>
      <c r="E547" s="17">
        <v>7459.4828299999999</v>
      </c>
      <c r="F547" s="18">
        <f t="shared" si="35"/>
        <v>0.99995748277433705</v>
      </c>
    </row>
    <row r="548" spans="1:6" x14ac:dyDescent="0.25">
      <c r="A548" s="13" t="str">
        <f t="shared" si="34"/>
        <v>A</v>
      </c>
      <c r="B548" s="20" t="s">
        <v>1</v>
      </c>
      <c r="C548" s="21" t="s">
        <v>12</v>
      </c>
      <c r="D548" s="22">
        <v>171727</v>
      </c>
      <c r="E548" s="22">
        <v>184612.3737</v>
      </c>
      <c r="F548" s="23">
        <f t="shared" ref="F548" si="36">E548/D548</f>
        <v>1.0750340581271436</v>
      </c>
    </row>
    <row r="549" spans="1:6" ht="36.75" thickBot="1" x14ac:dyDescent="0.3">
      <c r="A549" s="13" t="str">
        <f t="shared" ref="A549:A553" si="37">IF(OR(D549&lt;&gt;0,E549&lt;&gt;0),"A","B")</f>
        <v>A</v>
      </c>
      <c r="B549" s="27" t="s">
        <v>204</v>
      </c>
      <c r="C549" s="28" t="s">
        <v>205</v>
      </c>
      <c r="D549" s="29">
        <v>174092</v>
      </c>
      <c r="E549" s="29">
        <v>204990.51989</v>
      </c>
      <c r="F549" s="30">
        <f t="shared" ref="F549:F553" si="38">E549/D549</f>
        <v>1.177483858477127</v>
      </c>
    </row>
    <row r="550" spans="1:6" ht="15.75" thickTop="1" x14ac:dyDescent="0.25">
      <c r="A550" s="13" t="str">
        <f t="shared" si="37"/>
        <v>A</v>
      </c>
      <c r="B550" s="20" t="s">
        <v>1</v>
      </c>
      <c r="C550" s="21" t="s">
        <v>4</v>
      </c>
      <c r="D550" s="22">
        <v>122592</v>
      </c>
      <c r="E550" s="22">
        <v>124173.67560999999</v>
      </c>
      <c r="F550" s="23">
        <f t="shared" si="38"/>
        <v>1.0129019480063952</v>
      </c>
    </row>
    <row r="551" spans="1:6" x14ac:dyDescent="0.25">
      <c r="A551" s="13" t="str">
        <f t="shared" si="37"/>
        <v>A</v>
      </c>
      <c r="B551" s="19" t="s">
        <v>1</v>
      </c>
      <c r="C551" s="16" t="s">
        <v>8</v>
      </c>
      <c r="D551" s="17">
        <v>6640</v>
      </c>
      <c r="E551" s="17">
        <v>8224.6579099999999</v>
      </c>
      <c r="F551" s="18">
        <f t="shared" si="38"/>
        <v>1.2386532996987951</v>
      </c>
    </row>
    <row r="552" spans="1:6" x14ac:dyDescent="0.25">
      <c r="A552" s="13" t="str">
        <f t="shared" si="37"/>
        <v>A</v>
      </c>
      <c r="B552" s="19" t="s">
        <v>1</v>
      </c>
      <c r="C552" s="16" t="s">
        <v>11</v>
      </c>
      <c r="D552" s="17">
        <v>115952</v>
      </c>
      <c r="E552" s="17">
        <v>115949.01769999998</v>
      </c>
      <c r="F552" s="18">
        <f t="shared" si="38"/>
        <v>0.99997427987443066</v>
      </c>
    </row>
    <row r="553" spans="1:6" x14ac:dyDescent="0.25">
      <c r="A553" s="13" t="str">
        <f t="shared" si="37"/>
        <v>A</v>
      </c>
      <c r="B553" s="20" t="s">
        <v>1</v>
      </c>
      <c r="C553" s="21" t="s">
        <v>13</v>
      </c>
      <c r="D553" s="22">
        <v>51500</v>
      </c>
      <c r="E553" s="22">
        <v>80816.844280000005</v>
      </c>
      <c r="F553" s="23">
        <f t="shared" si="38"/>
        <v>1.5692591122330097</v>
      </c>
    </row>
    <row r="554" spans="1:6" ht="18.75" thickBot="1" x14ac:dyDescent="0.3">
      <c r="A554" s="13" t="str">
        <f t="shared" ref="A554:A570" si="39">IF(OR(D554&lt;&gt;0,E554&lt;&gt;0),"A","B")</f>
        <v>A</v>
      </c>
      <c r="B554" s="27" t="s">
        <v>206</v>
      </c>
      <c r="C554" s="28" t="s">
        <v>207</v>
      </c>
      <c r="D554" s="29">
        <v>14360</v>
      </c>
      <c r="E554" s="29">
        <v>17311.84461</v>
      </c>
      <c r="F554" s="30">
        <f t="shared" ref="F554:F564" si="40">E554/D554</f>
        <v>1.205560209610028</v>
      </c>
    </row>
    <row r="555" spans="1:6" ht="15.75" thickTop="1" x14ac:dyDescent="0.25">
      <c r="A555" s="13" t="str">
        <f t="shared" si="39"/>
        <v>A</v>
      </c>
      <c r="B555" s="20" t="s">
        <v>1</v>
      </c>
      <c r="C555" s="21" t="s">
        <v>4</v>
      </c>
      <c r="D555" s="22">
        <v>12860</v>
      </c>
      <c r="E555" s="22">
        <v>12609.365320000001</v>
      </c>
      <c r="F555" s="23">
        <f t="shared" si="40"/>
        <v>0.98051052255054438</v>
      </c>
    </row>
    <row r="556" spans="1:6" x14ac:dyDescent="0.25">
      <c r="A556" s="13" t="str">
        <f t="shared" si="39"/>
        <v>A</v>
      </c>
      <c r="B556" s="19" t="s">
        <v>1</v>
      </c>
      <c r="C556" s="16" t="s">
        <v>8</v>
      </c>
      <c r="D556" s="17">
        <v>7750</v>
      </c>
      <c r="E556" s="17">
        <v>7500</v>
      </c>
      <c r="F556" s="18">
        <f t="shared" si="40"/>
        <v>0.967741935483871</v>
      </c>
    </row>
    <row r="557" spans="1:6" x14ac:dyDescent="0.25">
      <c r="A557" s="13" t="str">
        <f t="shared" si="39"/>
        <v>A</v>
      </c>
      <c r="B557" s="19" t="s">
        <v>1</v>
      </c>
      <c r="C557" s="16" t="s">
        <v>11</v>
      </c>
      <c r="D557" s="17">
        <v>5110</v>
      </c>
      <c r="E557" s="17">
        <v>5109.3653199999999</v>
      </c>
      <c r="F557" s="18">
        <f t="shared" si="40"/>
        <v>0.99987579647749514</v>
      </c>
    </row>
    <row r="558" spans="1:6" x14ac:dyDescent="0.25">
      <c r="A558" s="13" t="str">
        <f t="shared" si="39"/>
        <v>A</v>
      </c>
      <c r="B558" s="20" t="s">
        <v>1</v>
      </c>
      <c r="C558" s="21" t="s">
        <v>13</v>
      </c>
      <c r="D558" s="22">
        <v>1500</v>
      </c>
      <c r="E558" s="22">
        <v>4702.4792900000002</v>
      </c>
      <c r="F558" s="23">
        <f t="shared" si="40"/>
        <v>3.1349861933333334</v>
      </c>
    </row>
    <row r="559" spans="1:6" ht="36.75" thickBot="1" x14ac:dyDescent="0.3">
      <c r="A559" s="13" t="str">
        <f t="shared" si="39"/>
        <v>A</v>
      </c>
      <c r="B559" s="27" t="s">
        <v>208</v>
      </c>
      <c r="C559" s="28" t="s">
        <v>209</v>
      </c>
      <c r="D559" s="29">
        <v>3300</v>
      </c>
      <c r="E559" s="29">
        <v>3300</v>
      </c>
      <c r="F559" s="30">
        <f t="shared" si="40"/>
        <v>1</v>
      </c>
    </row>
    <row r="560" spans="1:6" ht="15.75" thickTop="1" x14ac:dyDescent="0.25">
      <c r="A560" s="13" t="str">
        <f t="shared" si="39"/>
        <v>A</v>
      </c>
      <c r="B560" s="20" t="s">
        <v>1</v>
      </c>
      <c r="C560" s="21" t="s">
        <v>12</v>
      </c>
      <c r="D560" s="22">
        <v>3300</v>
      </c>
      <c r="E560" s="22">
        <v>3300</v>
      </c>
      <c r="F560" s="23">
        <f t="shared" si="40"/>
        <v>1</v>
      </c>
    </row>
    <row r="561" spans="1:6" ht="54.75" thickBot="1" x14ac:dyDescent="0.3">
      <c r="A561" s="13" t="str">
        <f t="shared" si="39"/>
        <v>A</v>
      </c>
      <c r="B561" s="27" t="s">
        <v>210</v>
      </c>
      <c r="C561" s="28" t="s">
        <v>211</v>
      </c>
      <c r="D561" s="29">
        <v>40539.963120000008</v>
      </c>
      <c r="E561" s="29">
        <v>38696.701150000008</v>
      </c>
      <c r="F561" s="30">
        <f t="shared" si="40"/>
        <v>0.95453222380731162</v>
      </c>
    </row>
    <row r="562" spans="1:6" ht="15.75" thickTop="1" x14ac:dyDescent="0.25">
      <c r="A562" s="13" t="str">
        <f t="shared" si="39"/>
        <v>A</v>
      </c>
      <c r="B562" s="20" t="s">
        <v>1</v>
      </c>
      <c r="C562" s="21" t="s">
        <v>4</v>
      </c>
      <c r="D562" s="22">
        <v>431.76312000000001</v>
      </c>
      <c r="E562" s="22">
        <v>423.38830000000007</v>
      </c>
      <c r="F562" s="23">
        <f t="shared" si="40"/>
        <v>0.98060320668425793</v>
      </c>
    </row>
    <row r="563" spans="1:6" x14ac:dyDescent="0.25">
      <c r="A563" s="13" t="str">
        <f t="shared" si="39"/>
        <v>A</v>
      </c>
      <c r="B563" s="19" t="s">
        <v>1</v>
      </c>
      <c r="C563" s="16" t="s">
        <v>8</v>
      </c>
      <c r="D563" s="17">
        <v>199</v>
      </c>
      <c r="E563" s="17">
        <v>191.45685999999998</v>
      </c>
      <c r="F563" s="18">
        <f t="shared" si="40"/>
        <v>0.96209477386934661</v>
      </c>
    </row>
    <row r="564" spans="1:6" x14ac:dyDescent="0.25">
      <c r="A564" s="13" t="str">
        <f t="shared" si="39"/>
        <v>A</v>
      </c>
      <c r="B564" s="19" t="s">
        <v>1</v>
      </c>
      <c r="C564" s="16" t="s">
        <v>9</v>
      </c>
      <c r="D564" s="17">
        <v>232.76311999999999</v>
      </c>
      <c r="E564" s="17">
        <v>231.93144000000001</v>
      </c>
      <c r="F564" s="18">
        <f t="shared" si="40"/>
        <v>0.99642692536515243</v>
      </c>
    </row>
    <row r="565" spans="1:6" x14ac:dyDescent="0.25">
      <c r="A565" s="13" t="str">
        <f t="shared" si="39"/>
        <v>A</v>
      </c>
      <c r="B565" s="20" t="s">
        <v>1</v>
      </c>
      <c r="C565" s="21" t="s">
        <v>12</v>
      </c>
      <c r="D565" s="22">
        <v>40108.199999999997</v>
      </c>
      <c r="E565" s="22">
        <v>38273.312850000002</v>
      </c>
      <c r="F565" s="23">
        <f t="shared" ref="F565:F576" si="41">E565/D565</f>
        <v>0.95425157075111833</v>
      </c>
    </row>
    <row r="566" spans="1:6" ht="18.75" thickBot="1" x14ac:dyDescent="0.3">
      <c r="A566" s="13" t="str">
        <f t="shared" si="39"/>
        <v>A</v>
      </c>
      <c r="B566" s="27" t="s">
        <v>212</v>
      </c>
      <c r="C566" s="28" t="s">
        <v>213</v>
      </c>
      <c r="D566" s="29">
        <v>25026.763119999996</v>
      </c>
      <c r="E566" s="29">
        <v>23308.394550000001</v>
      </c>
      <c r="F566" s="30">
        <f t="shared" si="41"/>
        <v>0.93133876075940603</v>
      </c>
    </row>
    <row r="567" spans="1:6" ht="15.75" thickTop="1" x14ac:dyDescent="0.25">
      <c r="A567" s="13" t="str">
        <f t="shared" si="39"/>
        <v>A</v>
      </c>
      <c r="B567" s="20" t="s">
        <v>1</v>
      </c>
      <c r="C567" s="21" t="s">
        <v>4</v>
      </c>
      <c r="D567" s="22">
        <v>431.76312000000001</v>
      </c>
      <c r="E567" s="22">
        <v>423.38830000000007</v>
      </c>
      <c r="F567" s="23">
        <f t="shared" si="41"/>
        <v>0.98060320668425793</v>
      </c>
    </row>
    <row r="568" spans="1:6" x14ac:dyDescent="0.25">
      <c r="A568" s="13" t="str">
        <f t="shared" si="39"/>
        <v>A</v>
      </c>
      <c r="B568" s="19" t="s">
        <v>1</v>
      </c>
      <c r="C568" s="16" t="s">
        <v>8</v>
      </c>
      <c r="D568" s="17">
        <v>199</v>
      </c>
      <c r="E568" s="17">
        <v>191.45685999999998</v>
      </c>
      <c r="F568" s="18">
        <f t="shared" si="41"/>
        <v>0.96209477386934661</v>
      </c>
    </row>
    <row r="569" spans="1:6" x14ac:dyDescent="0.25">
      <c r="A569" s="13" t="str">
        <f t="shared" si="39"/>
        <v>A</v>
      </c>
      <c r="B569" s="19" t="s">
        <v>1</v>
      </c>
      <c r="C569" s="16" t="s">
        <v>9</v>
      </c>
      <c r="D569" s="17">
        <v>232.76311999999999</v>
      </c>
      <c r="E569" s="17">
        <v>231.93144000000001</v>
      </c>
      <c r="F569" s="18">
        <f t="shared" si="41"/>
        <v>0.99642692536515243</v>
      </c>
    </row>
    <row r="570" spans="1:6" x14ac:dyDescent="0.25">
      <c r="A570" s="13" t="str">
        <f t="shared" si="39"/>
        <v>A</v>
      </c>
      <c r="B570" s="20" t="s">
        <v>1</v>
      </c>
      <c r="C570" s="21" t="s">
        <v>12</v>
      </c>
      <c r="D570" s="22">
        <v>24595</v>
      </c>
      <c r="E570" s="22">
        <v>22885.006249999999</v>
      </c>
      <c r="F570" s="23">
        <f t="shared" si="41"/>
        <v>0.93047392762756653</v>
      </c>
    </row>
    <row r="571" spans="1:6" ht="36.75" thickBot="1" x14ac:dyDescent="0.3">
      <c r="A571" s="13" t="str">
        <f t="shared" ref="A571:A603" si="42">IF(OR(D571&lt;&gt;0,E571&lt;&gt;0),"A","B")</f>
        <v>A</v>
      </c>
      <c r="B571" s="27" t="s">
        <v>214</v>
      </c>
      <c r="C571" s="28" t="s">
        <v>215</v>
      </c>
      <c r="D571" s="29">
        <v>15513.2</v>
      </c>
      <c r="E571" s="29">
        <v>15388.3066</v>
      </c>
      <c r="F571" s="30">
        <f t="shared" si="41"/>
        <v>0.99194921744063114</v>
      </c>
    </row>
    <row r="572" spans="1:6" ht="15.75" thickTop="1" x14ac:dyDescent="0.25">
      <c r="A572" s="13" t="str">
        <f t="shared" si="42"/>
        <v>A</v>
      </c>
      <c r="B572" s="20" t="s">
        <v>1</v>
      </c>
      <c r="C572" s="21" t="s">
        <v>12</v>
      </c>
      <c r="D572" s="22">
        <v>15513.2</v>
      </c>
      <c r="E572" s="22">
        <v>15388.3066</v>
      </c>
      <c r="F572" s="23">
        <f t="shared" si="41"/>
        <v>0.99194921744063114</v>
      </c>
    </row>
    <row r="573" spans="1:6" ht="18.75" thickBot="1" x14ac:dyDescent="0.3">
      <c r="A573" s="13" t="str">
        <f t="shared" si="42"/>
        <v>A</v>
      </c>
      <c r="B573" s="27" t="s">
        <v>216</v>
      </c>
      <c r="C573" s="28" t="s">
        <v>217</v>
      </c>
      <c r="D573" s="29">
        <v>198201.22606000002</v>
      </c>
      <c r="E573" s="29">
        <v>181795.46594000005</v>
      </c>
      <c r="F573" s="30">
        <f t="shared" si="41"/>
        <v>0.91722674755284528</v>
      </c>
    </row>
    <row r="574" spans="1:6" ht="15.75" thickTop="1" x14ac:dyDescent="0.25">
      <c r="A574" s="13" t="str">
        <f t="shared" si="42"/>
        <v>A</v>
      </c>
      <c r="B574" s="20" t="s">
        <v>1</v>
      </c>
      <c r="C574" s="21" t="s">
        <v>4</v>
      </c>
      <c r="D574" s="22">
        <v>167493.67606</v>
      </c>
      <c r="E574" s="22">
        <v>154605.02761000002</v>
      </c>
      <c r="F574" s="23">
        <f t="shared" si="41"/>
        <v>0.92304993983544203</v>
      </c>
    </row>
    <row r="575" spans="1:6" x14ac:dyDescent="0.25">
      <c r="A575" s="13" t="str">
        <f t="shared" si="42"/>
        <v>A</v>
      </c>
      <c r="B575" s="15" t="s">
        <v>1</v>
      </c>
      <c r="C575" s="16" t="s">
        <v>5</v>
      </c>
      <c r="D575" s="17">
        <v>47442.15</v>
      </c>
      <c r="E575" s="17">
        <v>43513.213159999999</v>
      </c>
      <c r="F575" s="18">
        <f t="shared" si="41"/>
        <v>0.91718467986800767</v>
      </c>
    </row>
    <row r="576" spans="1:6" x14ac:dyDescent="0.25">
      <c r="A576" s="13" t="str">
        <f t="shared" si="42"/>
        <v>A</v>
      </c>
      <c r="B576" s="19" t="s">
        <v>1</v>
      </c>
      <c r="C576" s="16" t="s">
        <v>6</v>
      </c>
      <c r="D576" s="17">
        <v>116575.2</v>
      </c>
      <c r="E576" s="17">
        <v>108217.54896000001</v>
      </c>
      <c r="F576" s="18">
        <f t="shared" si="41"/>
        <v>0.92830678360406005</v>
      </c>
    </row>
    <row r="577" spans="1:6" x14ac:dyDescent="0.25">
      <c r="A577" s="13" t="str">
        <f t="shared" si="42"/>
        <v>A</v>
      </c>
      <c r="B577" s="19" t="s">
        <v>1</v>
      </c>
      <c r="C577" s="16" t="s">
        <v>9</v>
      </c>
      <c r="D577" s="17">
        <v>85</v>
      </c>
      <c r="E577" s="17">
        <v>72.723739999999992</v>
      </c>
      <c r="F577" s="18">
        <f t="shared" ref="F577:F603" si="43">E577/D577</f>
        <v>0.8555734117647058</v>
      </c>
    </row>
    <row r="578" spans="1:6" x14ac:dyDescent="0.25">
      <c r="A578" s="13" t="str">
        <f t="shared" si="42"/>
        <v>A</v>
      </c>
      <c r="B578" s="19" t="s">
        <v>1</v>
      </c>
      <c r="C578" s="16" t="s">
        <v>10</v>
      </c>
      <c r="D578" s="17">
        <v>1112.5</v>
      </c>
      <c r="E578" s="17">
        <v>853.75882000000001</v>
      </c>
      <c r="F578" s="18">
        <f t="shared" si="43"/>
        <v>0.76742365842696636</v>
      </c>
    </row>
    <row r="579" spans="1:6" x14ac:dyDescent="0.25">
      <c r="A579" s="13" t="str">
        <f t="shared" si="42"/>
        <v>A</v>
      </c>
      <c r="B579" s="19" t="s">
        <v>1</v>
      </c>
      <c r="C579" s="16" t="s">
        <v>11</v>
      </c>
      <c r="D579" s="17">
        <v>2278.8260599999999</v>
      </c>
      <c r="E579" s="17">
        <v>1947.7829299999999</v>
      </c>
      <c r="F579" s="18">
        <f t="shared" si="43"/>
        <v>0.8547308476891825</v>
      </c>
    </row>
    <row r="580" spans="1:6" x14ac:dyDescent="0.25">
      <c r="A580" s="13" t="str">
        <f t="shared" si="42"/>
        <v>A</v>
      </c>
      <c r="B580" s="20" t="s">
        <v>1</v>
      </c>
      <c r="C580" s="21" t="s">
        <v>12</v>
      </c>
      <c r="D580" s="22">
        <v>30707.55</v>
      </c>
      <c r="E580" s="22">
        <v>27190.438330000001</v>
      </c>
      <c r="F580" s="23">
        <f t="shared" si="43"/>
        <v>0.88546426953631929</v>
      </c>
    </row>
    <row r="581" spans="1:6" ht="90.75" thickBot="1" x14ac:dyDescent="0.3">
      <c r="A581" s="13" t="str">
        <f t="shared" si="42"/>
        <v>A</v>
      </c>
      <c r="B581" s="27" t="s">
        <v>218</v>
      </c>
      <c r="C581" s="28" t="s">
        <v>219</v>
      </c>
      <c r="D581" s="29">
        <v>38721.226060000001</v>
      </c>
      <c r="E581" s="29">
        <v>37771.240079999996</v>
      </c>
      <c r="F581" s="30">
        <f t="shared" si="43"/>
        <v>0.9754660149828942</v>
      </c>
    </row>
    <row r="582" spans="1:6" ht="15.75" thickTop="1" x14ac:dyDescent="0.25">
      <c r="A582" s="13" t="str">
        <f t="shared" si="42"/>
        <v>A</v>
      </c>
      <c r="B582" s="20" t="s">
        <v>1</v>
      </c>
      <c r="C582" s="21" t="s">
        <v>4</v>
      </c>
      <c r="D582" s="22">
        <v>38401.226060000001</v>
      </c>
      <c r="E582" s="22">
        <v>37660.314559999999</v>
      </c>
      <c r="F582" s="23">
        <f t="shared" si="43"/>
        <v>0.980706045717333</v>
      </c>
    </row>
    <row r="583" spans="1:6" x14ac:dyDescent="0.25">
      <c r="A583" s="13" t="str">
        <f t="shared" si="42"/>
        <v>A</v>
      </c>
      <c r="B583" s="15" t="s">
        <v>1</v>
      </c>
      <c r="C583" s="16" t="s">
        <v>5</v>
      </c>
      <c r="D583" s="17">
        <v>3460</v>
      </c>
      <c r="E583" s="17">
        <v>3112.9582500000001</v>
      </c>
      <c r="F583" s="18">
        <f t="shared" si="43"/>
        <v>0.89969891618497111</v>
      </c>
    </row>
    <row r="584" spans="1:6" x14ac:dyDescent="0.25">
      <c r="A584" s="13" t="str">
        <f t="shared" si="42"/>
        <v>A</v>
      </c>
      <c r="B584" s="19" t="s">
        <v>1</v>
      </c>
      <c r="C584" s="16" t="s">
        <v>6</v>
      </c>
      <c r="D584" s="17">
        <v>34580</v>
      </c>
      <c r="E584" s="17">
        <v>34242.202669999999</v>
      </c>
      <c r="F584" s="18">
        <f t="shared" si="43"/>
        <v>0.99023142481203008</v>
      </c>
    </row>
    <row r="585" spans="1:6" x14ac:dyDescent="0.25">
      <c r="A585" s="13" t="str">
        <f t="shared" si="42"/>
        <v>A</v>
      </c>
      <c r="B585" s="19" t="s">
        <v>1</v>
      </c>
      <c r="C585" s="16" t="s">
        <v>9</v>
      </c>
      <c r="D585" s="17">
        <v>70</v>
      </c>
      <c r="E585" s="17">
        <v>62.79289</v>
      </c>
      <c r="F585" s="18">
        <f t="shared" si="43"/>
        <v>0.89704128571428576</v>
      </c>
    </row>
    <row r="586" spans="1:6" x14ac:dyDescent="0.25">
      <c r="A586" s="13" t="str">
        <f t="shared" si="42"/>
        <v>A</v>
      </c>
      <c r="B586" s="19" t="s">
        <v>1</v>
      </c>
      <c r="C586" s="16" t="s">
        <v>10</v>
      </c>
      <c r="D586" s="17">
        <v>120</v>
      </c>
      <c r="E586" s="17">
        <v>111.22729000000001</v>
      </c>
      <c r="F586" s="18">
        <f t="shared" si="43"/>
        <v>0.92689408333333345</v>
      </c>
    </row>
    <row r="587" spans="1:6" x14ac:dyDescent="0.25">
      <c r="A587" s="13" t="str">
        <f t="shared" si="42"/>
        <v>A</v>
      </c>
      <c r="B587" s="19" t="s">
        <v>1</v>
      </c>
      <c r="C587" s="16" t="s">
        <v>11</v>
      </c>
      <c r="D587" s="17">
        <v>171.22605999999999</v>
      </c>
      <c r="E587" s="17">
        <v>131.13345999999999</v>
      </c>
      <c r="F587" s="18">
        <f t="shared" si="43"/>
        <v>0.76584989457796315</v>
      </c>
    </row>
    <row r="588" spans="1:6" x14ac:dyDescent="0.25">
      <c r="A588" s="13" t="str">
        <f t="shared" si="42"/>
        <v>A</v>
      </c>
      <c r="B588" s="20" t="s">
        <v>1</v>
      </c>
      <c r="C588" s="21" t="s">
        <v>12</v>
      </c>
      <c r="D588" s="22">
        <v>320</v>
      </c>
      <c r="E588" s="22">
        <v>110.92552000000001</v>
      </c>
      <c r="F588" s="23">
        <f t="shared" si="43"/>
        <v>0.34664225000000004</v>
      </c>
    </row>
    <row r="589" spans="1:6" ht="36.75" thickBot="1" x14ac:dyDescent="0.3">
      <c r="A589" s="13" t="str">
        <f t="shared" si="42"/>
        <v>A</v>
      </c>
      <c r="B589" s="27" t="s">
        <v>220</v>
      </c>
      <c r="C589" s="28" t="s">
        <v>221</v>
      </c>
      <c r="D589" s="29">
        <v>110600</v>
      </c>
      <c r="E589" s="29">
        <v>104768.17245</v>
      </c>
      <c r="F589" s="30">
        <f t="shared" si="43"/>
        <v>0.9472709986437613</v>
      </c>
    </row>
    <row r="590" spans="1:6" ht="15.75" thickTop="1" x14ac:dyDescent="0.25">
      <c r="A590" s="13" t="str">
        <f t="shared" si="42"/>
        <v>A</v>
      </c>
      <c r="B590" s="20" t="s">
        <v>1</v>
      </c>
      <c r="C590" s="21" t="s">
        <v>4</v>
      </c>
      <c r="D590" s="22">
        <v>87975</v>
      </c>
      <c r="E590" s="22">
        <v>82162.748439999996</v>
      </c>
      <c r="F590" s="23">
        <f t="shared" si="43"/>
        <v>0.9339329177607274</v>
      </c>
    </row>
    <row r="591" spans="1:6" x14ac:dyDescent="0.25">
      <c r="A591" s="13" t="str">
        <f t="shared" si="42"/>
        <v>A</v>
      </c>
      <c r="B591" s="15" t="s">
        <v>1</v>
      </c>
      <c r="C591" s="16" t="s">
        <v>5</v>
      </c>
      <c r="D591" s="17">
        <v>34425</v>
      </c>
      <c r="E591" s="17">
        <v>31959.991969999999</v>
      </c>
      <c r="F591" s="18">
        <f t="shared" si="43"/>
        <v>0.9283948284676834</v>
      </c>
    </row>
    <row r="592" spans="1:6" x14ac:dyDescent="0.25">
      <c r="A592" s="13" t="str">
        <f t="shared" si="42"/>
        <v>A</v>
      </c>
      <c r="B592" s="19" t="s">
        <v>1</v>
      </c>
      <c r="C592" s="16" t="s">
        <v>6</v>
      </c>
      <c r="D592" s="17">
        <v>50950</v>
      </c>
      <c r="E592" s="17">
        <v>47922.153559999999</v>
      </c>
      <c r="F592" s="18">
        <f t="shared" si="43"/>
        <v>0.94057219941118742</v>
      </c>
    </row>
    <row r="593" spans="1:6" x14ac:dyDescent="0.25">
      <c r="A593" s="13" t="str">
        <f t="shared" si="42"/>
        <v>A</v>
      </c>
      <c r="B593" s="19" t="s">
        <v>1</v>
      </c>
      <c r="C593" s="16" t="s">
        <v>9</v>
      </c>
      <c r="D593" s="17">
        <v>15</v>
      </c>
      <c r="E593" s="17">
        <v>9.6880000000000006</v>
      </c>
      <c r="F593" s="18">
        <f t="shared" si="43"/>
        <v>0.6458666666666667</v>
      </c>
    </row>
    <row r="594" spans="1:6" x14ac:dyDescent="0.25">
      <c r="A594" s="13" t="str">
        <f t="shared" si="42"/>
        <v>A</v>
      </c>
      <c r="B594" s="19" t="s">
        <v>1</v>
      </c>
      <c r="C594" s="16" t="s">
        <v>10</v>
      </c>
      <c r="D594" s="17">
        <v>650</v>
      </c>
      <c r="E594" s="17">
        <v>553.42773999999997</v>
      </c>
      <c r="F594" s="18">
        <f t="shared" si="43"/>
        <v>0.85142729230769232</v>
      </c>
    </row>
    <row r="595" spans="1:6" x14ac:dyDescent="0.25">
      <c r="A595" s="13" t="str">
        <f t="shared" si="42"/>
        <v>A</v>
      </c>
      <c r="B595" s="19" t="s">
        <v>1</v>
      </c>
      <c r="C595" s="16" t="s">
        <v>11</v>
      </c>
      <c r="D595" s="17">
        <v>1935</v>
      </c>
      <c r="E595" s="17">
        <v>1717.4871699999999</v>
      </c>
      <c r="F595" s="18">
        <f t="shared" si="43"/>
        <v>0.88759026873385005</v>
      </c>
    </row>
    <row r="596" spans="1:6" x14ac:dyDescent="0.25">
      <c r="A596" s="13" t="str">
        <f t="shared" si="42"/>
        <v>A</v>
      </c>
      <c r="B596" s="20" t="s">
        <v>1</v>
      </c>
      <c r="C596" s="21" t="s">
        <v>12</v>
      </c>
      <c r="D596" s="22">
        <v>22625</v>
      </c>
      <c r="E596" s="22">
        <v>22605.424010000002</v>
      </c>
      <c r="F596" s="23">
        <f t="shared" si="43"/>
        <v>0.99913476287292824</v>
      </c>
    </row>
    <row r="597" spans="1:6" ht="54.75" thickBot="1" x14ac:dyDescent="0.3">
      <c r="A597" s="13" t="str">
        <f t="shared" si="42"/>
        <v>A</v>
      </c>
      <c r="B597" s="27" t="s">
        <v>222</v>
      </c>
      <c r="C597" s="28" t="s">
        <v>223</v>
      </c>
      <c r="D597" s="29">
        <v>82975</v>
      </c>
      <c r="E597" s="29">
        <v>77332.748909999995</v>
      </c>
      <c r="F597" s="30">
        <f t="shared" si="43"/>
        <v>0.93200058945465492</v>
      </c>
    </row>
    <row r="598" spans="1:6" ht="15.75" thickTop="1" x14ac:dyDescent="0.25">
      <c r="A598" s="13" t="str">
        <f t="shared" si="42"/>
        <v>A</v>
      </c>
      <c r="B598" s="20" t="s">
        <v>1</v>
      </c>
      <c r="C598" s="21" t="s">
        <v>4</v>
      </c>
      <c r="D598" s="22">
        <v>82975</v>
      </c>
      <c r="E598" s="22">
        <v>77332.748909999995</v>
      </c>
      <c r="F598" s="23">
        <f t="shared" si="43"/>
        <v>0.93200058945465492</v>
      </c>
    </row>
    <row r="599" spans="1:6" x14ac:dyDescent="0.25">
      <c r="A599" s="13" t="str">
        <f t="shared" si="42"/>
        <v>A</v>
      </c>
      <c r="B599" s="15" t="s">
        <v>1</v>
      </c>
      <c r="C599" s="16" t="s">
        <v>5</v>
      </c>
      <c r="D599" s="17">
        <v>34425</v>
      </c>
      <c r="E599" s="17">
        <v>31959.991969999999</v>
      </c>
      <c r="F599" s="18">
        <f t="shared" si="43"/>
        <v>0.9283948284676834</v>
      </c>
    </row>
    <row r="600" spans="1:6" x14ac:dyDescent="0.25">
      <c r="A600" s="13" t="str">
        <f t="shared" si="42"/>
        <v>A</v>
      </c>
      <c r="B600" s="19" t="s">
        <v>1</v>
      </c>
      <c r="C600" s="16" t="s">
        <v>6</v>
      </c>
      <c r="D600" s="17">
        <v>45950</v>
      </c>
      <c r="E600" s="17">
        <v>43092.154029999998</v>
      </c>
      <c r="F600" s="18">
        <f t="shared" si="43"/>
        <v>0.93780531077257889</v>
      </c>
    </row>
    <row r="601" spans="1:6" x14ac:dyDescent="0.25">
      <c r="A601" s="13" t="str">
        <f t="shared" si="42"/>
        <v>A</v>
      </c>
      <c r="B601" s="19" t="s">
        <v>1</v>
      </c>
      <c r="C601" s="16" t="s">
        <v>9</v>
      </c>
      <c r="D601" s="17">
        <v>15</v>
      </c>
      <c r="E601" s="17">
        <v>9.6880000000000006</v>
      </c>
      <c r="F601" s="18">
        <f t="shared" si="43"/>
        <v>0.6458666666666667</v>
      </c>
    </row>
    <row r="602" spans="1:6" x14ac:dyDescent="0.25">
      <c r="A602" s="13" t="str">
        <f t="shared" si="42"/>
        <v>A</v>
      </c>
      <c r="B602" s="19" t="s">
        <v>1</v>
      </c>
      <c r="C602" s="16" t="s">
        <v>10</v>
      </c>
      <c r="D602" s="17">
        <v>650</v>
      </c>
      <c r="E602" s="17">
        <v>553.42773999999997</v>
      </c>
      <c r="F602" s="18">
        <f t="shared" si="43"/>
        <v>0.85142729230769232</v>
      </c>
    </row>
    <row r="603" spans="1:6" x14ac:dyDescent="0.25">
      <c r="A603" s="13" t="str">
        <f t="shared" si="42"/>
        <v>A</v>
      </c>
      <c r="B603" s="19" t="s">
        <v>1</v>
      </c>
      <c r="C603" s="16" t="s">
        <v>11</v>
      </c>
      <c r="D603" s="17">
        <v>1935</v>
      </c>
      <c r="E603" s="17">
        <v>1717.4871699999999</v>
      </c>
      <c r="F603" s="18">
        <f t="shared" si="43"/>
        <v>0.88759026873385005</v>
      </c>
    </row>
    <row r="604" spans="1:6" ht="54.75" thickBot="1" x14ac:dyDescent="0.3">
      <c r="A604" s="13" t="str">
        <f t="shared" ref="A604:A631" si="44">IF(OR(D604&lt;&gt;0,E604&lt;&gt;0),"A","B")</f>
        <v>A</v>
      </c>
      <c r="B604" s="27" t="s">
        <v>224</v>
      </c>
      <c r="C604" s="28" t="s">
        <v>225</v>
      </c>
      <c r="D604" s="29">
        <v>5000</v>
      </c>
      <c r="E604" s="29">
        <v>4829.9995299999991</v>
      </c>
      <c r="F604" s="30">
        <f t="shared" ref="F604:F623" si="45">E604/D604</f>
        <v>0.96599990599999985</v>
      </c>
    </row>
    <row r="605" spans="1:6" ht="15.75" thickTop="1" x14ac:dyDescent="0.25">
      <c r="A605" s="13" t="str">
        <f t="shared" si="44"/>
        <v>A</v>
      </c>
      <c r="B605" s="20" t="s">
        <v>1</v>
      </c>
      <c r="C605" s="21" t="s">
        <v>4</v>
      </c>
      <c r="D605" s="22">
        <v>5000</v>
      </c>
      <c r="E605" s="22">
        <v>4829.9995299999991</v>
      </c>
      <c r="F605" s="23">
        <f t="shared" si="45"/>
        <v>0.96599990599999985</v>
      </c>
    </row>
    <row r="606" spans="1:6" x14ac:dyDescent="0.25">
      <c r="A606" s="13" t="str">
        <f t="shared" si="44"/>
        <v>A</v>
      </c>
      <c r="B606" s="19" t="s">
        <v>1</v>
      </c>
      <c r="C606" s="16" t="s">
        <v>6</v>
      </c>
      <c r="D606" s="17">
        <v>5000</v>
      </c>
      <c r="E606" s="17">
        <v>4829.9995299999991</v>
      </c>
      <c r="F606" s="18">
        <f t="shared" si="45"/>
        <v>0.96599990599999985</v>
      </c>
    </row>
    <row r="607" spans="1:6" ht="36.75" thickBot="1" x14ac:dyDescent="0.3">
      <c r="A607" s="13" t="str">
        <f t="shared" si="44"/>
        <v>A</v>
      </c>
      <c r="B607" s="27" t="s">
        <v>226</v>
      </c>
      <c r="C607" s="28" t="s">
        <v>227</v>
      </c>
      <c r="D607" s="29">
        <v>22625</v>
      </c>
      <c r="E607" s="29">
        <v>22605.424010000002</v>
      </c>
      <c r="F607" s="30">
        <f t="shared" si="45"/>
        <v>0.99913476287292824</v>
      </c>
    </row>
    <row r="608" spans="1:6" ht="15.75" thickTop="1" x14ac:dyDescent="0.25">
      <c r="A608" s="13" t="str">
        <f t="shared" si="44"/>
        <v>A</v>
      </c>
      <c r="B608" s="20" t="s">
        <v>1</v>
      </c>
      <c r="C608" s="21" t="s">
        <v>12</v>
      </c>
      <c r="D608" s="22">
        <v>22625</v>
      </c>
      <c r="E608" s="22">
        <v>22605.424010000002</v>
      </c>
      <c r="F608" s="23">
        <f t="shared" si="45"/>
        <v>0.99913476287292824</v>
      </c>
    </row>
    <row r="609" spans="1:6" ht="72.75" thickBot="1" x14ac:dyDescent="0.3">
      <c r="A609" s="13" t="str">
        <f t="shared" si="44"/>
        <v>A</v>
      </c>
      <c r="B609" s="27" t="s">
        <v>228</v>
      </c>
      <c r="C609" s="28" t="s">
        <v>229</v>
      </c>
      <c r="D609" s="29">
        <v>4094</v>
      </c>
      <c r="E609" s="29">
        <v>3641.5154400000001</v>
      </c>
      <c r="F609" s="30">
        <f t="shared" si="45"/>
        <v>0.88947617000488521</v>
      </c>
    </row>
    <row r="610" spans="1:6" ht="15.75" thickTop="1" x14ac:dyDescent="0.25">
      <c r="A610" s="13" t="str">
        <f t="shared" si="44"/>
        <v>A</v>
      </c>
      <c r="B610" s="20" t="s">
        <v>1</v>
      </c>
      <c r="C610" s="21" t="s">
        <v>4</v>
      </c>
      <c r="D610" s="22">
        <v>4090</v>
      </c>
      <c r="E610" s="22">
        <v>3637.7754399999999</v>
      </c>
      <c r="F610" s="23">
        <f t="shared" si="45"/>
        <v>0.88943164792176033</v>
      </c>
    </row>
    <row r="611" spans="1:6" x14ac:dyDescent="0.25">
      <c r="A611" s="13" t="str">
        <f t="shared" si="44"/>
        <v>A</v>
      </c>
      <c r="B611" s="15" t="s">
        <v>1</v>
      </c>
      <c r="C611" s="16" t="s">
        <v>5</v>
      </c>
      <c r="D611" s="17">
        <v>3200</v>
      </c>
      <c r="E611" s="17">
        <v>2814.9893399999996</v>
      </c>
      <c r="F611" s="18">
        <f t="shared" si="45"/>
        <v>0.87968416874999988</v>
      </c>
    </row>
    <row r="612" spans="1:6" x14ac:dyDescent="0.25">
      <c r="A612" s="13" t="str">
        <f t="shared" si="44"/>
        <v>A</v>
      </c>
      <c r="B612" s="19" t="s">
        <v>1</v>
      </c>
      <c r="C612" s="16" t="s">
        <v>6</v>
      </c>
      <c r="D612" s="17">
        <v>800</v>
      </c>
      <c r="E612" s="17">
        <v>732.93134999999995</v>
      </c>
      <c r="F612" s="18">
        <f t="shared" si="45"/>
        <v>0.91616418749999995</v>
      </c>
    </row>
    <row r="613" spans="1:6" x14ac:dyDescent="0.25">
      <c r="A613" s="13" t="str">
        <f t="shared" si="44"/>
        <v>A</v>
      </c>
      <c r="B613" s="19" t="s">
        <v>1</v>
      </c>
      <c r="C613" s="16" t="s">
        <v>10</v>
      </c>
      <c r="D613" s="17">
        <v>90</v>
      </c>
      <c r="E613" s="17">
        <v>89.854749999999996</v>
      </c>
      <c r="F613" s="18">
        <f t="shared" si="45"/>
        <v>0.99838611111111109</v>
      </c>
    </row>
    <row r="614" spans="1:6" x14ac:dyDescent="0.25">
      <c r="A614" s="13" t="str">
        <f t="shared" si="44"/>
        <v>A</v>
      </c>
      <c r="B614" s="20" t="s">
        <v>1</v>
      </c>
      <c r="C614" s="21" t="s">
        <v>12</v>
      </c>
      <c r="D614" s="22">
        <v>4</v>
      </c>
      <c r="E614" s="22">
        <v>3.74</v>
      </c>
      <c r="F614" s="23">
        <f t="shared" si="45"/>
        <v>0.93500000000000005</v>
      </c>
    </row>
    <row r="615" spans="1:6" ht="54.75" thickBot="1" x14ac:dyDescent="0.3">
      <c r="A615" s="13" t="str">
        <f t="shared" si="44"/>
        <v>A</v>
      </c>
      <c r="B615" s="27" t="s">
        <v>230</v>
      </c>
      <c r="C615" s="28" t="s">
        <v>231</v>
      </c>
      <c r="D615" s="29">
        <v>1565</v>
      </c>
      <c r="E615" s="29">
        <v>1373.1419900000003</v>
      </c>
      <c r="F615" s="30">
        <f t="shared" si="45"/>
        <v>0.87740702236421741</v>
      </c>
    </row>
    <row r="616" spans="1:6" ht="15.75" thickTop="1" x14ac:dyDescent="0.25">
      <c r="A616" s="13" t="str">
        <f t="shared" si="44"/>
        <v>A</v>
      </c>
      <c r="B616" s="20" t="s">
        <v>1</v>
      </c>
      <c r="C616" s="21" t="s">
        <v>4</v>
      </c>
      <c r="D616" s="22">
        <v>1554.85</v>
      </c>
      <c r="E616" s="22">
        <v>1364.7019900000003</v>
      </c>
      <c r="F616" s="23">
        <f t="shared" si="45"/>
        <v>0.87770652474515243</v>
      </c>
    </row>
    <row r="617" spans="1:6" x14ac:dyDescent="0.25">
      <c r="A617" s="13" t="str">
        <f t="shared" si="44"/>
        <v>A</v>
      </c>
      <c r="B617" s="15" t="s">
        <v>1</v>
      </c>
      <c r="C617" s="16" t="s">
        <v>5</v>
      </c>
      <c r="D617" s="17">
        <v>932.15</v>
      </c>
      <c r="E617" s="17">
        <v>745.33735999999999</v>
      </c>
      <c r="F617" s="18">
        <f t="shared" si="45"/>
        <v>0.79958950812637453</v>
      </c>
    </row>
    <row r="618" spans="1:6" x14ac:dyDescent="0.25">
      <c r="A618" s="13" t="str">
        <f t="shared" si="44"/>
        <v>A</v>
      </c>
      <c r="B618" s="19" t="s">
        <v>1</v>
      </c>
      <c r="C618" s="16" t="s">
        <v>6</v>
      </c>
      <c r="D618" s="17">
        <v>609.20000000000005</v>
      </c>
      <c r="E618" s="17">
        <v>607.92279000000008</v>
      </c>
      <c r="F618" s="18">
        <f t="shared" si="45"/>
        <v>0.99790346355876569</v>
      </c>
    </row>
    <row r="619" spans="1:6" x14ac:dyDescent="0.25">
      <c r="A619" s="13" t="str">
        <f t="shared" si="44"/>
        <v>A</v>
      </c>
      <c r="B619" s="19" t="s">
        <v>1</v>
      </c>
      <c r="C619" s="16" t="s">
        <v>10</v>
      </c>
      <c r="D619" s="17">
        <v>12.5</v>
      </c>
      <c r="E619" s="17">
        <v>10.84873</v>
      </c>
      <c r="F619" s="18">
        <f t="shared" si="45"/>
        <v>0.86789839999999996</v>
      </c>
    </row>
    <row r="620" spans="1:6" x14ac:dyDescent="0.25">
      <c r="A620" s="13" t="str">
        <f t="shared" si="44"/>
        <v>A</v>
      </c>
      <c r="B620" s="19" t="s">
        <v>1</v>
      </c>
      <c r="C620" s="16" t="s">
        <v>11</v>
      </c>
      <c r="D620" s="17">
        <v>1</v>
      </c>
      <c r="E620" s="17">
        <v>0.59311000000000003</v>
      </c>
      <c r="F620" s="18">
        <f t="shared" si="45"/>
        <v>0.59311000000000003</v>
      </c>
    </row>
    <row r="621" spans="1:6" x14ac:dyDescent="0.25">
      <c r="A621" s="13" t="str">
        <f t="shared" si="44"/>
        <v>A</v>
      </c>
      <c r="B621" s="20" t="s">
        <v>1</v>
      </c>
      <c r="C621" s="21" t="s">
        <v>12</v>
      </c>
      <c r="D621" s="22">
        <v>10.15</v>
      </c>
      <c r="E621" s="22">
        <v>8.44</v>
      </c>
      <c r="F621" s="23">
        <f t="shared" si="45"/>
        <v>0.83152709359605903</v>
      </c>
    </row>
    <row r="622" spans="1:6" ht="18.75" thickBot="1" x14ac:dyDescent="0.3">
      <c r="A622" s="13" t="str">
        <f t="shared" si="44"/>
        <v>A</v>
      </c>
      <c r="B622" s="27" t="s">
        <v>232</v>
      </c>
      <c r="C622" s="28" t="s">
        <v>233</v>
      </c>
      <c r="D622" s="29">
        <v>3425</v>
      </c>
      <c r="E622" s="29">
        <v>3128.4792100000004</v>
      </c>
      <c r="F622" s="30">
        <f t="shared" si="45"/>
        <v>0.913424586861314</v>
      </c>
    </row>
    <row r="623" spans="1:6" ht="15.75" thickTop="1" x14ac:dyDescent="0.25">
      <c r="A623" s="13" t="str">
        <f t="shared" si="44"/>
        <v>A</v>
      </c>
      <c r="B623" s="20" t="s">
        <v>1</v>
      </c>
      <c r="C623" s="21" t="s">
        <v>4</v>
      </c>
      <c r="D623" s="22">
        <v>3110</v>
      </c>
      <c r="E623" s="22">
        <v>2813.4792100000004</v>
      </c>
      <c r="F623" s="23">
        <f t="shared" si="45"/>
        <v>0.90465569453376216</v>
      </c>
    </row>
    <row r="624" spans="1:6" x14ac:dyDescent="0.25">
      <c r="A624" s="13" t="str">
        <f t="shared" si="44"/>
        <v>A</v>
      </c>
      <c r="B624" s="15" t="s">
        <v>1</v>
      </c>
      <c r="C624" s="16" t="s">
        <v>5</v>
      </c>
      <c r="D624" s="17">
        <v>1500</v>
      </c>
      <c r="E624" s="17">
        <v>1499.3333</v>
      </c>
      <c r="F624" s="18">
        <f t="shared" ref="F624:F634" si="46">E624/D624</f>
        <v>0.99955553333333336</v>
      </c>
    </row>
    <row r="625" spans="1:6" x14ac:dyDescent="0.25">
      <c r="A625" s="13" t="str">
        <f t="shared" si="44"/>
        <v>A</v>
      </c>
      <c r="B625" s="19" t="s">
        <v>1</v>
      </c>
      <c r="C625" s="16" t="s">
        <v>6</v>
      </c>
      <c r="D625" s="17">
        <v>1610</v>
      </c>
      <c r="E625" s="17">
        <v>1314.14591</v>
      </c>
      <c r="F625" s="18">
        <f t="shared" si="46"/>
        <v>0.81623969565217391</v>
      </c>
    </row>
    <row r="626" spans="1:6" x14ac:dyDescent="0.25">
      <c r="A626" s="13" t="str">
        <f t="shared" si="44"/>
        <v>A</v>
      </c>
      <c r="B626" s="20" t="s">
        <v>1</v>
      </c>
      <c r="C626" s="21" t="s">
        <v>12</v>
      </c>
      <c r="D626" s="22">
        <v>315</v>
      </c>
      <c r="E626" s="22">
        <v>315</v>
      </c>
      <c r="F626" s="23">
        <f t="shared" si="46"/>
        <v>1</v>
      </c>
    </row>
    <row r="627" spans="1:6" ht="54.75" thickBot="1" x14ac:dyDescent="0.3">
      <c r="A627" s="13" t="str">
        <f t="shared" si="44"/>
        <v>A</v>
      </c>
      <c r="B627" s="27" t="s">
        <v>234</v>
      </c>
      <c r="C627" s="28" t="s">
        <v>235</v>
      </c>
      <c r="D627" s="29">
        <v>6226</v>
      </c>
      <c r="E627" s="29">
        <v>5355.2116699999997</v>
      </c>
      <c r="F627" s="30">
        <f t="shared" si="46"/>
        <v>0.86013679248313524</v>
      </c>
    </row>
    <row r="628" spans="1:6" ht="15.75" thickTop="1" x14ac:dyDescent="0.25">
      <c r="A628" s="13" t="str">
        <f t="shared" si="44"/>
        <v>A</v>
      </c>
      <c r="B628" s="20" t="s">
        <v>1</v>
      </c>
      <c r="C628" s="21" t="s">
        <v>4</v>
      </c>
      <c r="D628" s="22">
        <v>5726</v>
      </c>
      <c r="E628" s="22">
        <v>5156.4808700000003</v>
      </c>
      <c r="F628" s="23">
        <f t="shared" si="46"/>
        <v>0.90053804924903957</v>
      </c>
    </row>
    <row r="629" spans="1:6" x14ac:dyDescent="0.25">
      <c r="A629" s="13" t="str">
        <f t="shared" si="44"/>
        <v>A</v>
      </c>
      <c r="B629" s="15" t="s">
        <v>1</v>
      </c>
      <c r="C629" s="16" t="s">
        <v>5</v>
      </c>
      <c r="D629" s="17">
        <v>3925</v>
      </c>
      <c r="E629" s="17">
        <v>3380.6029399999998</v>
      </c>
      <c r="F629" s="18">
        <f t="shared" si="46"/>
        <v>0.86130011210191082</v>
      </c>
    </row>
    <row r="630" spans="1:6" x14ac:dyDescent="0.25">
      <c r="A630" s="13" t="str">
        <f t="shared" si="44"/>
        <v>A</v>
      </c>
      <c r="B630" s="19" t="s">
        <v>1</v>
      </c>
      <c r="C630" s="16" t="s">
        <v>6</v>
      </c>
      <c r="D630" s="17">
        <v>1801</v>
      </c>
      <c r="E630" s="17">
        <v>1775.8779300000001</v>
      </c>
      <c r="F630" s="18">
        <f t="shared" si="46"/>
        <v>0.98605104386451981</v>
      </c>
    </row>
    <row r="631" spans="1:6" x14ac:dyDescent="0.25">
      <c r="A631" s="13" t="str">
        <f t="shared" si="44"/>
        <v>A</v>
      </c>
      <c r="B631" s="20" t="s">
        <v>1</v>
      </c>
      <c r="C631" s="21" t="s">
        <v>12</v>
      </c>
      <c r="D631" s="22">
        <v>500</v>
      </c>
      <c r="E631" s="22">
        <v>198.73079999999999</v>
      </c>
      <c r="F631" s="23">
        <f t="shared" si="46"/>
        <v>0.39746159999999997</v>
      </c>
    </row>
    <row r="632" spans="1:6" ht="36.75" thickBot="1" x14ac:dyDescent="0.3">
      <c r="A632" s="13" t="str">
        <f t="shared" ref="A632:A662" si="47">IF(OR(D632&lt;&gt;0,E632&lt;&gt;0),"A","B")</f>
        <v>A</v>
      </c>
      <c r="B632" s="27" t="s">
        <v>236</v>
      </c>
      <c r="C632" s="28" t="s">
        <v>237</v>
      </c>
      <c r="D632" s="29">
        <v>2500</v>
      </c>
      <c r="E632" s="29">
        <v>2432.4528100000002</v>
      </c>
      <c r="F632" s="30">
        <f t="shared" si="46"/>
        <v>0.97298112400000014</v>
      </c>
    </row>
    <row r="633" spans="1:6" ht="15.75" thickTop="1" x14ac:dyDescent="0.25">
      <c r="A633" s="13" t="str">
        <f t="shared" si="47"/>
        <v>A</v>
      </c>
      <c r="B633" s="20" t="s">
        <v>1</v>
      </c>
      <c r="C633" s="21" t="s">
        <v>4</v>
      </c>
      <c r="D633" s="22">
        <v>2500</v>
      </c>
      <c r="E633" s="22">
        <v>2432.4528100000002</v>
      </c>
      <c r="F633" s="23">
        <f t="shared" si="46"/>
        <v>0.97298112400000014</v>
      </c>
    </row>
    <row r="634" spans="1:6" x14ac:dyDescent="0.25">
      <c r="A634" s="13" t="str">
        <f t="shared" si="47"/>
        <v>A</v>
      </c>
      <c r="B634" s="19" t="s">
        <v>1</v>
      </c>
      <c r="C634" s="16" t="s">
        <v>6</v>
      </c>
      <c r="D634" s="17">
        <v>2500</v>
      </c>
      <c r="E634" s="17">
        <v>2432.4528100000002</v>
      </c>
      <c r="F634" s="18">
        <f t="shared" si="46"/>
        <v>0.97298112400000014</v>
      </c>
    </row>
    <row r="635" spans="1:6" ht="54.75" thickBot="1" x14ac:dyDescent="0.3">
      <c r="A635" s="13" t="str">
        <f t="shared" si="47"/>
        <v>A</v>
      </c>
      <c r="B635" s="27" t="s">
        <v>238</v>
      </c>
      <c r="C635" s="28" t="s">
        <v>239</v>
      </c>
      <c r="D635" s="29">
        <v>23937</v>
      </c>
      <c r="E635" s="29">
        <v>20056.665509999999</v>
      </c>
      <c r="F635" s="30">
        <f t="shared" ref="F635:F649" si="48">E635/D635</f>
        <v>0.837893867652588</v>
      </c>
    </row>
    <row r="636" spans="1:6" ht="15.75" thickTop="1" x14ac:dyDescent="0.25">
      <c r="A636" s="13" t="str">
        <f t="shared" si="47"/>
        <v>A</v>
      </c>
      <c r="B636" s="20" t="s">
        <v>1</v>
      </c>
      <c r="C636" s="21" t="s">
        <v>4</v>
      </c>
      <c r="D636" s="22">
        <v>18410</v>
      </c>
      <c r="E636" s="22">
        <v>16110.597510000001</v>
      </c>
      <c r="F636" s="23">
        <f t="shared" si="48"/>
        <v>0.87510035361216743</v>
      </c>
    </row>
    <row r="637" spans="1:6" x14ac:dyDescent="0.25">
      <c r="A637" s="13" t="str">
        <f t="shared" si="47"/>
        <v>A</v>
      </c>
      <c r="B637" s="19" t="s">
        <v>1</v>
      </c>
      <c r="C637" s="16" t="s">
        <v>6</v>
      </c>
      <c r="D637" s="17">
        <v>18000</v>
      </c>
      <c r="E637" s="17">
        <v>15924.415850000001</v>
      </c>
      <c r="F637" s="18">
        <f t="shared" si="48"/>
        <v>0.88468976944444455</v>
      </c>
    </row>
    <row r="638" spans="1:6" x14ac:dyDescent="0.25">
      <c r="A638" s="13" t="str">
        <f t="shared" si="47"/>
        <v>A</v>
      </c>
      <c r="B638" s="19" t="s">
        <v>1</v>
      </c>
      <c r="C638" s="16" t="s">
        <v>10</v>
      </c>
      <c r="D638" s="17">
        <v>240</v>
      </c>
      <c r="E638" s="17">
        <v>88.400310000000005</v>
      </c>
      <c r="F638" s="18">
        <f t="shared" si="48"/>
        <v>0.36833462500000003</v>
      </c>
    </row>
    <row r="639" spans="1:6" x14ac:dyDescent="0.25">
      <c r="A639" s="13" t="str">
        <f t="shared" si="47"/>
        <v>A</v>
      </c>
      <c r="B639" s="19" t="s">
        <v>1</v>
      </c>
      <c r="C639" s="16" t="s">
        <v>11</v>
      </c>
      <c r="D639" s="17">
        <v>170</v>
      </c>
      <c r="E639" s="17">
        <v>97.781350000000003</v>
      </c>
      <c r="F639" s="18">
        <f t="shared" si="48"/>
        <v>0.57518441176470592</v>
      </c>
    </row>
    <row r="640" spans="1:6" x14ac:dyDescent="0.25">
      <c r="A640" s="13" t="str">
        <f t="shared" si="47"/>
        <v>A</v>
      </c>
      <c r="B640" s="20" t="s">
        <v>1</v>
      </c>
      <c r="C640" s="21" t="s">
        <v>12</v>
      </c>
      <c r="D640" s="22">
        <v>5527</v>
      </c>
      <c r="E640" s="22">
        <v>3946.0680000000002</v>
      </c>
      <c r="F640" s="23">
        <f t="shared" si="48"/>
        <v>0.71396200470417948</v>
      </c>
    </row>
    <row r="641" spans="1:6" ht="18.75" thickBot="1" x14ac:dyDescent="0.3">
      <c r="A641" s="13" t="str">
        <f t="shared" si="47"/>
        <v>A</v>
      </c>
      <c r="B641" s="27" t="s">
        <v>240</v>
      </c>
      <c r="C641" s="28" t="s">
        <v>241</v>
      </c>
      <c r="D641" s="29">
        <v>7133</v>
      </c>
      <c r="E641" s="29">
        <v>2765.73756</v>
      </c>
      <c r="F641" s="30">
        <f t="shared" si="48"/>
        <v>0.38773833730548157</v>
      </c>
    </row>
    <row r="642" spans="1:6" ht="15.75" thickTop="1" x14ac:dyDescent="0.25">
      <c r="A642" s="13" t="str">
        <f t="shared" si="47"/>
        <v>A</v>
      </c>
      <c r="B642" s="20" t="s">
        <v>1</v>
      </c>
      <c r="C642" s="21" t="s">
        <v>4</v>
      </c>
      <c r="D642" s="22">
        <v>5726.6</v>
      </c>
      <c r="E642" s="22">
        <v>2763.6275599999999</v>
      </c>
      <c r="F642" s="23">
        <f t="shared" si="48"/>
        <v>0.48259483113889562</v>
      </c>
    </row>
    <row r="643" spans="1:6" x14ac:dyDescent="0.25">
      <c r="A643" s="13" t="str">
        <f t="shared" si="47"/>
        <v>A</v>
      </c>
      <c r="B643" s="19" t="s">
        <v>1</v>
      </c>
      <c r="C643" s="16" t="s">
        <v>6</v>
      </c>
      <c r="D643" s="17">
        <v>5725</v>
      </c>
      <c r="E643" s="17">
        <v>2762.8397199999999</v>
      </c>
      <c r="F643" s="18">
        <f t="shared" si="48"/>
        <v>0.48259209082969429</v>
      </c>
    </row>
    <row r="644" spans="1:6" x14ac:dyDescent="0.25">
      <c r="A644" s="13" t="str">
        <f t="shared" si="47"/>
        <v>A</v>
      </c>
      <c r="B644" s="19" t="s">
        <v>1</v>
      </c>
      <c r="C644" s="16" t="s">
        <v>11</v>
      </c>
      <c r="D644" s="17">
        <v>1.6</v>
      </c>
      <c r="E644" s="17">
        <v>0.78783999999999987</v>
      </c>
      <c r="F644" s="18">
        <f t="shared" si="48"/>
        <v>0.49239999999999989</v>
      </c>
    </row>
    <row r="645" spans="1:6" x14ac:dyDescent="0.25">
      <c r="A645" s="13" t="str">
        <f t="shared" si="47"/>
        <v>A</v>
      </c>
      <c r="B645" s="20" t="s">
        <v>1</v>
      </c>
      <c r="C645" s="21" t="s">
        <v>12</v>
      </c>
      <c r="D645" s="22">
        <v>1406.4</v>
      </c>
      <c r="E645" s="22">
        <v>2.11</v>
      </c>
      <c r="F645" s="23">
        <f t="shared" si="48"/>
        <v>1.5002844141069394E-3</v>
      </c>
    </row>
    <row r="646" spans="1:6" ht="54.75" thickBot="1" x14ac:dyDescent="0.3">
      <c r="A646" s="13" t="str">
        <f t="shared" si="47"/>
        <v>A</v>
      </c>
      <c r="B646" s="27" t="s">
        <v>242</v>
      </c>
      <c r="C646" s="28" t="s">
        <v>243</v>
      </c>
      <c r="D646" s="29">
        <v>0</v>
      </c>
      <c r="E646" s="29">
        <v>502.84921999999995</v>
      </c>
      <c r="F646" s="30" t="e">
        <f t="shared" si="48"/>
        <v>#DIV/0!</v>
      </c>
    </row>
    <row r="647" spans="1:6" ht="15.75" thickTop="1" x14ac:dyDescent="0.25">
      <c r="A647" s="13" t="str">
        <f t="shared" si="47"/>
        <v>A</v>
      </c>
      <c r="B647" s="20" t="s">
        <v>1</v>
      </c>
      <c r="C647" s="21" t="s">
        <v>4</v>
      </c>
      <c r="D647" s="22">
        <v>0</v>
      </c>
      <c r="E647" s="22">
        <v>502.84921999999995</v>
      </c>
      <c r="F647" s="23" t="e">
        <f t="shared" si="48"/>
        <v>#DIV/0!</v>
      </c>
    </row>
    <row r="648" spans="1:6" x14ac:dyDescent="0.25">
      <c r="A648" s="13" t="str">
        <f t="shared" si="47"/>
        <v>A</v>
      </c>
      <c r="B648" s="19" t="s">
        <v>1</v>
      </c>
      <c r="C648" s="16" t="s">
        <v>6</v>
      </c>
      <c r="D648" s="17">
        <v>0</v>
      </c>
      <c r="E648" s="17">
        <v>502.60636999999997</v>
      </c>
      <c r="F648" s="18" t="e">
        <f t="shared" si="48"/>
        <v>#DIV/0!</v>
      </c>
    </row>
    <row r="649" spans="1:6" x14ac:dyDescent="0.25">
      <c r="A649" s="13" t="str">
        <f t="shared" si="47"/>
        <v>A</v>
      </c>
      <c r="B649" s="19" t="s">
        <v>1</v>
      </c>
      <c r="C649" s="16" t="s">
        <v>9</v>
      </c>
      <c r="D649" s="17">
        <v>0</v>
      </c>
      <c r="E649" s="17">
        <v>0.24284999999999998</v>
      </c>
      <c r="F649" s="18" t="e">
        <f t="shared" si="48"/>
        <v>#DIV/0!</v>
      </c>
    </row>
    <row r="650" spans="1:6" ht="54.75" thickBot="1" x14ac:dyDescent="0.3">
      <c r="A650" s="13" t="str">
        <f t="shared" si="47"/>
        <v>A</v>
      </c>
      <c r="B650" s="27" t="s">
        <v>248</v>
      </c>
      <c r="C650" s="28" t="s">
        <v>249</v>
      </c>
      <c r="D650" s="29">
        <v>3381287.7</v>
      </c>
      <c r="E650" s="29">
        <v>3367894.3769700001</v>
      </c>
      <c r="F650" s="30">
        <f t="shared" ref="F650:F676" si="49">E650/D650</f>
        <v>0.99603898744552255</v>
      </c>
    </row>
    <row r="651" spans="1:6" ht="15.75" thickTop="1" x14ac:dyDescent="0.25">
      <c r="A651" s="13" t="str">
        <f t="shared" si="47"/>
        <v>A</v>
      </c>
      <c r="B651" s="20" t="s">
        <v>1</v>
      </c>
      <c r="C651" s="21" t="s">
        <v>4</v>
      </c>
      <c r="D651" s="22">
        <v>3256382.57</v>
      </c>
      <c r="E651" s="22">
        <v>3267084.2630799999</v>
      </c>
      <c r="F651" s="23">
        <f t="shared" si="49"/>
        <v>1.0032863746350296</v>
      </c>
    </row>
    <row r="652" spans="1:6" x14ac:dyDescent="0.25">
      <c r="A652" s="13" t="str">
        <f t="shared" si="47"/>
        <v>A</v>
      </c>
      <c r="B652" s="15" t="s">
        <v>1</v>
      </c>
      <c r="C652" s="16" t="s">
        <v>5</v>
      </c>
      <c r="D652" s="17">
        <v>24242.721000000001</v>
      </c>
      <c r="E652" s="17">
        <v>26672.419809999999</v>
      </c>
      <c r="F652" s="18">
        <f t="shared" si="49"/>
        <v>1.1002238490473077</v>
      </c>
    </row>
    <row r="653" spans="1:6" x14ac:dyDescent="0.25">
      <c r="A653" s="13" t="str">
        <f t="shared" si="47"/>
        <v>A</v>
      </c>
      <c r="B653" s="19" t="s">
        <v>1</v>
      </c>
      <c r="C653" s="16" t="s">
        <v>6</v>
      </c>
      <c r="D653" s="17">
        <v>118634.83100000001</v>
      </c>
      <c r="E653" s="17">
        <v>123577.78019000003</v>
      </c>
      <c r="F653" s="18">
        <f t="shared" si="49"/>
        <v>1.0416652440799619</v>
      </c>
    </row>
    <row r="654" spans="1:6" x14ac:dyDescent="0.25">
      <c r="A654" s="13" t="str">
        <f t="shared" si="47"/>
        <v>A</v>
      </c>
      <c r="B654" s="19" t="s">
        <v>1</v>
      </c>
      <c r="C654" s="16" t="s">
        <v>8</v>
      </c>
      <c r="D654" s="17">
        <v>0</v>
      </c>
      <c r="E654" s="17">
        <v>72.883789999999991</v>
      </c>
      <c r="F654" s="18" t="e">
        <f t="shared" si="49"/>
        <v>#DIV/0!</v>
      </c>
    </row>
    <row r="655" spans="1:6" x14ac:dyDescent="0.25">
      <c r="A655" s="13" t="str">
        <f t="shared" si="47"/>
        <v>A</v>
      </c>
      <c r="B655" s="19" t="s">
        <v>1</v>
      </c>
      <c r="C655" s="16" t="s">
        <v>9</v>
      </c>
      <c r="D655" s="17">
        <v>51.481999999999999</v>
      </c>
      <c r="E655" s="17">
        <v>510.23721999999998</v>
      </c>
      <c r="F655" s="18">
        <f t="shared" si="49"/>
        <v>9.9109828677984542</v>
      </c>
    </row>
    <row r="656" spans="1:6" x14ac:dyDescent="0.25">
      <c r="A656" s="13" t="str">
        <f t="shared" si="47"/>
        <v>A</v>
      </c>
      <c r="B656" s="19" t="s">
        <v>1</v>
      </c>
      <c r="C656" s="16" t="s">
        <v>10</v>
      </c>
      <c r="D656" s="17">
        <v>3049536.69</v>
      </c>
      <c r="E656" s="17">
        <v>3050622.4882099996</v>
      </c>
      <c r="F656" s="18">
        <f t="shared" si="49"/>
        <v>1.0003560534993923</v>
      </c>
    </row>
    <row r="657" spans="1:6" x14ac:dyDescent="0.25">
      <c r="A657" s="13" t="str">
        <f t="shared" si="47"/>
        <v>A</v>
      </c>
      <c r="B657" s="19" t="s">
        <v>1</v>
      </c>
      <c r="C657" s="16" t="s">
        <v>11</v>
      </c>
      <c r="D657" s="17">
        <v>63916.845999999998</v>
      </c>
      <c r="E657" s="17">
        <v>65628.453859999994</v>
      </c>
      <c r="F657" s="18">
        <f t="shared" si="49"/>
        <v>1.0267786658309142</v>
      </c>
    </row>
    <row r="658" spans="1:6" x14ac:dyDescent="0.25">
      <c r="A658" s="13" t="str">
        <f t="shared" si="47"/>
        <v>A</v>
      </c>
      <c r="B658" s="20" t="s">
        <v>1</v>
      </c>
      <c r="C658" s="21" t="s">
        <v>12</v>
      </c>
      <c r="D658" s="22">
        <v>124905.13</v>
      </c>
      <c r="E658" s="22">
        <v>100810.11389000001</v>
      </c>
      <c r="F658" s="23">
        <f t="shared" si="49"/>
        <v>0.80709346277450733</v>
      </c>
    </row>
    <row r="659" spans="1:6" ht="54.75" thickBot="1" x14ac:dyDescent="0.3">
      <c r="A659" s="13" t="str">
        <f t="shared" si="47"/>
        <v>A</v>
      </c>
      <c r="B659" s="27" t="s">
        <v>250</v>
      </c>
      <c r="C659" s="28" t="s">
        <v>251</v>
      </c>
      <c r="D659" s="29">
        <v>41588.885000000002</v>
      </c>
      <c r="E659" s="29">
        <v>48732.13082999998</v>
      </c>
      <c r="F659" s="30">
        <f t="shared" si="49"/>
        <v>1.1717585318769661</v>
      </c>
    </row>
    <row r="660" spans="1:6" ht="15.75" thickTop="1" x14ac:dyDescent="0.25">
      <c r="A660" s="13" t="str">
        <f t="shared" si="47"/>
        <v>A</v>
      </c>
      <c r="B660" s="20" t="s">
        <v>1</v>
      </c>
      <c r="C660" s="21" t="s">
        <v>4</v>
      </c>
      <c r="D660" s="22">
        <v>40521.555</v>
      </c>
      <c r="E660" s="22">
        <v>47480.343369999988</v>
      </c>
      <c r="F660" s="23">
        <f t="shared" si="49"/>
        <v>1.1717305362540995</v>
      </c>
    </row>
    <row r="661" spans="1:6" x14ac:dyDescent="0.25">
      <c r="A661" s="13" t="str">
        <f t="shared" si="47"/>
        <v>A</v>
      </c>
      <c r="B661" s="15" t="s">
        <v>1</v>
      </c>
      <c r="C661" s="16" t="s">
        <v>5</v>
      </c>
      <c r="D661" s="17">
        <v>22177.721000000001</v>
      </c>
      <c r="E661" s="17">
        <v>24540.134020000001</v>
      </c>
      <c r="F661" s="18">
        <f t="shared" si="49"/>
        <v>1.1065219018671937</v>
      </c>
    </row>
    <row r="662" spans="1:6" x14ac:dyDescent="0.25">
      <c r="A662" s="13" t="str">
        <f t="shared" si="47"/>
        <v>A</v>
      </c>
      <c r="B662" s="19" t="s">
        <v>1</v>
      </c>
      <c r="C662" s="16" t="s">
        <v>6</v>
      </c>
      <c r="D662" s="17">
        <v>16860.213</v>
      </c>
      <c r="E662" s="17">
        <v>19372.537320000003</v>
      </c>
      <c r="F662" s="18">
        <f t="shared" si="49"/>
        <v>1.1490090498856689</v>
      </c>
    </row>
    <row r="663" spans="1:6" x14ac:dyDescent="0.25">
      <c r="A663" s="13" t="str">
        <f t="shared" ref="A663:A697" si="50">IF(OR(D663&lt;&gt;0,E663&lt;&gt;0),"A","B")</f>
        <v>A</v>
      </c>
      <c r="B663" s="19" t="s">
        <v>1</v>
      </c>
      <c r="C663" s="16" t="s">
        <v>9</v>
      </c>
      <c r="D663" s="17">
        <v>48.981999999999999</v>
      </c>
      <c r="E663" s="17">
        <v>229.68213</v>
      </c>
      <c r="F663" s="18">
        <f t="shared" si="49"/>
        <v>4.6891129394471438</v>
      </c>
    </row>
    <row r="664" spans="1:6" x14ac:dyDescent="0.25">
      <c r="A664" s="13" t="str">
        <f t="shared" si="50"/>
        <v>A</v>
      </c>
      <c r="B664" s="19" t="s">
        <v>1</v>
      </c>
      <c r="C664" s="16" t="s">
        <v>10</v>
      </c>
      <c r="D664" s="17">
        <v>673.673</v>
      </c>
      <c r="E664" s="17">
        <v>2116.00639</v>
      </c>
      <c r="F664" s="18">
        <f t="shared" si="49"/>
        <v>3.1409992533469504</v>
      </c>
    </row>
    <row r="665" spans="1:6" x14ac:dyDescent="0.25">
      <c r="A665" s="13" t="str">
        <f t="shared" si="50"/>
        <v>A</v>
      </c>
      <c r="B665" s="19" t="s">
        <v>1</v>
      </c>
      <c r="C665" s="16" t="s">
        <v>11</v>
      </c>
      <c r="D665" s="17">
        <v>760.96600000000001</v>
      </c>
      <c r="E665" s="17">
        <v>1221.98351</v>
      </c>
      <c r="F665" s="18">
        <f t="shared" si="49"/>
        <v>1.6058319425572234</v>
      </c>
    </row>
    <row r="666" spans="1:6" x14ac:dyDescent="0.25">
      <c r="A666" s="13" t="str">
        <f t="shared" si="50"/>
        <v>A</v>
      </c>
      <c r="B666" s="20" t="s">
        <v>1</v>
      </c>
      <c r="C666" s="21" t="s">
        <v>12</v>
      </c>
      <c r="D666" s="22">
        <v>1067.33</v>
      </c>
      <c r="E666" s="22">
        <v>1251.78746</v>
      </c>
      <c r="F666" s="23">
        <f t="shared" si="49"/>
        <v>1.172821395444708</v>
      </c>
    </row>
    <row r="667" spans="1:6" ht="54.75" thickBot="1" x14ac:dyDescent="0.3">
      <c r="A667" s="13" t="str">
        <f t="shared" si="50"/>
        <v>A</v>
      </c>
      <c r="B667" s="27" t="s">
        <v>252</v>
      </c>
      <c r="C667" s="28" t="s">
        <v>253</v>
      </c>
      <c r="D667" s="29">
        <v>6943.11</v>
      </c>
      <c r="E667" s="29">
        <v>6305.9097599999996</v>
      </c>
      <c r="F667" s="30">
        <f t="shared" si="49"/>
        <v>0.90822553005785589</v>
      </c>
    </row>
    <row r="668" spans="1:6" ht="15.75" thickTop="1" x14ac:dyDescent="0.25">
      <c r="A668" s="13" t="str">
        <f t="shared" si="50"/>
        <v>A</v>
      </c>
      <c r="B668" s="20" t="s">
        <v>1</v>
      </c>
      <c r="C668" s="21" t="s">
        <v>4</v>
      </c>
      <c r="D668" s="22">
        <v>6938.11</v>
      </c>
      <c r="E668" s="22">
        <v>6300.9957599999998</v>
      </c>
      <c r="F668" s="23">
        <f t="shared" si="49"/>
        <v>0.90817178741761084</v>
      </c>
    </row>
    <row r="669" spans="1:6" x14ac:dyDescent="0.25">
      <c r="A669" s="13" t="str">
        <f t="shared" si="50"/>
        <v>A</v>
      </c>
      <c r="B669" s="15" t="s">
        <v>1</v>
      </c>
      <c r="C669" s="16" t="s">
        <v>5</v>
      </c>
      <c r="D669" s="17">
        <v>2504.54</v>
      </c>
      <c r="E669" s="17">
        <v>2488.4374199999997</v>
      </c>
      <c r="F669" s="18">
        <f t="shared" si="49"/>
        <v>0.99357064371102066</v>
      </c>
    </row>
    <row r="670" spans="1:6" x14ac:dyDescent="0.25">
      <c r="A670" s="13" t="str">
        <f t="shared" si="50"/>
        <v>A</v>
      </c>
      <c r="B670" s="19" t="s">
        <v>1</v>
      </c>
      <c r="C670" s="16" t="s">
        <v>6</v>
      </c>
      <c r="D670" s="17">
        <v>3782.62</v>
      </c>
      <c r="E670" s="17">
        <v>3273.9399400000002</v>
      </c>
      <c r="F670" s="18">
        <f t="shared" si="49"/>
        <v>0.86552176533725311</v>
      </c>
    </row>
    <row r="671" spans="1:6" x14ac:dyDescent="0.25">
      <c r="A671" s="13" t="str">
        <f t="shared" si="50"/>
        <v>A</v>
      </c>
      <c r="B671" s="19" t="s">
        <v>1</v>
      </c>
      <c r="C671" s="16" t="s">
        <v>10</v>
      </c>
      <c r="D671" s="17">
        <v>88</v>
      </c>
      <c r="E671" s="17">
        <v>87.98711999999999</v>
      </c>
      <c r="F671" s="18">
        <f t="shared" si="49"/>
        <v>0.99985363636363622</v>
      </c>
    </row>
    <row r="672" spans="1:6" x14ac:dyDescent="0.25">
      <c r="A672" s="13" t="str">
        <f t="shared" si="50"/>
        <v>A</v>
      </c>
      <c r="B672" s="19" t="s">
        <v>1</v>
      </c>
      <c r="C672" s="16" t="s">
        <v>11</v>
      </c>
      <c r="D672" s="17">
        <v>562.95000000000005</v>
      </c>
      <c r="E672" s="17">
        <v>450.63127999999995</v>
      </c>
      <c r="F672" s="18">
        <f t="shared" si="49"/>
        <v>0.80048189004352055</v>
      </c>
    </row>
    <row r="673" spans="1:6" x14ac:dyDescent="0.25">
      <c r="A673" s="13" t="str">
        <f t="shared" si="50"/>
        <v>A</v>
      </c>
      <c r="B673" s="20" t="s">
        <v>1</v>
      </c>
      <c r="C673" s="21" t="s">
        <v>12</v>
      </c>
      <c r="D673" s="22">
        <v>5</v>
      </c>
      <c r="E673" s="22">
        <v>4.9139999999999997</v>
      </c>
      <c r="F673" s="23">
        <f t="shared" si="49"/>
        <v>0.9827999999999999</v>
      </c>
    </row>
    <row r="674" spans="1:6" ht="36.75" thickBot="1" x14ac:dyDescent="0.3">
      <c r="A674" s="13" t="str">
        <f t="shared" si="50"/>
        <v>A</v>
      </c>
      <c r="B674" s="27" t="s">
        <v>254</v>
      </c>
      <c r="C674" s="28" t="s">
        <v>255</v>
      </c>
      <c r="D674" s="29">
        <v>3130.49</v>
      </c>
      <c r="E674" s="29">
        <v>3072.9876799999997</v>
      </c>
      <c r="F674" s="30">
        <f t="shared" si="49"/>
        <v>0.98163152733278181</v>
      </c>
    </row>
    <row r="675" spans="1:6" ht="15.75" thickTop="1" x14ac:dyDescent="0.25">
      <c r="A675" s="13" t="str">
        <f t="shared" si="50"/>
        <v>A</v>
      </c>
      <c r="B675" s="20" t="s">
        <v>1</v>
      </c>
      <c r="C675" s="21" t="s">
        <v>4</v>
      </c>
      <c r="D675" s="22">
        <v>3120.52</v>
      </c>
      <c r="E675" s="22">
        <v>3063.0176799999999</v>
      </c>
      <c r="F675" s="23">
        <f t="shared" si="49"/>
        <v>0.98157284042403192</v>
      </c>
    </row>
    <row r="676" spans="1:6" x14ac:dyDescent="0.25">
      <c r="A676" s="13" t="str">
        <f t="shared" si="50"/>
        <v>A</v>
      </c>
      <c r="B676" s="15" t="s">
        <v>1</v>
      </c>
      <c r="C676" s="16" t="s">
        <v>5</v>
      </c>
      <c r="D676" s="17">
        <v>1860.61</v>
      </c>
      <c r="E676" s="17">
        <v>1860.5163900000002</v>
      </c>
      <c r="F676" s="18">
        <f t="shared" si="49"/>
        <v>0.99994968854300492</v>
      </c>
    </row>
    <row r="677" spans="1:6" x14ac:dyDescent="0.25">
      <c r="A677" s="13" t="str">
        <f t="shared" si="50"/>
        <v>A</v>
      </c>
      <c r="B677" s="19" t="s">
        <v>1</v>
      </c>
      <c r="C677" s="16" t="s">
        <v>6</v>
      </c>
      <c r="D677" s="17">
        <v>1195.67</v>
      </c>
      <c r="E677" s="17">
        <v>1144.5027500000001</v>
      </c>
      <c r="F677" s="18">
        <f t="shared" ref="F677:F697" si="51">E677/D677</f>
        <v>0.95720621074376711</v>
      </c>
    </row>
    <row r="678" spans="1:6" x14ac:dyDescent="0.25">
      <c r="A678" s="13" t="str">
        <f t="shared" si="50"/>
        <v>A</v>
      </c>
      <c r="B678" s="19" t="s">
        <v>1</v>
      </c>
      <c r="C678" s="16" t="s">
        <v>9</v>
      </c>
      <c r="D678" s="17">
        <v>3.87</v>
      </c>
      <c r="E678" s="17">
        <v>3.87</v>
      </c>
      <c r="F678" s="18">
        <f t="shared" si="51"/>
        <v>1</v>
      </c>
    </row>
    <row r="679" spans="1:6" x14ac:dyDescent="0.25">
      <c r="A679" s="13" t="str">
        <f t="shared" si="50"/>
        <v>A</v>
      </c>
      <c r="B679" s="19" t="s">
        <v>1</v>
      </c>
      <c r="C679" s="16" t="s">
        <v>10</v>
      </c>
      <c r="D679" s="17">
        <v>38</v>
      </c>
      <c r="E679" s="17">
        <v>32.374659999999999</v>
      </c>
      <c r="F679" s="18">
        <f t="shared" si="51"/>
        <v>0.85196473684210527</v>
      </c>
    </row>
    <row r="680" spans="1:6" x14ac:dyDescent="0.25">
      <c r="A680" s="13" t="str">
        <f t="shared" si="50"/>
        <v>A</v>
      </c>
      <c r="B680" s="19" t="s">
        <v>1</v>
      </c>
      <c r="C680" s="16" t="s">
        <v>11</v>
      </c>
      <c r="D680" s="17">
        <v>22.37</v>
      </c>
      <c r="E680" s="17">
        <v>21.753879999999999</v>
      </c>
      <c r="F680" s="18">
        <f t="shared" si="51"/>
        <v>0.97245775592311123</v>
      </c>
    </row>
    <row r="681" spans="1:6" x14ac:dyDescent="0.25">
      <c r="A681" s="13" t="str">
        <f t="shared" si="50"/>
        <v>A</v>
      </c>
      <c r="B681" s="20" t="s">
        <v>1</v>
      </c>
      <c r="C681" s="21" t="s">
        <v>12</v>
      </c>
      <c r="D681" s="22">
        <v>9.9700000000000006</v>
      </c>
      <c r="E681" s="22">
        <v>9.9700000000000006</v>
      </c>
      <c r="F681" s="23">
        <f t="shared" si="51"/>
        <v>1</v>
      </c>
    </row>
    <row r="682" spans="1:6" ht="54.75" thickBot="1" x14ac:dyDescent="0.3">
      <c r="A682" s="13" t="str">
        <f t="shared" si="50"/>
        <v>A</v>
      </c>
      <c r="B682" s="27" t="s">
        <v>256</v>
      </c>
      <c r="C682" s="28" t="s">
        <v>257</v>
      </c>
      <c r="D682" s="29">
        <v>5125.91</v>
      </c>
      <c r="E682" s="29">
        <v>11635.024170000002</v>
      </c>
      <c r="F682" s="30">
        <f t="shared" si="51"/>
        <v>2.2698455825404666</v>
      </c>
    </row>
    <row r="683" spans="1:6" ht="15.75" thickTop="1" x14ac:dyDescent="0.25">
      <c r="A683" s="13" t="str">
        <f t="shared" si="50"/>
        <v>A</v>
      </c>
      <c r="B683" s="20" t="s">
        <v>1</v>
      </c>
      <c r="C683" s="21" t="s">
        <v>4</v>
      </c>
      <c r="D683" s="22">
        <v>5076.91</v>
      </c>
      <c r="E683" s="22">
        <v>11556.390880000001</v>
      </c>
      <c r="F683" s="23">
        <f t="shared" si="51"/>
        <v>2.2762646728029452</v>
      </c>
    </row>
    <row r="684" spans="1:6" x14ac:dyDescent="0.25">
      <c r="A684" s="13" t="str">
        <f t="shared" si="50"/>
        <v>A</v>
      </c>
      <c r="B684" s="15" t="s">
        <v>1</v>
      </c>
      <c r="C684" s="16" t="s">
        <v>5</v>
      </c>
      <c r="D684" s="17">
        <v>1780</v>
      </c>
      <c r="E684" s="17">
        <v>4180.91608</v>
      </c>
      <c r="F684" s="18">
        <f t="shared" si="51"/>
        <v>2.3488292584269663</v>
      </c>
    </row>
    <row r="685" spans="1:6" x14ac:dyDescent="0.25">
      <c r="A685" s="13" t="str">
        <f t="shared" si="50"/>
        <v>A</v>
      </c>
      <c r="B685" s="19" t="s">
        <v>1</v>
      </c>
      <c r="C685" s="16" t="s">
        <v>6</v>
      </c>
      <c r="D685" s="17">
        <v>3219.91</v>
      </c>
      <c r="E685" s="17">
        <v>6540.7150899999997</v>
      </c>
      <c r="F685" s="18">
        <f t="shared" si="51"/>
        <v>2.0313347546981126</v>
      </c>
    </row>
    <row r="686" spans="1:6" x14ac:dyDescent="0.25">
      <c r="A686" s="13" t="str">
        <f t="shared" si="50"/>
        <v>A</v>
      </c>
      <c r="B686" s="19" t="s">
        <v>1</v>
      </c>
      <c r="C686" s="16" t="s">
        <v>9</v>
      </c>
      <c r="D686" s="17">
        <v>0</v>
      </c>
      <c r="E686" s="17">
        <v>180.70076999999998</v>
      </c>
      <c r="F686" s="18" t="e">
        <f t="shared" si="51"/>
        <v>#DIV/0!</v>
      </c>
    </row>
    <row r="687" spans="1:6" x14ac:dyDescent="0.25">
      <c r="A687" s="13" t="str">
        <f t="shared" si="50"/>
        <v>A</v>
      </c>
      <c r="B687" s="19" t="s">
        <v>1</v>
      </c>
      <c r="C687" s="16" t="s">
        <v>10</v>
      </c>
      <c r="D687" s="17">
        <v>37</v>
      </c>
      <c r="E687" s="17">
        <v>31.674990000000001</v>
      </c>
      <c r="F687" s="18">
        <f t="shared" si="51"/>
        <v>0.85608081081081089</v>
      </c>
    </row>
    <row r="688" spans="1:6" x14ac:dyDescent="0.25">
      <c r="A688" s="13" t="str">
        <f t="shared" si="50"/>
        <v>A</v>
      </c>
      <c r="B688" s="19" t="s">
        <v>1</v>
      </c>
      <c r="C688" s="16" t="s">
        <v>11</v>
      </c>
      <c r="D688" s="17">
        <v>40</v>
      </c>
      <c r="E688" s="17">
        <v>622.38394999999991</v>
      </c>
      <c r="F688" s="18">
        <f t="shared" si="51"/>
        <v>15.559598749999997</v>
      </c>
    </row>
    <row r="689" spans="1:6" x14ac:dyDescent="0.25">
      <c r="A689" s="13" t="str">
        <f t="shared" si="50"/>
        <v>A</v>
      </c>
      <c r="B689" s="20" t="s">
        <v>1</v>
      </c>
      <c r="C689" s="21" t="s">
        <v>12</v>
      </c>
      <c r="D689" s="22">
        <v>49</v>
      </c>
      <c r="E689" s="22">
        <v>78.633290000000002</v>
      </c>
      <c r="F689" s="23">
        <f t="shared" si="51"/>
        <v>1.6047610204081633</v>
      </c>
    </row>
    <row r="690" spans="1:6" ht="18.75" thickBot="1" x14ac:dyDescent="0.3">
      <c r="A690" s="13" t="str">
        <f t="shared" si="50"/>
        <v>A</v>
      </c>
      <c r="B690" s="27" t="s">
        <v>258</v>
      </c>
      <c r="C690" s="28" t="s">
        <v>259</v>
      </c>
      <c r="D690" s="29">
        <v>8895.5750000000007</v>
      </c>
      <c r="E690" s="29">
        <v>10295.07891</v>
      </c>
      <c r="F690" s="30">
        <f t="shared" si="51"/>
        <v>1.1573258513361979</v>
      </c>
    </row>
    <row r="691" spans="1:6" ht="15.75" thickTop="1" x14ac:dyDescent="0.25">
      <c r="A691" s="13" t="str">
        <f t="shared" si="50"/>
        <v>A</v>
      </c>
      <c r="B691" s="20" t="s">
        <v>1</v>
      </c>
      <c r="C691" s="21" t="s">
        <v>4</v>
      </c>
      <c r="D691" s="22">
        <v>8707.3549999999996</v>
      </c>
      <c r="E691" s="22">
        <v>10137.29314</v>
      </c>
      <c r="F691" s="23">
        <f t="shared" si="51"/>
        <v>1.164221872198848</v>
      </c>
    </row>
    <row r="692" spans="1:6" x14ac:dyDescent="0.25">
      <c r="A692" s="13" t="str">
        <f t="shared" si="50"/>
        <v>A</v>
      </c>
      <c r="B692" s="15" t="s">
        <v>1</v>
      </c>
      <c r="C692" s="16" t="s">
        <v>5</v>
      </c>
      <c r="D692" s="17">
        <v>6008.9939999999997</v>
      </c>
      <c r="E692" s="17">
        <v>5998.3684599999997</v>
      </c>
      <c r="F692" s="18">
        <f t="shared" si="51"/>
        <v>0.99823172730743281</v>
      </c>
    </row>
    <row r="693" spans="1:6" x14ac:dyDescent="0.25">
      <c r="A693" s="13" t="str">
        <f t="shared" si="50"/>
        <v>A</v>
      </c>
      <c r="B693" s="19" t="s">
        <v>1</v>
      </c>
      <c r="C693" s="16" t="s">
        <v>6</v>
      </c>
      <c r="D693" s="17">
        <v>2417.0830000000001</v>
      </c>
      <c r="E693" s="17">
        <v>2389.2705499999997</v>
      </c>
      <c r="F693" s="18">
        <f t="shared" si="51"/>
        <v>0.98849338231248152</v>
      </c>
    </row>
    <row r="694" spans="1:6" x14ac:dyDescent="0.25">
      <c r="A694" s="13" t="str">
        <f t="shared" si="50"/>
        <v>A</v>
      </c>
      <c r="B694" s="19" t="s">
        <v>1</v>
      </c>
      <c r="C694" s="16" t="s">
        <v>9</v>
      </c>
      <c r="D694" s="17">
        <v>45.112000000000002</v>
      </c>
      <c r="E694" s="17">
        <v>45.111359999999998</v>
      </c>
      <c r="F694" s="18">
        <f t="shared" si="51"/>
        <v>0.99998581308742673</v>
      </c>
    </row>
    <row r="695" spans="1:6" x14ac:dyDescent="0.25">
      <c r="A695" s="13" t="str">
        <f t="shared" si="50"/>
        <v>A</v>
      </c>
      <c r="B695" s="19" t="s">
        <v>1</v>
      </c>
      <c r="C695" s="16" t="s">
        <v>10</v>
      </c>
      <c r="D695" s="17">
        <v>214.6</v>
      </c>
      <c r="E695" s="17">
        <v>1684.89309</v>
      </c>
      <c r="F695" s="18">
        <f t="shared" si="51"/>
        <v>7.8513191519105314</v>
      </c>
    </row>
    <row r="696" spans="1:6" x14ac:dyDescent="0.25">
      <c r="A696" s="13" t="str">
        <f t="shared" si="50"/>
        <v>A</v>
      </c>
      <c r="B696" s="19" t="s">
        <v>1</v>
      </c>
      <c r="C696" s="16" t="s">
        <v>11</v>
      </c>
      <c r="D696" s="17">
        <v>21.565999999999999</v>
      </c>
      <c r="E696" s="17">
        <v>19.64968</v>
      </c>
      <c r="F696" s="18">
        <f t="shared" si="51"/>
        <v>0.91114161179634612</v>
      </c>
    </row>
    <row r="697" spans="1:6" x14ac:dyDescent="0.25">
      <c r="A697" s="13" t="str">
        <f t="shared" si="50"/>
        <v>A</v>
      </c>
      <c r="B697" s="20" t="s">
        <v>1</v>
      </c>
      <c r="C697" s="21" t="s">
        <v>12</v>
      </c>
      <c r="D697" s="22">
        <v>188.22</v>
      </c>
      <c r="E697" s="22">
        <v>157.78576999999999</v>
      </c>
      <c r="F697" s="23">
        <f t="shared" si="51"/>
        <v>0.8383050154075018</v>
      </c>
    </row>
    <row r="698" spans="1:6" ht="54.75" thickBot="1" x14ac:dyDescent="0.3">
      <c r="A698" s="13" t="str">
        <f t="shared" ref="A698:A727" si="52">IF(OR(D698&lt;&gt;0,E698&lt;&gt;0),"A","B")</f>
        <v>A</v>
      </c>
      <c r="B698" s="27" t="s">
        <v>260</v>
      </c>
      <c r="C698" s="28" t="s">
        <v>261</v>
      </c>
      <c r="D698" s="29">
        <v>4776.4799999999996</v>
      </c>
      <c r="E698" s="29">
        <v>5019.3999600000006</v>
      </c>
      <c r="F698" s="30">
        <f t="shared" ref="F698:F704" si="53">E698/D698</f>
        <v>1.0508575268817206</v>
      </c>
    </row>
    <row r="699" spans="1:6" ht="15.75" thickTop="1" x14ac:dyDescent="0.25">
      <c r="A699" s="13" t="str">
        <f t="shared" si="52"/>
        <v>A</v>
      </c>
      <c r="B699" s="20" t="s">
        <v>1</v>
      </c>
      <c r="C699" s="21" t="s">
        <v>4</v>
      </c>
      <c r="D699" s="22">
        <v>4776.16</v>
      </c>
      <c r="E699" s="22">
        <v>4827.284560000001</v>
      </c>
      <c r="F699" s="23">
        <f t="shared" si="53"/>
        <v>1.0107041137650332</v>
      </c>
    </row>
    <row r="700" spans="1:6" x14ac:dyDescent="0.25">
      <c r="A700" s="13" t="str">
        <f t="shared" si="52"/>
        <v>A</v>
      </c>
      <c r="B700" s="15" t="s">
        <v>1</v>
      </c>
      <c r="C700" s="16" t="s">
        <v>5</v>
      </c>
      <c r="D700" s="17">
        <v>3943.6</v>
      </c>
      <c r="E700" s="17">
        <v>3943.5062599999997</v>
      </c>
      <c r="F700" s="18">
        <f t="shared" si="53"/>
        <v>0.99997622984075463</v>
      </c>
    </row>
    <row r="701" spans="1:6" x14ac:dyDescent="0.25">
      <c r="A701" s="13" t="str">
        <f t="shared" si="52"/>
        <v>A</v>
      </c>
      <c r="B701" s="19" t="s">
        <v>1</v>
      </c>
      <c r="C701" s="16" t="s">
        <v>6</v>
      </c>
      <c r="D701" s="17">
        <v>701.76</v>
      </c>
      <c r="E701" s="17">
        <v>764.65221999999994</v>
      </c>
      <c r="F701" s="18">
        <f t="shared" si="53"/>
        <v>1.0896206965344277</v>
      </c>
    </row>
    <row r="702" spans="1:6" x14ac:dyDescent="0.25">
      <c r="A702" s="13" t="str">
        <f t="shared" si="52"/>
        <v>A</v>
      </c>
      <c r="B702" s="19" t="s">
        <v>1</v>
      </c>
      <c r="C702" s="16" t="s">
        <v>10</v>
      </c>
      <c r="D702" s="17">
        <v>120</v>
      </c>
      <c r="E702" s="17">
        <v>110.36165</v>
      </c>
      <c r="F702" s="18">
        <f t="shared" si="53"/>
        <v>0.91968041666666667</v>
      </c>
    </row>
    <row r="703" spans="1:6" x14ac:dyDescent="0.25">
      <c r="A703" s="13" t="str">
        <f t="shared" si="52"/>
        <v>A</v>
      </c>
      <c r="B703" s="19" t="s">
        <v>1</v>
      </c>
      <c r="C703" s="16" t="s">
        <v>11</v>
      </c>
      <c r="D703" s="17">
        <v>10.8</v>
      </c>
      <c r="E703" s="17">
        <v>8.7644300000000008</v>
      </c>
      <c r="F703" s="18">
        <f t="shared" si="53"/>
        <v>0.81152129629629632</v>
      </c>
    </row>
    <row r="704" spans="1:6" x14ac:dyDescent="0.25">
      <c r="A704" s="13" t="str">
        <f t="shared" si="52"/>
        <v>A</v>
      </c>
      <c r="B704" s="20" t="s">
        <v>1</v>
      </c>
      <c r="C704" s="21" t="s">
        <v>12</v>
      </c>
      <c r="D704" s="22">
        <v>0.32</v>
      </c>
      <c r="E704" s="22">
        <v>192.11539999999999</v>
      </c>
      <c r="F704" s="23">
        <f t="shared" si="53"/>
        <v>600.36062499999991</v>
      </c>
    </row>
    <row r="705" spans="1:6" ht="36.75" thickBot="1" x14ac:dyDescent="0.3">
      <c r="A705" s="13" t="str">
        <f t="shared" si="52"/>
        <v>A</v>
      </c>
      <c r="B705" s="27" t="s">
        <v>262</v>
      </c>
      <c r="C705" s="28" t="s">
        <v>263</v>
      </c>
      <c r="D705" s="29">
        <v>2375.36</v>
      </c>
      <c r="E705" s="29">
        <v>2362.1160099999997</v>
      </c>
      <c r="F705" s="30">
        <f t="shared" ref="F705:F760" si="54">E705/D705</f>
        <v>0.99442442829718425</v>
      </c>
    </row>
    <row r="706" spans="1:6" ht="15.75" thickTop="1" x14ac:dyDescent="0.25">
      <c r="A706" s="13" t="str">
        <f t="shared" si="52"/>
        <v>A</v>
      </c>
      <c r="B706" s="20" t="s">
        <v>1</v>
      </c>
      <c r="C706" s="21" t="s">
        <v>4</v>
      </c>
      <c r="D706" s="22">
        <v>2313.66</v>
      </c>
      <c r="E706" s="22">
        <v>2300.4260099999997</v>
      </c>
      <c r="F706" s="23">
        <f t="shared" si="54"/>
        <v>0.99428006275770853</v>
      </c>
    </row>
    <row r="707" spans="1:6" x14ac:dyDescent="0.25">
      <c r="A707" s="13" t="str">
        <f t="shared" si="52"/>
        <v>A</v>
      </c>
      <c r="B707" s="15" t="s">
        <v>1</v>
      </c>
      <c r="C707" s="16" t="s">
        <v>5</v>
      </c>
      <c r="D707" s="17">
        <v>1545.22</v>
      </c>
      <c r="E707" s="17">
        <v>1545.1157700000001</v>
      </c>
      <c r="F707" s="18">
        <f t="shared" si="54"/>
        <v>0.99993254682181187</v>
      </c>
    </row>
    <row r="708" spans="1:6" x14ac:dyDescent="0.25">
      <c r="A708" s="13" t="str">
        <f t="shared" si="52"/>
        <v>A</v>
      </c>
      <c r="B708" s="19" t="s">
        <v>1</v>
      </c>
      <c r="C708" s="16" t="s">
        <v>6</v>
      </c>
      <c r="D708" s="17">
        <v>681.26</v>
      </c>
      <c r="E708" s="17">
        <v>672.34765000000004</v>
      </c>
      <c r="F708" s="18">
        <f t="shared" si="54"/>
        <v>0.98691784340780331</v>
      </c>
    </row>
    <row r="709" spans="1:6" x14ac:dyDescent="0.25">
      <c r="A709" s="13" t="str">
        <f t="shared" si="52"/>
        <v>A</v>
      </c>
      <c r="B709" s="19" t="s">
        <v>1</v>
      </c>
      <c r="C709" s="16" t="s">
        <v>10</v>
      </c>
      <c r="D709" s="17">
        <v>21</v>
      </c>
      <c r="E709" s="17">
        <v>18.942239999999998</v>
      </c>
      <c r="F709" s="18">
        <f t="shared" si="54"/>
        <v>0.90201142857142846</v>
      </c>
    </row>
    <row r="710" spans="1:6" x14ac:dyDescent="0.25">
      <c r="A710" s="13" t="str">
        <f t="shared" si="52"/>
        <v>A</v>
      </c>
      <c r="B710" s="19" t="s">
        <v>1</v>
      </c>
      <c r="C710" s="16" t="s">
        <v>11</v>
      </c>
      <c r="D710" s="17">
        <v>66.180000000000007</v>
      </c>
      <c r="E710" s="17">
        <v>64.020349999999993</v>
      </c>
      <c r="F710" s="18">
        <f t="shared" si="54"/>
        <v>0.96736702931399199</v>
      </c>
    </row>
    <row r="711" spans="1:6" x14ac:dyDescent="0.25">
      <c r="A711" s="13" t="str">
        <f t="shared" si="52"/>
        <v>A</v>
      </c>
      <c r="B711" s="20" t="s">
        <v>1</v>
      </c>
      <c r="C711" s="21" t="s">
        <v>12</v>
      </c>
      <c r="D711" s="22">
        <v>61.7</v>
      </c>
      <c r="E711" s="22">
        <v>61.69</v>
      </c>
      <c r="F711" s="23">
        <f t="shared" si="54"/>
        <v>0.99983792544570493</v>
      </c>
    </row>
    <row r="712" spans="1:6" ht="36.75" thickBot="1" x14ac:dyDescent="0.3">
      <c r="A712" s="13" t="str">
        <f t="shared" si="52"/>
        <v>A</v>
      </c>
      <c r="B712" s="27" t="s">
        <v>264</v>
      </c>
      <c r="C712" s="28" t="s">
        <v>265</v>
      </c>
      <c r="D712" s="29">
        <v>2791</v>
      </c>
      <c r="E712" s="29">
        <v>2753.7204400000005</v>
      </c>
      <c r="F712" s="30">
        <f t="shared" si="54"/>
        <v>0.98664293801504854</v>
      </c>
    </row>
    <row r="713" spans="1:6" ht="15.75" thickTop="1" x14ac:dyDescent="0.25">
      <c r="A713" s="13" t="str">
        <f t="shared" si="52"/>
        <v>A</v>
      </c>
      <c r="B713" s="20" t="s">
        <v>1</v>
      </c>
      <c r="C713" s="21" t="s">
        <v>4</v>
      </c>
      <c r="D713" s="22">
        <v>2721</v>
      </c>
      <c r="E713" s="22">
        <v>2683.7724400000002</v>
      </c>
      <c r="F713" s="23">
        <f t="shared" si="54"/>
        <v>0.98631842704887918</v>
      </c>
    </row>
    <row r="714" spans="1:6" x14ac:dyDescent="0.25">
      <c r="A714" s="13" t="str">
        <f t="shared" si="52"/>
        <v>A</v>
      </c>
      <c r="B714" s="15" t="s">
        <v>1</v>
      </c>
      <c r="C714" s="16" t="s">
        <v>5</v>
      </c>
      <c r="D714" s="17">
        <v>1850</v>
      </c>
      <c r="E714" s="17">
        <v>1843.5765900000001</v>
      </c>
      <c r="F714" s="18">
        <f t="shared" si="54"/>
        <v>0.9965278864864866</v>
      </c>
    </row>
    <row r="715" spans="1:6" x14ac:dyDescent="0.25">
      <c r="A715" s="13" t="str">
        <f t="shared" si="52"/>
        <v>A</v>
      </c>
      <c r="B715" s="19" t="s">
        <v>1</v>
      </c>
      <c r="C715" s="16" t="s">
        <v>6</v>
      </c>
      <c r="D715" s="17">
        <v>801</v>
      </c>
      <c r="E715" s="17">
        <v>773.78737999999998</v>
      </c>
      <c r="F715" s="18">
        <f t="shared" si="54"/>
        <v>0.96602669163545563</v>
      </c>
    </row>
    <row r="716" spans="1:6" x14ac:dyDescent="0.25">
      <c r="A716" s="13" t="str">
        <f t="shared" si="52"/>
        <v>A</v>
      </c>
      <c r="B716" s="19" t="s">
        <v>1</v>
      </c>
      <c r="C716" s="16" t="s">
        <v>10</v>
      </c>
      <c r="D716" s="17">
        <v>50</v>
      </c>
      <c r="E716" s="17">
        <v>47.307079999999999</v>
      </c>
      <c r="F716" s="18">
        <f t="shared" si="54"/>
        <v>0.94614160000000003</v>
      </c>
    </row>
    <row r="717" spans="1:6" x14ac:dyDescent="0.25">
      <c r="A717" s="13" t="str">
        <f t="shared" si="52"/>
        <v>A</v>
      </c>
      <c r="B717" s="19" t="s">
        <v>1</v>
      </c>
      <c r="C717" s="16" t="s">
        <v>11</v>
      </c>
      <c r="D717" s="17">
        <v>20</v>
      </c>
      <c r="E717" s="17">
        <v>19.101389999999999</v>
      </c>
      <c r="F717" s="18">
        <f t="shared" si="54"/>
        <v>0.9550694999999999</v>
      </c>
    </row>
    <row r="718" spans="1:6" x14ac:dyDescent="0.25">
      <c r="A718" s="13" t="str">
        <f t="shared" si="52"/>
        <v>A</v>
      </c>
      <c r="B718" s="20" t="s">
        <v>1</v>
      </c>
      <c r="C718" s="21" t="s">
        <v>12</v>
      </c>
      <c r="D718" s="22">
        <v>70</v>
      </c>
      <c r="E718" s="22">
        <v>69.947999999999993</v>
      </c>
      <c r="F718" s="23">
        <f t="shared" si="54"/>
        <v>0.99925714285714273</v>
      </c>
    </row>
    <row r="719" spans="1:6" ht="18.75" thickBot="1" x14ac:dyDescent="0.3">
      <c r="A719" s="13" t="str">
        <f t="shared" si="52"/>
        <v>A</v>
      </c>
      <c r="B719" s="27" t="s">
        <v>266</v>
      </c>
      <c r="C719" s="28" t="s">
        <v>267</v>
      </c>
      <c r="D719" s="29">
        <v>537.84</v>
      </c>
      <c r="E719" s="29">
        <v>530.56616000000008</v>
      </c>
      <c r="F719" s="30">
        <f t="shared" si="54"/>
        <v>0.98647582924289756</v>
      </c>
    </row>
    <row r="720" spans="1:6" ht="15.75" thickTop="1" x14ac:dyDescent="0.25">
      <c r="A720" s="13" t="str">
        <f t="shared" si="52"/>
        <v>A</v>
      </c>
      <c r="B720" s="20" t="s">
        <v>1</v>
      </c>
      <c r="C720" s="21" t="s">
        <v>4</v>
      </c>
      <c r="D720" s="22">
        <v>537.14</v>
      </c>
      <c r="E720" s="22">
        <v>529.89715999999999</v>
      </c>
      <c r="F720" s="23">
        <f t="shared" si="54"/>
        <v>0.98651591763785973</v>
      </c>
    </row>
    <row r="721" spans="1:6" x14ac:dyDescent="0.25">
      <c r="A721" s="13" t="str">
        <f t="shared" si="52"/>
        <v>A</v>
      </c>
      <c r="B721" s="15" t="s">
        <v>1</v>
      </c>
      <c r="C721" s="16" t="s">
        <v>5</v>
      </c>
      <c r="D721" s="17">
        <v>370.08</v>
      </c>
      <c r="E721" s="17">
        <v>370.07274999999998</v>
      </c>
      <c r="F721" s="18">
        <f t="shared" si="54"/>
        <v>0.99998040964115864</v>
      </c>
    </row>
    <row r="722" spans="1:6" x14ac:dyDescent="0.25">
      <c r="A722" s="13" t="str">
        <f t="shared" si="52"/>
        <v>A</v>
      </c>
      <c r="B722" s="19" t="s">
        <v>1</v>
      </c>
      <c r="C722" s="16" t="s">
        <v>6</v>
      </c>
      <c r="D722" s="17">
        <v>145.46</v>
      </c>
      <c r="E722" s="17">
        <v>138.35633999999999</v>
      </c>
      <c r="F722" s="18">
        <f t="shared" si="54"/>
        <v>0.95116416884366828</v>
      </c>
    </row>
    <row r="723" spans="1:6" x14ac:dyDescent="0.25">
      <c r="A723" s="13" t="str">
        <f t="shared" si="52"/>
        <v>A</v>
      </c>
      <c r="B723" s="19" t="s">
        <v>1</v>
      </c>
      <c r="C723" s="16" t="s">
        <v>10</v>
      </c>
      <c r="D723" s="17">
        <v>18</v>
      </c>
      <c r="E723" s="17">
        <v>17.963609999999999</v>
      </c>
      <c r="F723" s="18">
        <f t="shared" si="54"/>
        <v>0.9979783333333333</v>
      </c>
    </row>
    <row r="724" spans="1:6" x14ac:dyDescent="0.25">
      <c r="A724" s="13" t="str">
        <f t="shared" si="52"/>
        <v>A</v>
      </c>
      <c r="B724" s="19" t="s">
        <v>1</v>
      </c>
      <c r="C724" s="16" t="s">
        <v>11</v>
      </c>
      <c r="D724" s="17">
        <v>3.6</v>
      </c>
      <c r="E724" s="17">
        <v>3.5044599999999999</v>
      </c>
      <c r="F724" s="18">
        <f t="shared" si="54"/>
        <v>0.97346111111111111</v>
      </c>
    </row>
    <row r="725" spans="1:6" x14ac:dyDescent="0.25">
      <c r="A725" s="13" t="str">
        <f t="shared" si="52"/>
        <v>A</v>
      </c>
      <c r="B725" s="20" t="s">
        <v>1</v>
      </c>
      <c r="C725" s="21" t="s">
        <v>12</v>
      </c>
      <c r="D725" s="22">
        <v>0.7</v>
      </c>
      <c r="E725" s="22">
        <v>0.66900000000000004</v>
      </c>
      <c r="F725" s="23">
        <f t="shared" si="54"/>
        <v>0.95571428571428585</v>
      </c>
    </row>
    <row r="726" spans="1:6" ht="18.75" thickBot="1" x14ac:dyDescent="0.3">
      <c r="A726" s="13" t="str">
        <f t="shared" si="52"/>
        <v>A</v>
      </c>
      <c r="B726" s="27" t="s">
        <v>268</v>
      </c>
      <c r="C726" s="28" t="s">
        <v>269</v>
      </c>
      <c r="D726" s="29">
        <v>2094.9</v>
      </c>
      <c r="E726" s="29">
        <v>2083.9445599999999</v>
      </c>
      <c r="F726" s="30">
        <f t="shared" si="54"/>
        <v>0.99477042340923183</v>
      </c>
    </row>
    <row r="727" spans="1:6" ht="15.75" thickTop="1" x14ac:dyDescent="0.25">
      <c r="A727" s="13" t="str">
        <f t="shared" si="52"/>
        <v>A</v>
      </c>
      <c r="B727" s="20" t="s">
        <v>1</v>
      </c>
      <c r="C727" s="21" t="s">
        <v>4</v>
      </c>
      <c r="D727" s="22">
        <v>2094.9</v>
      </c>
      <c r="E727" s="22">
        <v>2083.9445599999999</v>
      </c>
      <c r="F727" s="23">
        <f t="shared" si="54"/>
        <v>0.99477042340923183</v>
      </c>
    </row>
    <row r="728" spans="1:6" x14ac:dyDescent="0.25">
      <c r="A728" s="13" t="str">
        <f t="shared" ref="A728:A760" si="55">IF(OR(D728&lt;&gt;0,E728&lt;&gt;0),"A","B")</f>
        <v>A</v>
      </c>
      <c r="B728" s="15" t="s">
        <v>1</v>
      </c>
      <c r="C728" s="16" t="s">
        <v>5</v>
      </c>
      <c r="D728" s="17">
        <v>1412.45</v>
      </c>
      <c r="E728" s="17">
        <v>1411.9417100000001</v>
      </c>
      <c r="F728" s="18">
        <f t="shared" si="54"/>
        <v>0.99964013593401535</v>
      </c>
    </row>
    <row r="729" spans="1:6" x14ac:dyDescent="0.25">
      <c r="A729" s="13" t="str">
        <f t="shared" si="55"/>
        <v>A</v>
      </c>
      <c r="B729" s="19" t="s">
        <v>1</v>
      </c>
      <c r="C729" s="16" t="s">
        <v>6</v>
      </c>
      <c r="D729" s="17">
        <v>631.45000000000005</v>
      </c>
      <c r="E729" s="17">
        <v>623.12662999999998</v>
      </c>
      <c r="F729" s="18">
        <f t="shared" si="54"/>
        <v>0.98681863963892613</v>
      </c>
    </row>
    <row r="730" spans="1:6" x14ac:dyDescent="0.25">
      <c r="A730" s="13" t="str">
        <f t="shared" si="55"/>
        <v>A</v>
      </c>
      <c r="B730" s="19" t="s">
        <v>1</v>
      </c>
      <c r="C730" s="16" t="s">
        <v>10</v>
      </c>
      <c r="D730" s="17">
        <v>40</v>
      </c>
      <c r="E730" s="17">
        <v>38.80959</v>
      </c>
      <c r="F730" s="18">
        <f t="shared" si="54"/>
        <v>0.97023974999999996</v>
      </c>
    </row>
    <row r="731" spans="1:6" x14ac:dyDescent="0.25">
      <c r="A731" s="13" t="str">
        <f t="shared" si="55"/>
        <v>A</v>
      </c>
      <c r="B731" s="19" t="s">
        <v>1</v>
      </c>
      <c r="C731" s="16" t="s">
        <v>11</v>
      </c>
      <c r="D731" s="17">
        <v>11</v>
      </c>
      <c r="E731" s="17">
        <v>10.066630000000002</v>
      </c>
      <c r="F731" s="18">
        <f t="shared" si="54"/>
        <v>0.91514818181818203</v>
      </c>
    </row>
    <row r="732" spans="1:6" ht="36.75" thickBot="1" x14ac:dyDescent="0.3">
      <c r="A732" s="13" t="str">
        <f t="shared" si="55"/>
        <v>A</v>
      </c>
      <c r="B732" s="27" t="s">
        <v>270</v>
      </c>
      <c r="C732" s="28" t="s">
        <v>271</v>
      </c>
      <c r="D732" s="29">
        <v>4584.5</v>
      </c>
      <c r="E732" s="29">
        <v>4344.6457</v>
      </c>
      <c r="F732" s="30">
        <f t="shared" si="54"/>
        <v>0.94768147017122917</v>
      </c>
    </row>
    <row r="733" spans="1:6" ht="15.75" thickTop="1" x14ac:dyDescent="0.25">
      <c r="A733" s="13" t="str">
        <f t="shared" si="55"/>
        <v>A</v>
      </c>
      <c r="B733" s="20" t="s">
        <v>1</v>
      </c>
      <c r="C733" s="21" t="s">
        <v>4</v>
      </c>
      <c r="D733" s="22">
        <v>3905.83</v>
      </c>
      <c r="E733" s="22">
        <v>3672.3337000000001</v>
      </c>
      <c r="F733" s="23">
        <f t="shared" si="54"/>
        <v>0.94021851949521618</v>
      </c>
    </row>
    <row r="734" spans="1:6" x14ac:dyDescent="0.25">
      <c r="A734" s="13" t="str">
        <f t="shared" si="55"/>
        <v>A</v>
      </c>
      <c r="B734" s="15" t="s">
        <v>1</v>
      </c>
      <c r="C734" s="16" t="s">
        <v>5</v>
      </c>
      <c r="D734" s="17">
        <v>653.20699999999999</v>
      </c>
      <c r="E734" s="17">
        <v>651.01240000000007</v>
      </c>
      <c r="F734" s="18">
        <f t="shared" si="54"/>
        <v>0.99664026870502009</v>
      </c>
    </row>
    <row r="735" spans="1:6" x14ac:dyDescent="0.25">
      <c r="A735" s="13" t="str">
        <f t="shared" si="55"/>
        <v>A</v>
      </c>
      <c r="B735" s="19" t="s">
        <v>1</v>
      </c>
      <c r="C735" s="16" t="s">
        <v>6</v>
      </c>
      <c r="D735" s="17">
        <v>3205.55</v>
      </c>
      <c r="E735" s="17">
        <v>2975.8692900000001</v>
      </c>
      <c r="F735" s="18">
        <f t="shared" si="54"/>
        <v>0.92834904774531668</v>
      </c>
    </row>
    <row r="736" spans="1:6" x14ac:dyDescent="0.25">
      <c r="A736" s="13" t="str">
        <f t="shared" si="55"/>
        <v>A</v>
      </c>
      <c r="B736" s="19" t="s">
        <v>1</v>
      </c>
      <c r="C736" s="16" t="s">
        <v>10</v>
      </c>
      <c r="D736" s="17">
        <v>44.573</v>
      </c>
      <c r="E736" s="17">
        <v>43.344549999999998</v>
      </c>
      <c r="F736" s="18">
        <f t="shared" si="54"/>
        <v>0.97243959347587094</v>
      </c>
    </row>
    <row r="737" spans="1:6" x14ac:dyDescent="0.25">
      <c r="A737" s="13" t="str">
        <f t="shared" si="55"/>
        <v>A</v>
      </c>
      <c r="B737" s="19" t="s">
        <v>1</v>
      </c>
      <c r="C737" s="16" t="s">
        <v>11</v>
      </c>
      <c r="D737" s="17">
        <v>2.5</v>
      </c>
      <c r="E737" s="17">
        <v>2.1074600000000001</v>
      </c>
      <c r="F737" s="18">
        <f t="shared" si="54"/>
        <v>0.84298400000000007</v>
      </c>
    </row>
    <row r="738" spans="1:6" x14ac:dyDescent="0.25">
      <c r="A738" s="13" t="str">
        <f t="shared" si="55"/>
        <v>A</v>
      </c>
      <c r="B738" s="20" t="s">
        <v>1</v>
      </c>
      <c r="C738" s="21" t="s">
        <v>12</v>
      </c>
      <c r="D738" s="22">
        <v>678.67</v>
      </c>
      <c r="E738" s="22">
        <v>672.31200000000001</v>
      </c>
      <c r="F738" s="23">
        <f t="shared" si="54"/>
        <v>0.99063167666170604</v>
      </c>
    </row>
    <row r="739" spans="1:6" ht="36.75" thickBot="1" x14ac:dyDescent="0.3">
      <c r="A739" s="13" t="str">
        <f t="shared" si="55"/>
        <v>A</v>
      </c>
      <c r="B739" s="27" t="s">
        <v>272</v>
      </c>
      <c r="C739" s="28" t="s">
        <v>273</v>
      </c>
      <c r="D739" s="29">
        <v>333.72</v>
      </c>
      <c r="E739" s="29">
        <v>328.73748000000001</v>
      </c>
      <c r="F739" s="30">
        <f t="shared" si="54"/>
        <v>0.9850697590794677</v>
      </c>
    </row>
    <row r="740" spans="1:6" ht="15.75" thickTop="1" x14ac:dyDescent="0.25">
      <c r="A740" s="13" t="str">
        <f t="shared" si="55"/>
        <v>A</v>
      </c>
      <c r="B740" s="20" t="s">
        <v>1</v>
      </c>
      <c r="C740" s="21" t="s">
        <v>4</v>
      </c>
      <c r="D740" s="22">
        <v>329.97</v>
      </c>
      <c r="E740" s="22">
        <v>324.98748000000001</v>
      </c>
      <c r="F740" s="23">
        <f t="shared" si="54"/>
        <v>0.9849000818256205</v>
      </c>
    </row>
    <row r="741" spans="1:6" x14ac:dyDescent="0.25">
      <c r="A741" s="13" t="str">
        <f t="shared" si="55"/>
        <v>A</v>
      </c>
      <c r="B741" s="15" t="s">
        <v>1</v>
      </c>
      <c r="C741" s="16" t="s">
        <v>5</v>
      </c>
      <c r="D741" s="17">
        <v>249.02</v>
      </c>
      <c r="E741" s="17">
        <v>246.67018999999999</v>
      </c>
      <c r="F741" s="18">
        <f t="shared" si="54"/>
        <v>0.99056376997831497</v>
      </c>
    </row>
    <row r="742" spans="1:6" x14ac:dyDescent="0.25">
      <c r="A742" s="13" t="str">
        <f t="shared" si="55"/>
        <v>A</v>
      </c>
      <c r="B742" s="19" t="s">
        <v>1</v>
      </c>
      <c r="C742" s="16" t="s">
        <v>6</v>
      </c>
      <c r="D742" s="17">
        <v>78.45</v>
      </c>
      <c r="E742" s="17">
        <v>75.969480000000004</v>
      </c>
      <c r="F742" s="18">
        <f t="shared" si="54"/>
        <v>0.96838087954110896</v>
      </c>
    </row>
    <row r="743" spans="1:6" x14ac:dyDescent="0.25">
      <c r="A743" s="13" t="str">
        <f t="shared" si="55"/>
        <v>A</v>
      </c>
      <c r="B743" s="19" t="s">
        <v>1</v>
      </c>
      <c r="C743" s="16" t="s">
        <v>10</v>
      </c>
      <c r="D743" s="17">
        <v>2.5</v>
      </c>
      <c r="E743" s="17">
        <v>2.34781</v>
      </c>
      <c r="F743" s="18">
        <f t="shared" si="54"/>
        <v>0.93912399999999996</v>
      </c>
    </row>
    <row r="744" spans="1:6" x14ac:dyDescent="0.25">
      <c r="A744" s="13" t="str">
        <f t="shared" si="55"/>
        <v>A</v>
      </c>
      <c r="B744" s="20" t="s">
        <v>1</v>
      </c>
      <c r="C744" s="21" t="s">
        <v>12</v>
      </c>
      <c r="D744" s="22">
        <v>3.75</v>
      </c>
      <c r="E744" s="22">
        <v>3.75</v>
      </c>
      <c r="F744" s="23">
        <f t="shared" si="54"/>
        <v>1</v>
      </c>
    </row>
    <row r="745" spans="1:6" ht="18.75" thickBot="1" x14ac:dyDescent="0.3">
      <c r="A745" s="13" t="str">
        <f t="shared" si="55"/>
        <v>A</v>
      </c>
      <c r="B745" s="27" t="s">
        <v>274</v>
      </c>
      <c r="C745" s="28" t="s">
        <v>275</v>
      </c>
      <c r="D745" s="29">
        <v>2441548.39</v>
      </c>
      <c r="E745" s="29">
        <v>2440942.6229599998</v>
      </c>
      <c r="F745" s="30">
        <f t="shared" si="54"/>
        <v>0.99975189226538319</v>
      </c>
    </row>
    <row r="746" spans="1:6" ht="15.75" thickTop="1" x14ac:dyDescent="0.25">
      <c r="A746" s="13" t="str">
        <f t="shared" si="55"/>
        <v>A</v>
      </c>
      <c r="B746" s="20" t="s">
        <v>1</v>
      </c>
      <c r="C746" s="21" t="s">
        <v>4</v>
      </c>
      <c r="D746" s="22">
        <v>2441535.89</v>
      </c>
      <c r="E746" s="22">
        <v>2440942.2229599999</v>
      </c>
      <c r="F746" s="23">
        <f t="shared" si="54"/>
        <v>0.99975684689197819</v>
      </c>
    </row>
    <row r="747" spans="1:6" x14ac:dyDescent="0.25">
      <c r="A747" s="13" t="str">
        <f t="shared" si="55"/>
        <v>A</v>
      </c>
      <c r="B747" s="19" t="s">
        <v>1</v>
      </c>
      <c r="C747" s="16" t="s">
        <v>6</v>
      </c>
      <c r="D747" s="17">
        <v>13192.71</v>
      </c>
      <c r="E747" s="17">
        <v>12831.958719999999</v>
      </c>
      <c r="F747" s="18">
        <f t="shared" si="54"/>
        <v>0.97265525581931234</v>
      </c>
    </row>
    <row r="748" spans="1:6" x14ac:dyDescent="0.25">
      <c r="A748" s="13" t="str">
        <f t="shared" si="55"/>
        <v>A</v>
      </c>
      <c r="B748" s="19" t="s">
        <v>1</v>
      </c>
      <c r="C748" s="16" t="s">
        <v>10</v>
      </c>
      <c r="D748" s="17">
        <v>2424945.85</v>
      </c>
      <c r="E748" s="17">
        <v>2424715.3304399997</v>
      </c>
      <c r="F748" s="18">
        <f t="shared" si="54"/>
        <v>0.99990493826491</v>
      </c>
    </row>
    <row r="749" spans="1:6" x14ac:dyDescent="0.25">
      <c r="A749" s="13" t="str">
        <f t="shared" si="55"/>
        <v>A</v>
      </c>
      <c r="B749" s="19" t="s">
        <v>1</v>
      </c>
      <c r="C749" s="16" t="s">
        <v>11</v>
      </c>
      <c r="D749" s="17">
        <v>3397.33</v>
      </c>
      <c r="E749" s="17">
        <v>3394.9337999999998</v>
      </c>
      <c r="F749" s="18">
        <f t="shared" si="54"/>
        <v>0.99929468141157907</v>
      </c>
    </row>
    <row r="750" spans="1:6" x14ac:dyDescent="0.25">
      <c r="A750" s="13" t="str">
        <f t="shared" si="55"/>
        <v>A</v>
      </c>
      <c r="B750" s="20" t="s">
        <v>1</v>
      </c>
      <c r="C750" s="21" t="s">
        <v>12</v>
      </c>
      <c r="D750" s="22">
        <v>12.5</v>
      </c>
      <c r="E750" s="22">
        <v>0.4</v>
      </c>
      <c r="F750" s="23">
        <f t="shared" si="54"/>
        <v>3.2000000000000001E-2</v>
      </c>
    </row>
    <row r="751" spans="1:6" ht="18.75" thickBot="1" x14ac:dyDescent="0.3">
      <c r="A751" s="13" t="str">
        <f t="shared" si="55"/>
        <v>A</v>
      </c>
      <c r="B751" s="27" t="s">
        <v>276</v>
      </c>
      <c r="C751" s="28" t="s">
        <v>277</v>
      </c>
      <c r="D751" s="29">
        <v>1708884.26</v>
      </c>
      <c r="E751" s="29">
        <v>1708884.1562300001</v>
      </c>
      <c r="F751" s="30">
        <f t="shared" si="54"/>
        <v>0.99999993927616848</v>
      </c>
    </row>
    <row r="752" spans="1:6" ht="15.75" thickTop="1" x14ac:dyDescent="0.25">
      <c r="A752" s="13" t="str">
        <f t="shared" si="55"/>
        <v>A</v>
      </c>
      <c r="B752" s="20" t="s">
        <v>1</v>
      </c>
      <c r="C752" s="21" t="s">
        <v>4</v>
      </c>
      <c r="D752" s="22">
        <v>1708884.26</v>
      </c>
      <c r="E752" s="22">
        <v>1708884.1562300001</v>
      </c>
      <c r="F752" s="23">
        <f t="shared" si="54"/>
        <v>0.99999993927616848</v>
      </c>
    </row>
    <row r="753" spans="1:6" x14ac:dyDescent="0.25">
      <c r="A753" s="13" t="str">
        <f t="shared" si="55"/>
        <v>A</v>
      </c>
      <c r="B753" s="19" t="s">
        <v>1</v>
      </c>
      <c r="C753" s="16" t="s">
        <v>6</v>
      </c>
      <c r="D753" s="17">
        <v>6250.09</v>
      </c>
      <c r="E753" s="17">
        <v>6250</v>
      </c>
      <c r="F753" s="18">
        <f t="shared" si="54"/>
        <v>0.99998560020735694</v>
      </c>
    </row>
    <row r="754" spans="1:6" x14ac:dyDescent="0.25">
      <c r="A754" s="13" t="str">
        <f t="shared" si="55"/>
        <v>A</v>
      </c>
      <c r="B754" s="19" t="s">
        <v>1</v>
      </c>
      <c r="C754" s="16" t="s">
        <v>10</v>
      </c>
      <c r="D754" s="17">
        <v>1702511.03</v>
      </c>
      <c r="E754" s="17">
        <v>1702511.0244299998</v>
      </c>
      <c r="F754" s="18">
        <f t="shared" si="54"/>
        <v>0.99999999672836171</v>
      </c>
    </row>
    <row r="755" spans="1:6" x14ac:dyDescent="0.25">
      <c r="A755" s="13" t="str">
        <f t="shared" si="55"/>
        <v>A</v>
      </c>
      <c r="B755" s="19" t="s">
        <v>1</v>
      </c>
      <c r="C755" s="16" t="s">
        <v>11</v>
      </c>
      <c r="D755" s="17">
        <v>123.14</v>
      </c>
      <c r="E755" s="17">
        <v>123.1318</v>
      </c>
      <c r="F755" s="18">
        <f t="shared" si="54"/>
        <v>0.99993340912782203</v>
      </c>
    </row>
    <row r="756" spans="1:6" ht="36.75" thickBot="1" x14ac:dyDescent="0.3">
      <c r="A756" s="13" t="str">
        <f t="shared" si="55"/>
        <v>A</v>
      </c>
      <c r="B756" s="27" t="s">
        <v>278</v>
      </c>
      <c r="C756" s="28" t="s">
        <v>279</v>
      </c>
      <c r="D756" s="29">
        <v>649433.46</v>
      </c>
      <c r="E756" s="29">
        <v>649313.76850000001</v>
      </c>
      <c r="F756" s="30">
        <f t="shared" si="54"/>
        <v>0.99981569859366348</v>
      </c>
    </row>
    <row r="757" spans="1:6" ht="15.75" thickTop="1" x14ac:dyDescent="0.25">
      <c r="A757" s="13" t="str">
        <f t="shared" si="55"/>
        <v>A</v>
      </c>
      <c r="B757" s="20" t="s">
        <v>1</v>
      </c>
      <c r="C757" s="21" t="s">
        <v>4</v>
      </c>
      <c r="D757" s="22">
        <v>649433.46</v>
      </c>
      <c r="E757" s="22">
        <v>649313.76850000001</v>
      </c>
      <c r="F757" s="23">
        <f t="shared" si="54"/>
        <v>0.99981569859366348</v>
      </c>
    </row>
    <row r="758" spans="1:6" x14ac:dyDescent="0.25">
      <c r="A758" s="13" t="str">
        <f t="shared" si="55"/>
        <v>A</v>
      </c>
      <c r="B758" s="19" t="s">
        <v>1</v>
      </c>
      <c r="C758" s="16" t="s">
        <v>6</v>
      </c>
      <c r="D758" s="17">
        <v>1955</v>
      </c>
      <c r="E758" s="17">
        <v>1950.03342</v>
      </c>
      <c r="F758" s="18">
        <f t="shared" si="54"/>
        <v>0.99745954987212271</v>
      </c>
    </row>
    <row r="759" spans="1:6" x14ac:dyDescent="0.25">
      <c r="A759" s="13" t="str">
        <f t="shared" si="55"/>
        <v>A</v>
      </c>
      <c r="B759" s="19" t="s">
        <v>1</v>
      </c>
      <c r="C759" s="16" t="s">
        <v>10</v>
      </c>
      <c r="D759" s="17">
        <v>647430.26</v>
      </c>
      <c r="E759" s="17">
        <v>647315.53816000011</v>
      </c>
      <c r="F759" s="18">
        <f t="shared" si="54"/>
        <v>0.99982280432799064</v>
      </c>
    </row>
    <row r="760" spans="1:6" x14ac:dyDescent="0.25">
      <c r="A760" s="13" t="str">
        <f t="shared" si="55"/>
        <v>A</v>
      </c>
      <c r="B760" s="19" t="s">
        <v>1</v>
      </c>
      <c r="C760" s="16" t="s">
        <v>11</v>
      </c>
      <c r="D760" s="17">
        <v>48.2</v>
      </c>
      <c r="E760" s="17">
        <v>48.196919999999999</v>
      </c>
      <c r="F760" s="18">
        <f t="shared" si="54"/>
        <v>0.99993609958506213</v>
      </c>
    </row>
    <row r="761" spans="1:6" ht="18.75" thickBot="1" x14ac:dyDescent="0.3">
      <c r="A761" s="13" t="str">
        <f t="shared" ref="A761:A765" si="56">IF(OR(D761&lt;&gt;0,E761&lt;&gt;0),"A","B")</f>
        <v>A</v>
      </c>
      <c r="B761" s="27" t="s">
        <v>280</v>
      </c>
      <c r="C761" s="28" t="s">
        <v>281</v>
      </c>
      <c r="D761" s="29">
        <v>32423.15</v>
      </c>
      <c r="E761" s="29">
        <v>32309.321379999998</v>
      </c>
      <c r="F761" s="30">
        <f t="shared" ref="F761:F765" si="57">E761/D761</f>
        <v>0.99648927941918031</v>
      </c>
    </row>
    <row r="762" spans="1:6" ht="15.75" thickTop="1" x14ac:dyDescent="0.25">
      <c r="A762" s="13" t="str">
        <f t="shared" si="56"/>
        <v>A</v>
      </c>
      <c r="B762" s="20" t="s">
        <v>1</v>
      </c>
      <c r="C762" s="21" t="s">
        <v>4</v>
      </c>
      <c r="D762" s="22">
        <v>32423.15</v>
      </c>
      <c r="E762" s="22">
        <v>32309.321379999998</v>
      </c>
      <c r="F762" s="23">
        <f t="shared" si="57"/>
        <v>0.99648927941918031</v>
      </c>
    </row>
    <row r="763" spans="1:6" x14ac:dyDescent="0.25">
      <c r="A763" s="13" t="str">
        <f t="shared" si="56"/>
        <v>A</v>
      </c>
      <c r="B763" s="19" t="s">
        <v>1</v>
      </c>
      <c r="C763" s="16" t="s">
        <v>6</v>
      </c>
      <c r="D763" s="17">
        <v>1124.22</v>
      </c>
      <c r="E763" s="17">
        <v>1123.4668599999998</v>
      </c>
      <c r="F763" s="18">
        <f t="shared" si="57"/>
        <v>0.99933007774279037</v>
      </c>
    </row>
    <row r="764" spans="1:6" x14ac:dyDescent="0.25">
      <c r="A764" s="13" t="str">
        <f t="shared" si="56"/>
        <v>A</v>
      </c>
      <c r="B764" s="19" t="s">
        <v>1</v>
      </c>
      <c r="C764" s="16" t="s">
        <v>10</v>
      </c>
      <c r="D764" s="17">
        <v>28079.96</v>
      </c>
      <c r="E764" s="17">
        <v>27966.887620000001</v>
      </c>
      <c r="F764" s="18">
        <f t="shared" si="57"/>
        <v>0.9959732001042737</v>
      </c>
    </row>
    <row r="765" spans="1:6" x14ac:dyDescent="0.25">
      <c r="A765" s="13" t="str">
        <f t="shared" si="56"/>
        <v>A</v>
      </c>
      <c r="B765" s="19" t="s">
        <v>1</v>
      </c>
      <c r="C765" s="16" t="s">
        <v>11</v>
      </c>
      <c r="D765" s="17">
        <v>3218.97</v>
      </c>
      <c r="E765" s="17">
        <v>3218.9668999999999</v>
      </c>
      <c r="F765" s="18">
        <f t="shared" si="57"/>
        <v>0.99999903695902725</v>
      </c>
    </row>
    <row r="766" spans="1:6" ht="36.75" thickBot="1" x14ac:dyDescent="0.3">
      <c r="A766" s="13" t="str">
        <f t="shared" ref="A766:A802" si="58">IF(OR(D766&lt;&gt;0,E766&lt;&gt;0),"A","B")</f>
        <v>A</v>
      </c>
      <c r="B766" s="27" t="s">
        <v>282</v>
      </c>
      <c r="C766" s="28" t="s">
        <v>283</v>
      </c>
      <c r="D766" s="29">
        <v>46879.6</v>
      </c>
      <c r="E766" s="29">
        <v>46879.57705</v>
      </c>
      <c r="F766" s="30">
        <f t="shared" ref="F766:F768" si="59">E766/D766</f>
        <v>0.99999951044804136</v>
      </c>
    </row>
    <row r="767" spans="1:6" ht="15.75" thickTop="1" x14ac:dyDescent="0.25">
      <c r="A767" s="13" t="str">
        <f t="shared" si="58"/>
        <v>A</v>
      </c>
      <c r="B767" s="20" t="s">
        <v>1</v>
      </c>
      <c r="C767" s="21" t="s">
        <v>4</v>
      </c>
      <c r="D767" s="22">
        <v>46879.6</v>
      </c>
      <c r="E767" s="22">
        <v>46879.57705</v>
      </c>
      <c r="F767" s="23">
        <f t="shared" si="59"/>
        <v>0.99999951044804136</v>
      </c>
    </row>
    <row r="768" spans="1:6" x14ac:dyDescent="0.25">
      <c r="A768" s="13" t="str">
        <f t="shared" si="58"/>
        <v>A</v>
      </c>
      <c r="B768" s="19" t="s">
        <v>1</v>
      </c>
      <c r="C768" s="16" t="s">
        <v>10</v>
      </c>
      <c r="D768" s="17">
        <v>46879.6</v>
      </c>
      <c r="E768" s="17">
        <v>46879.57705</v>
      </c>
      <c r="F768" s="18">
        <f t="shared" si="59"/>
        <v>0.99999951044804136</v>
      </c>
    </row>
    <row r="769" spans="1:6" ht="54.75" thickBot="1" x14ac:dyDescent="0.3">
      <c r="A769" s="13" t="str">
        <f t="shared" si="58"/>
        <v>A</v>
      </c>
      <c r="B769" s="27" t="s">
        <v>284</v>
      </c>
      <c r="C769" s="28" t="s">
        <v>285</v>
      </c>
      <c r="D769" s="29">
        <v>3927.92</v>
      </c>
      <c r="E769" s="29">
        <v>3555.7997999999998</v>
      </c>
      <c r="F769" s="30">
        <f t="shared" ref="F769:F809" si="60">E769/D769</f>
        <v>0.90526278539277782</v>
      </c>
    </row>
    <row r="770" spans="1:6" ht="15.75" thickTop="1" x14ac:dyDescent="0.25">
      <c r="A770" s="13" t="str">
        <f t="shared" si="58"/>
        <v>A</v>
      </c>
      <c r="B770" s="20" t="s">
        <v>1</v>
      </c>
      <c r="C770" s="21" t="s">
        <v>4</v>
      </c>
      <c r="D770" s="22">
        <v>3915.42</v>
      </c>
      <c r="E770" s="22">
        <v>3555.3997999999997</v>
      </c>
      <c r="F770" s="23">
        <f t="shared" si="60"/>
        <v>0.90805068166378056</v>
      </c>
    </row>
    <row r="771" spans="1:6" x14ac:dyDescent="0.25">
      <c r="A771" s="13" t="str">
        <f t="shared" si="58"/>
        <v>A</v>
      </c>
      <c r="B771" s="19" t="s">
        <v>1</v>
      </c>
      <c r="C771" s="16" t="s">
        <v>6</v>
      </c>
      <c r="D771" s="17">
        <v>3863.4</v>
      </c>
      <c r="E771" s="17">
        <v>3508.4584399999999</v>
      </c>
      <c r="F771" s="18">
        <f t="shared" si="60"/>
        <v>0.90812715224931406</v>
      </c>
    </row>
    <row r="772" spans="1:6" x14ac:dyDescent="0.25">
      <c r="A772" s="13" t="str">
        <f t="shared" si="58"/>
        <v>A</v>
      </c>
      <c r="B772" s="19" t="s">
        <v>1</v>
      </c>
      <c r="C772" s="16" t="s">
        <v>10</v>
      </c>
      <c r="D772" s="17">
        <v>45</v>
      </c>
      <c r="E772" s="17">
        <v>42.303179999999998</v>
      </c>
      <c r="F772" s="18">
        <f t="shared" si="60"/>
        <v>0.94007066666666661</v>
      </c>
    </row>
    <row r="773" spans="1:6" x14ac:dyDescent="0.25">
      <c r="A773" s="13" t="str">
        <f t="shared" si="58"/>
        <v>A</v>
      </c>
      <c r="B773" s="19" t="s">
        <v>1</v>
      </c>
      <c r="C773" s="16" t="s">
        <v>11</v>
      </c>
      <c r="D773" s="17">
        <v>7.02</v>
      </c>
      <c r="E773" s="17">
        <v>4.6381800000000002</v>
      </c>
      <c r="F773" s="18">
        <f t="shared" si="60"/>
        <v>0.66070940170940173</v>
      </c>
    </row>
    <row r="774" spans="1:6" x14ac:dyDescent="0.25">
      <c r="A774" s="13" t="str">
        <f t="shared" si="58"/>
        <v>A</v>
      </c>
      <c r="B774" s="20" t="s">
        <v>1</v>
      </c>
      <c r="C774" s="21" t="s">
        <v>12</v>
      </c>
      <c r="D774" s="22">
        <v>12.5</v>
      </c>
      <c r="E774" s="22">
        <v>0.4</v>
      </c>
      <c r="F774" s="23">
        <f t="shared" si="60"/>
        <v>3.2000000000000001E-2</v>
      </c>
    </row>
    <row r="775" spans="1:6" ht="18.75" thickBot="1" x14ac:dyDescent="0.3">
      <c r="A775" s="13" t="str">
        <f t="shared" si="58"/>
        <v>A</v>
      </c>
      <c r="B775" s="27" t="s">
        <v>286</v>
      </c>
      <c r="C775" s="28" t="s">
        <v>287</v>
      </c>
      <c r="D775" s="29">
        <v>679614.98499999999</v>
      </c>
      <c r="E775" s="29">
        <v>687771.45348999999</v>
      </c>
      <c r="F775" s="30">
        <f t="shared" si="60"/>
        <v>1.0120016018922833</v>
      </c>
    </row>
    <row r="776" spans="1:6" ht="15.75" thickTop="1" x14ac:dyDescent="0.25">
      <c r="A776" s="13" t="str">
        <f t="shared" si="58"/>
        <v>A</v>
      </c>
      <c r="B776" s="20" t="s">
        <v>1</v>
      </c>
      <c r="C776" s="21" t="s">
        <v>4</v>
      </c>
      <c r="D776" s="22">
        <v>676798.245</v>
      </c>
      <c r="E776" s="22">
        <v>681986.58030999999</v>
      </c>
      <c r="F776" s="23">
        <f t="shared" si="60"/>
        <v>1.0076659999465571</v>
      </c>
    </row>
    <row r="777" spans="1:6" x14ac:dyDescent="0.25">
      <c r="A777" s="13" t="str">
        <f t="shared" si="58"/>
        <v>A</v>
      </c>
      <c r="B777" s="15" t="s">
        <v>1</v>
      </c>
      <c r="C777" s="16" t="s">
        <v>5</v>
      </c>
      <c r="D777" s="17">
        <v>0</v>
      </c>
      <c r="E777" s="17">
        <v>71.274000000000001</v>
      </c>
      <c r="F777" s="18" t="e">
        <f t="shared" si="60"/>
        <v>#DIV/0!</v>
      </c>
    </row>
    <row r="778" spans="1:6" x14ac:dyDescent="0.25">
      <c r="A778" s="13" t="str">
        <f t="shared" si="58"/>
        <v>A</v>
      </c>
      <c r="B778" s="19" t="s">
        <v>1</v>
      </c>
      <c r="C778" s="16" t="s">
        <v>6</v>
      </c>
      <c r="D778" s="17">
        <v>84940.388000000006</v>
      </c>
      <c r="E778" s="17">
        <v>88060.421740000005</v>
      </c>
      <c r="F778" s="18">
        <f t="shared" si="60"/>
        <v>1.0367320401220677</v>
      </c>
    </row>
    <row r="779" spans="1:6" x14ac:dyDescent="0.25">
      <c r="A779" s="13" t="str">
        <f t="shared" si="58"/>
        <v>A</v>
      </c>
      <c r="B779" s="19" t="s">
        <v>1</v>
      </c>
      <c r="C779" s="16" t="s">
        <v>8</v>
      </c>
      <c r="D779" s="17">
        <v>0</v>
      </c>
      <c r="E779" s="17">
        <v>72.883789999999991</v>
      </c>
      <c r="F779" s="18" t="e">
        <f t="shared" si="60"/>
        <v>#DIV/0!</v>
      </c>
    </row>
    <row r="780" spans="1:6" x14ac:dyDescent="0.25">
      <c r="A780" s="13" t="str">
        <f t="shared" si="58"/>
        <v>A</v>
      </c>
      <c r="B780" s="19" t="s">
        <v>1</v>
      </c>
      <c r="C780" s="16" t="s">
        <v>9</v>
      </c>
      <c r="D780" s="17">
        <v>0</v>
      </c>
      <c r="E780" s="17">
        <v>278.39</v>
      </c>
      <c r="F780" s="18" t="e">
        <f t="shared" si="60"/>
        <v>#DIV/0!</v>
      </c>
    </row>
    <row r="781" spans="1:6" x14ac:dyDescent="0.25">
      <c r="A781" s="13" t="str">
        <f t="shared" si="58"/>
        <v>A</v>
      </c>
      <c r="B781" s="19" t="s">
        <v>1</v>
      </c>
      <c r="C781" s="16" t="s">
        <v>10</v>
      </c>
      <c r="D781" s="17">
        <v>576598.93700000003</v>
      </c>
      <c r="E781" s="17">
        <v>576581.1947900001</v>
      </c>
      <c r="F781" s="18">
        <f t="shared" si="60"/>
        <v>0.99996922954785128</v>
      </c>
    </row>
    <row r="782" spans="1:6" x14ac:dyDescent="0.25">
      <c r="A782" s="13" t="str">
        <f t="shared" si="58"/>
        <v>A</v>
      </c>
      <c r="B782" s="19" t="s">
        <v>1</v>
      </c>
      <c r="C782" s="16" t="s">
        <v>11</v>
      </c>
      <c r="D782" s="17">
        <v>15258.92</v>
      </c>
      <c r="E782" s="17">
        <v>16922.415990000001</v>
      </c>
      <c r="F782" s="18">
        <f t="shared" si="60"/>
        <v>1.1090179377046345</v>
      </c>
    </row>
    <row r="783" spans="1:6" x14ac:dyDescent="0.25">
      <c r="A783" s="13" t="str">
        <f t="shared" si="58"/>
        <v>A</v>
      </c>
      <c r="B783" s="20" t="s">
        <v>1</v>
      </c>
      <c r="C783" s="21" t="s">
        <v>12</v>
      </c>
      <c r="D783" s="22">
        <v>2816.74</v>
      </c>
      <c r="E783" s="22">
        <v>5784.8731799999996</v>
      </c>
      <c r="F783" s="23">
        <f t="shared" si="60"/>
        <v>2.0537476586408401</v>
      </c>
    </row>
    <row r="784" spans="1:6" ht="36.75" thickBot="1" x14ac:dyDescent="0.3">
      <c r="A784" s="13" t="str">
        <f t="shared" si="58"/>
        <v>A</v>
      </c>
      <c r="B784" s="27" t="s">
        <v>288</v>
      </c>
      <c r="C784" s="28" t="s">
        <v>289</v>
      </c>
      <c r="D784" s="29">
        <v>434634.23499999999</v>
      </c>
      <c r="E784" s="29">
        <v>434633.71318999992</v>
      </c>
      <c r="F784" s="30">
        <f t="shared" si="60"/>
        <v>0.99999879942729297</v>
      </c>
    </row>
    <row r="785" spans="1:6" ht="15.75" thickTop="1" x14ac:dyDescent="0.25">
      <c r="A785" s="13" t="str">
        <f t="shared" si="58"/>
        <v>A</v>
      </c>
      <c r="B785" s="20" t="s">
        <v>1</v>
      </c>
      <c r="C785" s="21" t="s">
        <v>4</v>
      </c>
      <c r="D785" s="22">
        <v>432634.23499999999</v>
      </c>
      <c r="E785" s="22">
        <v>432633.71318999992</v>
      </c>
      <c r="F785" s="23">
        <f t="shared" si="60"/>
        <v>0.99999879387723423</v>
      </c>
    </row>
    <row r="786" spans="1:6" x14ac:dyDescent="0.25">
      <c r="A786" s="13" t="str">
        <f t="shared" si="58"/>
        <v>A</v>
      </c>
      <c r="B786" s="19" t="s">
        <v>1</v>
      </c>
      <c r="C786" s="16" t="s">
        <v>6</v>
      </c>
      <c r="D786" s="17">
        <v>2019.05</v>
      </c>
      <c r="E786" s="17">
        <v>2018.87979</v>
      </c>
      <c r="F786" s="18">
        <f t="shared" si="60"/>
        <v>0.99991569797677127</v>
      </c>
    </row>
    <row r="787" spans="1:6" x14ac:dyDescent="0.25">
      <c r="A787" s="13" t="str">
        <f t="shared" si="58"/>
        <v>A</v>
      </c>
      <c r="B787" s="19" t="s">
        <v>1</v>
      </c>
      <c r="C787" s="16" t="s">
        <v>10</v>
      </c>
      <c r="D787" s="17">
        <v>430562.08500000002</v>
      </c>
      <c r="E787" s="17">
        <v>430562.01541999995</v>
      </c>
      <c r="F787" s="18">
        <f t="shared" si="60"/>
        <v>0.99999983839728923</v>
      </c>
    </row>
    <row r="788" spans="1:6" x14ac:dyDescent="0.25">
      <c r="A788" s="13" t="str">
        <f t="shared" si="58"/>
        <v>A</v>
      </c>
      <c r="B788" s="19" t="s">
        <v>1</v>
      </c>
      <c r="C788" s="16" t="s">
        <v>11</v>
      </c>
      <c r="D788" s="17">
        <v>53.1</v>
      </c>
      <c r="E788" s="17">
        <v>52.817979999999999</v>
      </c>
      <c r="F788" s="18">
        <f t="shared" si="60"/>
        <v>0.99468888888888884</v>
      </c>
    </row>
    <row r="789" spans="1:6" x14ac:dyDescent="0.25">
      <c r="A789" s="13" t="str">
        <f t="shared" si="58"/>
        <v>A</v>
      </c>
      <c r="B789" s="20" t="s">
        <v>1</v>
      </c>
      <c r="C789" s="21" t="s">
        <v>12</v>
      </c>
      <c r="D789" s="22">
        <v>2000</v>
      </c>
      <c r="E789" s="22">
        <v>2000</v>
      </c>
      <c r="F789" s="23">
        <f t="shared" si="60"/>
        <v>1</v>
      </c>
    </row>
    <row r="790" spans="1:6" ht="18.75" thickBot="1" x14ac:dyDescent="0.3">
      <c r="A790" s="13" t="str">
        <f t="shared" si="58"/>
        <v>A</v>
      </c>
      <c r="B790" s="27" t="s">
        <v>290</v>
      </c>
      <c r="C790" s="28" t="s">
        <v>291</v>
      </c>
      <c r="D790" s="29">
        <v>39281.46</v>
      </c>
      <c r="E790" s="29">
        <v>46091.080450000001</v>
      </c>
      <c r="F790" s="30">
        <f t="shared" si="60"/>
        <v>1.1733545659962741</v>
      </c>
    </row>
    <row r="791" spans="1:6" ht="15.75" thickTop="1" x14ac:dyDescent="0.25">
      <c r="A791" s="13" t="str">
        <f t="shared" si="58"/>
        <v>A</v>
      </c>
      <c r="B791" s="20" t="s">
        <v>1</v>
      </c>
      <c r="C791" s="21" t="s">
        <v>4</v>
      </c>
      <c r="D791" s="22">
        <v>39281.46</v>
      </c>
      <c r="E791" s="22">
        <v>45642.565190000001</v>
      </c>
      <c r="F791" s="23">
        <f t="shared" si="60"/>
        <v>1.1619365774591881</v>
      </c>
    </row>
    <row r="792" spans="1:6" x14ac:dyDescent="0.25">
      <c r="A792" s="13" t="str">
        <f t="shared" si="58"/>
        <v>A</v>
      </c>
      <c r="B792" s="15" t="s">
        <v>1</v>
      </c>
      <c r="C792" s="16" t="s">
        <v>5</v>
      </c>
      <c r="D792" s="17">
        <v>0</v>
      </c>
      <c r="E792" s="17">
        <v>71.274000000000001</v>
      </c>
      <c r="F792" s="18" t="e">
        <f t="shared" si="60"/>
        <v>#DIV/0!</v>
      </c>
    </row>
    <row r="793" spans="1:6" x14ac:dyDescent="0.25">
      <c r="A793" s="13" t="str">
        <f t="shared" si="58"/>
        <v>A</v>
      </c>
      <c r="B793" s="19" t="s">
        <v>1</v>
      </c>
      <c r="C793" s="16" t="s">
        <v>6</v>
      </c>
      <c r="D793" s="17">
        <v>6358.54</v>
      </c>
      <c r="E793" s="17">
        <v>11019.652910000001</v>
      </c>
      <c r="F793" s="18">
        <f t="shared" si="60"/>
        <v>1.7330476666027108</v>
      </c>
    </row>
    <row r="794" spans="1:6" x14ac:dyDescent="0.25">
      <c r="A794" s="13" t="str">
        <f t="shared" si="58"/>
        <v>A</v>
      </c>
      <c r="B794" s="19" t="s">
        <v>1</v>
      </c>
      <c r="C794" s="16" t="s">
        <v>10</v>
      </c>
      <c r="D794" s="17">
        <v>20706.2</v>
      </c>
      <c r="E794" s="17">
        <v>20729.39242</v>
      </c>
      <c r="F794" s="18">
        <f t="shared" si="60"/>
        <v>1.0011200712829973</v>
      </c>
    </row>
    <row r="795" spans="1:6" x14ac:dyDescent="0.25">
      <c r="A795" s="13" t="str">
        <f t="shared" si="58"/>
        <v>A</v>
      </c>
      <c r="B795" s="19" t="s">
        <v>1</v>
      </c>
      <c r="C795" s="16" t="s">
        <v>11</v>
      </c>
      <c r="D795" s="17">
        <v>12216.72</v>
      </c>
      <c r="E795" s="17">
        <v>13822.245859999999</v>
      </c>
      <c r="F795" s="18">
        <f t="shared" si="60"/>
        <v>1.1314203697882901</v>
      </c>
    </row>
    <row r="796" spans="1:6" x14ac:dyDescent="0.25">
      <c r="A796" s="13" t="str">
        <f t="shared" si="58"/>
        <v>A</v>
      </c>
      <c r="B796" s="20" t="s">
        <v>1</v>
      </c>
      <c r="C796" s="21" t="s">
        <v>12</v>
      </c>
      <c r="D796" s="22">
        <v>0</v>
      </c>
      <c r="E796" s="22">
        <v>448.51526000000001</v>
      </c>
      <c r="F796" s="23" t="e">
        <f t="shared" si="60"/>
        <v>#DIV/0!</v>
      </c>
    </row>
    <row r="797" spans="1:6" ht="36.75" thickBot="1" x14ac:dyDescent="0.3">
      <c r="A797" s="13" t="str">
        <f t="shared" si="58"/>
        <v>A</v>
      </c>
      <c r="B797" s="27" t="s">
        <v>292</v>
      </c>
      <c r="C797" s="28" t="s">
        <v>293</v>
      </c>
      <c r="D797" s="29">
        <v>1206.4000000000001</v>
      </c>
      <c r="E797" s="29">
        <v>1201.37167</v>
      </c>
      <c r="F797" s="30">
        <f t="shared" si="60"/>
        <v>0.9958319545755967</v>
      </c>
    </row>
    <row r="798" spans="1:6" ht="15.75" thickTop="1" x14ac:dyDescent="0.25">
      <c r="A798" s="13" t="str">
        <f t="shared" si="58"/>
        <v>A</v>
      </c>
      <c r="B798" s="20" t="s">
        <v>1</v>
      </c>
      <c r="C798" s="21" t="s">
        <v>4</v>
      </c>
      <c r="D798" s="22">
        <v>1206.4000000000001</v>
      </c>
      <c r="E798" s="22">
        <v>1201.37167</v>
      </c>
      <c r="F798" s="23">
        <f t="shared" si="60"/>
        <v>0.9958319545755967</v>
      </c>
    </row>
    <row r="799" spans="1:6" x14ac:dyDescent="0.25">
      <c r="A799" s="13" t="str">
        <f t="shared" si="58"/>
        <v>A</v>
      </c>
      <c r="B799" s="19" t="s">
        <v>1</v>
      </c>
      <c r="C799" s="16" t="s">
        <v>6</v>
      </c>
      <c r="D799" s="17">
        <v>1206.4000000000001</v>
      </c>
      <c r="E799" s="17">
        <v>1201.37167</v>
      </c>
      <c r="F799" s="18">
        <f t="shared" si="60"/>
        <v>0.9958319545755967</v>
      </c>
    </row>
    <row r="800" spans="1:6" ht="36.75" thickBot="1" x14ac:dyDescent="0.3">
      <c r="A800" s="13" t="str">
        <f t="shared" si="58"/>
        <v>A</v>
      </c>
      <c r="B800" s="27" t="s">
        <v>294</v>
      </c>
      <c r="C800" s="28" t="s">
        <v>295</v>
      </c>
      <c r="D800" s="29">
        <v>10722.46</v>
      </c>
      <c r="E800" s="29">
        <v>10720.66329</v>
      </c>
      <c r="F800" s="30">
        <f t="shared" si="60"/>
        <v>0.99983243490766127</v>
      </c>
    </row>
    <row r="801" spans="1:6" ht="15.75" thickTop="1" x14ac:dyDescent="0.25">
      <c r="A801" s="13" t="str">
        <f t="shared" si="58"/>
        <v>A</v>
      </c>
      <c r="B801" s="20" t="s">
        <v>1</v>
      </c>
      <c r="C801" s="21" t="s">
        <v>4</v>
      </c>
      <c r="D801" s="22">
        <v>10722.46</v>
      </c>
      <c r="E801" s="22">
        <v>10720.66329</v>
      </c>
      <c r="F801" s="23">
        <f t="shared" si="60"/>
        <v>0.99983243490766127</v>
      </c>
    </row>
    <row r="802" spans="1:6" x14ac:dyDescent="0.25">
      <c r="A802" s="13" t="str">
        <f t="shared" si="58"/>
        <v>A</v>
      </c>
      <c r="B802" s="19" t="s">
        <v>1</v>
      </c>
      <c r="C802" s="16" t="s">
        <v>10</v>
      </c>
      <c r="D802" s="17">
        <v>98.7</v>
      </c>
      <c r="E802" s="17">
        <v>98.694999999999993</v>
      </c>
      <c r="F802" s="18">
        <f t="shared" si="60"/>
        <v>0.99994934143870307</v>
      </c>
    </row>
    <row r="803" spans="1:6" x14ac:dyDescent="0.25">
      <c r="A803" s="13" t="str">
        <f t="shared" ref="A803:A827" si="61">IF(OR(D803&lt;&gt;0,E803&lt;&gt;0),"A","B")</f>
        <v>A</v>
      </c>
      <c r="B803" s="19" t="s">
        <v>1</v>
      </c>
      <c r="C803" s="16" t="s">
        <v>11</v>
      </c>
      <c r="D803" s="17">
        <v>10623.76</v>
      </c>
      <c r="E803" s="17">
        <v>10621.968290000001</v>
      </c>
      <c r="F803" s="18">
        <f t="shared" si="60"/>
        <v>0.99983134878799973</v>
      </c>
    </row>
    <row r="804" spans="1:6" ht="36.75" thickBot="1" x14ac:dyDescent="0.3">
      <c r="A804" s="13" t="str">
        <f t="shared" si="61"/>
        <v>A</v>
      </c>
      <c r="B804" s="27" t="s">
        <v>296</v>
      </c>
      <c r="C804" s="28" t="s">
        <v>297</v>
      </c>
      <c r="D804" s="29">
        <v>576.48</v>
      </c>
      <c r="E804" s="29">
        <v>491.43195999999995</v>
      </c>
      <c r="F804" s="30">
        <f t="shared" si="60"/>
        <v>0.85247009436580612</v>
      </c>
    </row>
    <row r="805" spans="1:6" ht="15.75" thickTop="1" x14ac:dyDescent="0.25">
      <c r="A805" s="13" t="str">
        <f t="shared" si="61"/>
        <v>A</v>
      </c>
      <c r="B805" s="20" t="s">
        <v>1</v>
      </c>
      <c r="C805" s="21" t="s">
        <v>4</v>
      </c>
      <c r="D805" s="22">
        <v>576.48</v>
      </c>
      <c r="E805" s="22">
        <v>491.43195999999995</v>
      </c>
      <c r="F805" s="23">
        <f t="shared" si="60"/>
        <v>0.85247009436580612</v>
      </c>
    </row>
    <row r="806" spans="1:6" x14ac:dyDescent="0.25">
      <c r="A806" s="13" t="str">
        <f t="shared" si="61"/>
        <v>A</v>
      </c>
      <c r="B806" s="19" t="s">
        <v>1</v>
      </c>
      <c r="C806" s="16" t="s">
        <v>6</v>
      </c>
      <c r="D806" s="17">
        <v>576.48</v>
      </c>
      <c r="E806" s="17">
        <v>491.43195999999995</v>
      </c>
      <c r="F806" s="18">
        <f t="shared" si="60"/>
        <v>0.85247009436580612</v>
      </c>
    </row>
    <row r="807" spans="1:6" ht="36.75" thickBot="1" x14ac:dyDescent="0.3">
      <c r="A807" s="13" t="str">
        <f t="shared" si="61"/>
        <v>A</v>
      </c>
      <c r="B807" s="27" t="s">
        <v>298</v>
      </c>
      <c r="C807" s="28" t="s">
        <v>299</v>
      </c>
      <c r="D807" s="29">
        <v>3333.68</v>
      </c>
      <c r="E807" s="29">
        <v>3329.9285700000005</v>
      </c>
      <c r="F807" s="30">
        <f t="shared" si="60"/>
        <v>0.99887468803244484</v>
      </c>
    </row>
    <row r="808" spans="1:6" ht="15.75" thickTop="1" x14ac:dyDescent="0.25">
      <c r="A808" s="13" t="str">
        <f t="shared" si="61"/>
        <v>A</v>
      </c>
      <c r="B808" s="20" t="s">
        <v>1</v>
      </c>
      <c r="C808" s="21" t="s">
        <v>4</v>
      </c>
      <c r="D808" s="22">
        <v>3333.68</v>
      </c>
      <c r="E808" s="22">
        <v>3329.9285700000005</v>
      </c>
      <c r="F808" s="23">
        <f t="shared" si="60"/>
        <v>0.99887468803244484</v>
      </c>
    </row>
    <row r="809" spans="1:6" x14ac:dyDescent="0.25">
      <c r="A809" s="13" t="str">
        <f t="shared" si="61"/>
        <v>A</v>
      </c>
      <c r="B809" s="19" t="s">
        <v>1</v>
      </c>
      <c r="C809" s="16" t="s">
        <v>6</v>
      </c>
      <c r="D809" s="17">
        <v>3333.68</v>
      </c>
      <c r="E809" s="17">
        <v>3329.9285700000005</v>
      </c>
      <c r="F809" s="18">
        <f t="shared" si="60"/>
        <v>0.99887468803244484</v>
      </c>
    </row>
    <row r="810" spans="1:6" ht="72.75" thickBot="1" x14ac:dyDescent="0.3">
      <c r="A810" s="13" t="str">
        <f t="shared" si="61"/>
        <v>A</v>
      </c>
      <c r="B810" s="27" t="s">
        <v>300</v>
      </c>
      <c r="C810" s="28" t="s">
        <v>301</v>
      </c>
      <c r="D810" s="29">
        <v>136.5</v>
      </c>
      <c r="E810" s="29">
        <v>132.33643000000001</v>
      </c>
      <c r="F810" s="30">
        <f t="shared" ref="F810:F830" si="62">E810/D810</f>
        <v>0.96949765567765578</v>
      </c>
    </row>
    <row r="811" spans="1:6" ht="15.75" thickTop="1" x14ac:dyDescent="0.25">
      <c r="A811" s="13" t="str">
        <f t="shared" si="61"/>
        <v>A</v>
      </c>
      <c r="B811" s="20" t="s">
        <v>1</v>
      </c>
      <c r="C811" s="21" t="s">
        <v>4</v>
      </c>
      <c r="D811" s="22">
        <v>136.5</v>
      </c>
      <c r="E811" s="22">
        <v>132.33643000000001</v>
      </c>
      <c r="F811" s="23">
        <f t="shared" si="62"/>
        <v>0.96949765567765578</v>
      </c>
    </row>
    <row r="812" spans="1:6" x14ac:dyDescent="0.25">
      <c r="A812" s="13" t="str">
        <f t="shared" si="61"/>
        <v>A</v>
      </c>
      <c r="B812" s="19" t="s">
        <v>1</v>
      </c>
      <c r="C812" s="16" t="s">
        <v>6</v>
      </c>
      <c r="D812" s="17">
        <v>136.5</v>
      </c>
      <c r="E812" s="17">
        <v>132.33643000000001</v>
      </c>
      <c r="F812" s="18">
        <f t="shared" si="62"/>
        <v>0.96949765567765578</v>
      </c>
    </row>
    <row r="813" spans="1:6" ht="36.75" thickBot="1" x14ac:dyDescent="0.3">
      <c r="A813" s="13" t="str">
        <f t="shared" si="61"/>
        <v>A</v>
      </c>
      <c r="B813" s="27" t="s">
        <v>302</v>
      </c>
      <c r="C813" s="28" t="s">
        <v>303</v>
      </c>
      <c r="D813" s="29">
        <v>5755.34</v>
      </c>
      <c r="E813" s="29">
        <v>9030.413700000001</v>
      </c>
      <c r="F813" s="30">
        <f t="shared" si="62"/>
        <v>1.5690495609295021</v>
      </c>
    </row>
    <row r="814" spans="1:6" ht="15.75" thickTop="1" x14ac:dyDescent="0.25">
      <c r="A814" s="13" t="str">
        <f t="shared" si="61"/>
        <v>A</v>
      </c>
      <c r="B814" s="20" t="s">
        <v>1</v>
      </c>
      <c r="C814" s="21" t="s">
        <v>4</v>
      </c>
      <c r="D814" s="22">
        <v>5755.34</v>
      </c>
      <c r="E814" s="22">
        <v>8581.8984400000008</v>
      </c>
      <c r="F814" s="23">
        <f t="shared" si="62"/>
        <v>1.4911192805290392</v>
      </c>
    </row>
    <row r="815" spans="1:6" x14ac:dyDescent="0.25">
      <c r="A815" s="13" t="str">
        <f t="shared" si="61"/>
        <v>A</v>
      </c>
      <c r="B815" s="15" t="s">
        <v>1</v>
      </c>
      <c r="C815" s="16" t="s">
        <v>5</v>
      </c>
      <c r="D815" s="17">
        <v>0</v>
      </c>
      <c r="E815" s="17">
        <v>26.922000000000001</v>
      </c>
      <c r="F815" s="18" t="e">
        <f t="shared" si="62"/>
        <v>#DIV/0!</v>
      </c>
    </row>
    <row r="816" spans="1:6" x14ac:dyDescent="0.25">
      <c r="A816" s="13" t="str">
        <f t="shared" si="61"/>
        <v>A</v>
      </c>
      <c r="B816" s="19" t="s">
        <v>1</v>
      </c>
      <c r="C816" s="16" t="s">
        <v>6</v>
      </c>
      <c r="D816" s="17">
        <v>445.13</v>
      </c>
      <c r="E816" s="17">
        <v>2640.54792</v>
      </c>
      <c r="F816" s="18">
        <f t="shared" si="62"/>
        <v>5.9320825826163146</v>
      </c>
    </row>
    <row r="817" spans="1:6" x14ac:dyDescent="0.25">
      <c r="A817" s="13" t="str">
        <f t="shared" si="61"/>
        <v>A</v>
      </c>
      <c r="B817" s="19" t="s">
        <v>1</v>
      </c>
      <c r="C817" s="16" t="s">
        <v>10</v>
      </c>
      <c r="D817" s="17">
        <v>5100.05</v>
      </c>
      <c r="E817" s="17">
        <v>5113.0626099999999</v>
      </c>
      <c r="F817" s="18">
        <f t="shared" si="62"/>
        <v>1.0025514671424789</v>
      </c>
    </row>
    <row r="818" spans="1:6" x14ac:dyDescent="0.25">
      <c r="A818" s="13" t="str">
        <f t="shared" si="61"/>
        <v>A</v>
      </c>
      <c r="B818" s="19" t="s">
        <v>1</v>
      </c>
      <c r="C818" s="16" t="s">
        <v>11</v>
      </c>
      <c r="D818" s="17">
        <v>210.16</v>
      </c>
      <c r="E818" s="17">
        <v>801.36590999999987</v>
      </c>
      <c r="F818" s="18">
        <f t="shared" si="62"/>
        <v>3.8131229063570609</v>
      </c>
    </row>
    <row r="819" spans="1:6" x14ac:dyDescent="0.25">
      <c r="A819" s="13" t="str">
        <f t="shared" si="61"/>
        <v>A</v>
      </c>
      <c r="B819" s="20" t="s">
        <v>1</v>
      </c>
      <c r="C819" s="21" t="s">
        <v>12</v>
      </c>
      <c r="D819" s="22">
        <v>0</v>
      </c>
      <c r="E819" s="22">
        <v>448.51526000000001</v>
      </c>
      <c r="F819" s="23" t="e">
        <f t="shared" si="62"/>
        <v>#DIV/0!</v>
      </c>
    </row>
    <row r="820" spans="1:6" ht="36.75" thickBot="1" x14ac:dyDescent="0.3">
      <c r="A820" s="13" t="str">
        <f t="shared" si="61"/>
        <v>A</v>
      </c>
      <c r="B820" s="27" t="s">
        <v>304</v>
      </c>
      <c r="C820" s="28" t="s">
        <v>305</v>
      </c>
      <c r="D820" s="29">
        <v>5957.55</v>
      </c>
      <c r="E820" s="29">
        <v>9754.9087400000008</v>
      </c>
      <c r="F820" s="30">
        <f t="shared" si="62"/>
        <v>1.6374027477738333</v>
      </c>
    </row>
    <row r="821" spans="1:6" ht="15.75" thickTop="1" x14ac:dyDescent="0.25">
      <c r="A821" s="13" t="str">
        <f t="shared" si="61"/>
        <v>A</v>
      </c>
      <c r="B821" s="20" t="s">
        <v>1</v>
      </c>
      <c r="C821" s="21" t="s">
        <v>4</v>
      </c>
      <c r="D821" s="22">
        <v>5957.55</v>
      </c>
      <c r="E821" s="22">
        <v>9754.9087400000008</v>
      </c>
      <c r="F821" s="23">
        <f t="shared" si="62"/>
        <v>1.6374027477738333</v>
      </c>
    </row>
    <row r="822" spans="1:6" x14ac:dyDescent="0.25">
      <c r="A822" s="13" t="str">
        <f t="shared" si="61"/>
        <v>A</v>
      </c>
      <c r="B822" s="15" t="s">
        <v>1</v>
      </c>
      <c r="C822" s="16" t="s">
        <v>5</v>
      </c>
      <c r="D822" s="17">
        <v>0</v>
      </c>
      <c r="E822" s="17">
        <v>44.351999999999997</v>
      </c>
      <c r="F822" s="18" t="e">
        <f t="shared" si="62"/>
        <v>#DIV/0!</v>
      </c>
    </row>
    <row r="823" spans="1:6" x14ac:dyDescent="0.25">
      <c r="A823" s="13" t="str">
        <f t="shared" si="61"/>
        <v>A</v>
      </c>
      <c r="B823" s="19" t="s">
        <v>1</v>
      </c>
      <c r="C823" s="16" t="s">
        <v>6</v>
      </c>
      <c r="D823" s="17">
        <v>0</v>
      </c>
      <c r="E823" s="17">
        <v>2575.8959900000004</v>
      </c>
      <c r="F823" s="18" t="e">
        <f t="shared" si="62"/>
        <v>#DIV/0!</v>
      </c>
    </row>
    <row r="824" spans="1:6" x14ac:dyDescent="0.25">
      <c r="A824" s="13" t="str">
        <f t="shared" si="61"/>
        <v>A</v>
      </c>
      <c r="B824" s="19" t="s">
        <v>1</v>
      </c>
      <c r="C824" s="16" t="s">
        <v>10</v>
      </c>
      <c r="D824" s="17">
        <v>4743.55</v>
      </c>
      <c r="E824" s="17">
        <v>4753.8490899999997</v>
      </c>
      <c r="F824" s="18">
        <f t="shared" si="62"/>
        <v>1.0021711777044617</v>
      </c>
    </row>
    <row r="825" spans="1:6" x14ac:dyDescent="0.25">
      <c r="A825" s="13" t="str">
        <f t="shared" si="61"/>
        <v>A</v>
      </c>
      <c r="B825" s="19" t="s">
        <v>1</v>
      </c>
      <c r="C825" s="16" t="s">
        <v>11</v>
      </c>
      <c r="D825" s="17">
        <v>1214</v>
      </c>
      <c r="E825" s="17">
        <v>2380.8116599999998</v>
      </c>
      <c r="F825" s="18">
        <f t="shared" si="62"/>
        <v>1.9611298682042833</v>
      </c>
    </row>
    <row r="826" spans="1:6" ht="36.75" thickBot="1" x14ac:dyDescent="0.3">
      <c r="A826" s="13" t="str">
        <f t="shared" si="61"/>
        <v>A</v>
      </c>
      <c r="B826" s="27" t="s">
        <v>306</v>
      </c>
      <c r="C826" s="28" t="s">
        <v>307</v>
      </c>
      <c r="D826" s="29">
        <v>3743.4</v>
      </c>
      <c r="E826" s="29">
        <v>3739.96648</v>
      </c>
      <c r="F826" s="30">
        <f t="shared" si="62"/>
        <v>0.99908278036010045</v>
      </c>
    </row>
    <row r="827" spans="1:6" ht="15.75" thickTop="1" x14ac:dyDescent="0.25">
      <c r="A827" s="13" t="str">
        <f t="shared" si="61"/>
        <v>A</v>
      </c>
      <c r="B827" s="20" t="s">
        <v>1</v>
      </c>
      <c r="C827" s="21" t="s">
        <v>4</v>
      </c>
      <c r="D827" s="22">
        <v>3743.4</v>
      </c>
      <c r="E827" s="22">
        <v>3739.96648</v>
      </c>
      <c r="F827" s="23">
        <f t="shared" si="62"/>
        <v>0.99908278036010045</v>
      </c>
    </row>
    <row r="828" spans="1:6" x14ac:dyDescent="0.25">
      <c r="A828" s="13" t="str">
        <f t="shared" ref="A828:A874" si="63">IF(OR(D828&lt;&gt;0,E828&lt;&gt;0),"A","B")</f>
        <v>A</v>
      </c>
      <c r="B828" s="19" t="s">
        <v>1</v>
      </c>
      <c r="C828" s="16" t="s">
        <v>6</v>
      </c>
      <c r="D828" s="17">
        <v>54.5</v>
      </c>
      <c r="E828" s="17">
        <v>54.396000000000001</v>
      </c>
      <c r="F828" s="18">
        <f t="shared" si="62"/>
        <v>0.99809174311926607</v>
      </c>
    </row>
    <row r="829" spans="1:6" x14ac:dyDescent="0.25">
      <c r="A829" s="13" t="str">
        <f t="shared" si="63"/>
        <v>A</v>
      </c>
      <c r="B829" s="19" t="s">
        <v>1</v>
      </c>
      <c r="C829" s="16" t="s">
        <v>10</v>
      </c>
      <c r="D829" s="17">
        <v>3668.1</v>
      </c>
      <c r="E829" s="17">
        <v>3668.0704799999999</v>
      </c>
      <c r="F829" s="18">
        <f t="shared" si="62"/>
        <v>0.99999195223685289</v>
      </c>
    </row>
    <row r="830" spans="1:6" x14ac:dyDescent="0.25">
      <c r="A830" s="13" t="str">
        <f t="shared" si="63"/>
        <v>A</v>
      </c>
      <c r="B830" s="19" t="s">
        <v>1</v>
      </c>
      <c r="C830" s="16" t="s">
        <v>11</v>
      </c>
      <c r="D830" s="17">
        <v>20.8</v>
      </c>
      <c r="E830" s="17">
        <v>17.5</v>
      </c>
      <c r="F830" s="18">
        <f t="shared" si="62"/>
        <v>0.84134615384615385</v>
      </c>
    </row>
    <row r="831" spans="1:6" ht="36.75" thickBot="1" x14ac:dyDescent="0.3">
      <c r="A831" s="13" t="str">
        <f t="shared" si="63"/>
        <v>A</v>
      </c>
      <c r="B831" s="27" t="s">
        <v>308</v>
      </c>
      <c r="C831" s="28" t="s">
        <v>309</v>
      </c>
      <c r="D831" s="29">
        <v>6218.75</v>
      </c>
      <c r="E831" s="29">
        <v>6218.7135299999991</v>
      </c>
      <c r="F831" s="30">
        <f t="shared" ref="F831:F874" si="64">E831/D831</f>
        <v>0.9999941354773868</v>
      </c>
    </row>
    <row r="832" spans="1:6" ht="15.75" thickTop="1" x14ac:dyDescent="0.25">
      <c r="A832" s="13" t="str">
        <f t="shared" si="63"/>
        <v>A</v>
      </c>
      <c r="B832" s="20" t="s">
        <v>1</v>
      </c>
      <c r="C832" s="21" t="s">
        <v>4</v>
      </c>
      <c r="D832" s="22">
        <v>6218.75</v>
      </c>
      <c r="E832" s="22">
        <v>6218.7135299999991</v>
      </c>
      <c r="F832" s="23">
        <f t="shared" si="64"/>
        <v>0.9999941354773868</v>
      </c>
    </row>
    <row r="833" spans="1:6" x14ac:dyDescent="0.25">
      <c r="A833" s="13" t="str">
        <f t="shared" si="63"/>
        <v>A</v>
      </c>
      <c r="B833" s="19" t="s">
        <v>1</v>
      </c>
      <c r="C833" s="16" t="s">
        <v>6</v>
      </c>
      <c r="D833" s="17">
        <v>40</v>
      </c>
      <c r="E833" s="17">
        <v>40</v>
      </c>
      <c r="F833" s="18">
        <f t="shared" si="64"/>
        <v>1</v>
      </c>
    </row>
    <row r="834" spans="1:6" x14ac:dyDescent="0.25">
      <c r="A834" s="13" t="str">
        <f t="shared" si="63"/>
        <v>A</v>
      </c>
      <c r="B834" s="19" t="s">
        <v>1</v>
      </c>
      <c r="C834" s="16" t="s">
        <v>10</v>
      </c>
      <c r="D834" s="17">
        <v>6178.75</v>
      </c>
      <c r="E834" s="17">
        <v>6178.7135299999991</v>
      </c>
      <c r="F834" s="18">
        <f t="shared" si="64"/>
        <v>0.99999409751163248</v>
      </c>
    </row>
    <row r="835" spans="1:6" ht="36.75" thickBot="1" x14ac:dyDescent="0.3">
      <c r="A835" s="13" t="str">
        <f t="shared" si="63"/>
        <v>A</v>
      </c>
      <c r="B835" s="27" t="s">
        <v>310</v>
      </c>
      <c r="C835" s="28" t="s">
        <v>311</v>
      </c>
      <c r="D835" s="29">
        <v>266.11</v>
      </c>
      <c r="E835" s="29">
        <v>254.10685000000001</v>
      </c>
      <c r="F835" s="30">
        <f t="shared" si="64"/>
        <v>0.95489402878508889</v>
      </c>
    </row>
    <row r="836" spans="1:6" ht="15.75" thickTop="1" x14ac:dyDescent="0.25">
      <c r="A836" s="13" t="str">
        <f t="shared" si="63"/>
        <v>A</v>
      </c>
      <c r="B836" s="20" t="s">
        <v>1</v>
      </c>
      <c r="C836" s="21" t="s">
        <v>4</v>
      </c>
      <c r="D836" s="22">
        <v>266.11</v>
      </c>
      <c r="E836" s="22">
        <v>254.10685000000001</v>
      </c>
      <c r="F836" s="23">
        <f t="shared" si="64"/>
        <v>0.95489402878508889</v>
      </c>
    </row>
    <row r="837" spans="1:6" x14ac:dyDescent="0.25">
      <c r="A837" s="13" t="str">
        <f t="shared" si="63"/>
        <v>A</v>
      </c>
      <c r="B837" s="19" t="s">
        <v>1</v>
      </c>
      <c r="C837" s="16" t="s">
        <v>6</v>
      </c>
      <c r="D837" s="17">
        <v>266.11</v>
      </c>
      <c r="E837" s="17">
        <v>254.10685000000001</v>
      </c>
      <c r="F837" s="18">
        <f t="shared" si="64"/>
        <v>0.95489402878508889</v>
      </c>
    </row>
    <row r="838" spans="1:6" ht="36.75" thickBot="1" x14ac:dyDescent="0.3">
      <c r="A838" s="13" t="str">
        <f t="shared" si="63"/>
        <v>A</v>
      </c>
      <c r="B838" s="27" t="s">
        <v>312</v>
      </c>
      <c r="C838" s="28" t="s">
        <v>313</v>
      </c>
      <c r="D838" s="29">
        <v>1364.79</v>
      </c>
      <c r="E838" s="29">
        <v>1217.2392299999999</v>
      </c>
      <c r="F838" s="30">
        <f t="shared" si="64"/>
        <v>0.89188756511990852</v>
      </c>
    </row>
    <row r="839" spans="1:6" ht="15.75" thickTop="1" x14ac:dyDescent="0.25">
      <c r="A839" s="13" t="str">
        <f t="shared" si="63"/>
        <v>A</v>
      </c>
      <c r="B839" s="20" t="s">
        <v>1</v>
      </c>
      <c r="C839" s="21" t="s">
        <v>4</v>
      </c>
      <c r="D839" s="22">
        <v>1364.79</v>
      </c>
      <c r="E839" s="22">
        <v>1217.2392299999999</v>
      </c>
      <c r="F839" s="23">
        <f t="shared" si="64"/>
        <v>0.89188756511990852</v>
      </c>
    </row>
    <row r="840" spans="1:6" x14ac:dyDescent="0.25">
      <c r="A840" s="13" t="str">
        <f t="shared" si="63"/>
        <v>A</v>
      </c>
      <c r="B840" s="19" t="s">
        <v>1</v>
      </c>
      <c r="C840" s="16" t="s">
        <v>6</v>
      </c>
      <c r="D840" s="17">
        <v>299.74</v>
      </c>
      <c r="E840" s="17">
        <v>299.63751999999999</v>
      </c>
      <c r="F840" s="18">
        <f t="shared" si="64"/>
        <v>0.99965810368986452</v>
      </c>
    </row>
    <row r="841" spans="1:6" x14ac:dyDescent="0.25">
      <c r="A841" s="13" t="str">
        <f t="shared" si="63"/>
        <v>A</v>
      </c>
      <c r="B841" s="19" t="s">
        <v>1</v>
      </c>
      <c r="C841" s="16" t="s">
        <v>10</v>
      </c>
      <c r="D841" s="17">
        <v>917.05</v>
      </c>
      <c r="E841" s="17">
        <v>917.00171</v>
      </c>
      <c r="F841" s="18">
        <f t="shared" si="64"/>
        <v>0.99994734202060964</v>
      </c>
    </row>
    <row r="842" spans="1:6" x14ac:dyDescent="0.25">
      <c r="A842" s="13" t="str">
        <f t="shared" si="63"/>
        <v>A</v>
      </c>
      <c r="B842" s="19" t="s">
        <v>1</v>
      </c>
      <c r="C842" s="16" t="s">
        <v>11</v>
      </c>
      <c r="D842" s="17">
        <v>148</v>
      </c>
      <c r="E842" s="17">
        <v>0.6</v>
      </c>
      <c r="F842" s="18">
        <f t="shared" si="64"/>
        <v>4.0540540540540543E-3</v>
      </c>
    </row>
    <row r="843" spans="1:6" ht="36.75" thickBot="1" x14ac:dyDescent="0.3">
      <c r="A843" s="13" t="str">
        <f t="shared" si="63"/>
        <v>A</v>
      </c>
      <c r="B843" s="27" t="s">
        <v>314</v>
      </c>
      <c r="C843" s="28" t="s">
        <v>315</v>
      </c>
      <c r="D843" s="29">
        <v>205677.49</v>
      </c>
      <c r="E843" s="29">
        <v>207024.85985000004</v>
      </c>
      <c r="F843" s="30">
        <f t="shared" si="64"/>
        <v>1.0065508862929047</v>
      </c>
    </row>
    <row r="844" spans="1:6" ht="15.75" thickTop="1" x14ac:dyDescent="0.25">
      <c r="A844" s="13" t="str">
        <f t="shared" si="63"/>
        <v>A</v>
      </c>
      <c r="B844" s="20" t="s">
        <v>1</v>
      </c>
      <c r="C844" s="21" t="s">
        <v>4</v>
      </c>
      <c r="D844" s="22">
        <v>204860.75</v>
      </c>
      <c r="E844" s="22">
        <v>203688.50193</v>
      </c>
      <c r="F844" s="23">
        <f t="shared" si="64"/>
        <v>0.99427782984295432</v>
      </c>
    </row>
    <row r="845" spans="1:6" x14ac:dyDescent="0.25">
      <c r="A845" s="13" t="str">
        <f t="shared" si="63"/>
        <v>A</v>
      </c>
      <c r="B845" s="19" t="s">
        <v>1</v>
      </c>
      <c r="C845" s="16" t="s">
        <v>6</v>
      </c>
      <c r="D845" s="17">
        <v>76562.797999999995</v>
      </c>
      <c r="E845" s="17">
        <v>75021.889039999995</v>
      </c>
      <c r="F845" s="18">
        <f t="shared" si="64"/>
        <v>0.9798739204907323</v>
      </c>
    </row>
    <row r="846" spans="1:6" x14ac:dyDescent="0.25">
      <c r="A846" s="13" t="str">
        <f t="shared" si="63"/>
        <v>A</v>
      </c>
      <c r="B846" s="19" t="s">
        <v>1</v>
      </c>
      <c r="C846" s="16" t="s">
        <v>8</v>
      </c>
      <c r="D846" s="17">
        <v>0</v>
      </c>
      <c r="E846" s="17">
        <v>72.883789999999991</v>
      </c>
      <c r="F846" s="18" t="e">
        <f t="shared" si="64"/>
        <v>#DIV/0!</v>
      </c>
    </row>
    <row r="847" spans="1:6" x14ac:dyDescent="0.25">
      <c r="A847" s="13" t="str">
        <f t="shared" si="63"/>
        <v>A</v>
      </c>
      <c r="B847" s="19" t="s">
        <v>1</v>
      </c>
      <c r="C847" s="16" t="s">
        <v>9</v>
      </c>
      <c r="D847" s="17">
        <v>0</v>
      </c>
      <c r="E847" s="17">
        <v>278.39</v>
      </c>
      <c r="F847" s="18" t="e">
        <f t="shared" si="64"/>
        <v>#DIV/0!</v>
      </c>
    </row>
    <row r="848" spans="1:6" x14ac:dyDescent="0.25">
      <c r="A848" s="13" t="str">
        <f t="shared" si="63"/>
        <v>A</v>
      </c>
      <c r="B848" s="19" t="s">
        <v>1</v>
      </c>
      <c r="C848" s="16" t="s">
        <v>10</v>
      </c>
      <c r="D848" s="17">
        <v>125330.652</v>
      </c>
      <c r="E848" s="17">
        <v>125289.78694999999</v>
      </c>
      <c r="F848" s="18">
        <f t="shared" si="64"/>
        <v>0.99967394209359095</v>
      </c>
    </row>
    <row r="849" spans="1:6" x14ac:dyDescent="0.25">
      <c r="A849" s="13" t="str">
        <f t="shared" si="63"/>
        <v>A</v>
      </c>
      <c r="B849" s="19" t="s">
        <v>1</v>
      </c>
      <c r="C849" s="16" t="s">
        <v>11</v>
      </c>
      <c r="D849" s="17">
        <v>2967.3</v>
      </c>
      <c r="E849" s="17">
        <v>3025.55215</v>
      </c>
      <c r="F849" s="18">
        <f t="shared" si="64"/>
        <v>1.0196313652141678</v>
      </c>
    </row>
    <row r="850" spans="1:6" x14ac:dyDescent="0.25">
      <c r="A850" s="13" t="str">
        <f t="shared" si="63"/>
        <v>A</v>
      </c>
      <c r="B850" s="20" t="s">
        <v>1</v>
      </c>
      <c r="C850" s="21" t="s">
        <v>12</v>
      </c>
      <c r="D850" s="22">
        <v>816.74</v>
      </c>
      <c r="E850" s="22">
        <v>3336.3579199999995</v>
      </c>
      <c r="F850" s="23">
        <f t="shared" si="64"/>
        <v>4.0849694149913063</v>
      </c>
    </row>
    <row r="851" spans="1:6" ht="36.75" thickBot="1" x14ac:dyDescent="0.3">
      <c r="A851" s="13" t="str">
        <f t="shared" si="63"/>
        <v>A</v>
      </c>
      <c r="B851" s="27" t="s">
        <v>316</v>
      </c>
      <c r="C851" s="28" t="s">
        <v>317</v>
      </c>
      <c r="D851" s="29">
        <v>19162.150000000001</v>
      </c>
      <c r="E851" s="29">
        <v>19162.125</v>
      </c>
      <c r="F851" s="30">
        <f t="shared" si="64"/>
        <v>0.99999869534472896</v>
      </c>
    </row>
    <row r="852" spans="1:6" ht="15.75" thickTop="1" x14ac:dyDescent="0.25">
      <c r="A852" s="13" t="str">
        <f t="shared" si="63"/>
        <v>A</v>
      </c>
      <c r="B852" s="20" t="s">
        <v>1</v>
      </c>
      <c r="C852" s="21" t="s">
        <v>4</v>
      </c>
      <c r="D852" s="22">
        <v>19162.150000000001</v>
      </c>
      <c r="E852" s="22">
        <v>19162.125</v>
      </c>
      <c r="F852" s="23">
        <f t="shared" si="64"/>
        <v>0.99999869534472896</v>
      </c>
    </row>
    <row r="853" spans="1:6" x14ac:dyDescent="0.25">
      <c r="A853" s="13" t="str">
        <f t="shared" si="63"/>
        <v>A</v>
      </c>
      <c r="B853" s="19" t="s">
        <v>1</v>
      </c>
      <c r="C853" s="16" t="s">
        <v>10</v>
      </c>
      <c r="D853" s="17">
        <v>19162.150000000001</v>
      </c>
      <c r="E853" s="17">
        <v>19162.125</v>
      </c>
      <c r="F853" s="18">
        <f t="shared" si="64"/>
        <v>0.99999869534472896</v>
      </c>
    </row>
    <row r="854" spans="1:6" ht="36.75" thickBot="1" x14ac:dyDescent="0.3">
      <c r="A854" s="13" t="str">
        <f t="shared" si="63"/>
        <v>A</v>
      </c>
      <c r="B854" s="27" t="s">
        <v>318</v>
      </c>
      <c r="C854" s="28" t="s">
        <v>319</v>
      </c>
      <c r="D854" s="29">
        <v>8585.7000000000007</v>
      </c>
      <c r="E854" s="29">
        <v>8579.93577</v>
      </c>
      <c r="F854" s="30">
        <f t="shared" si="64"/>
        <v>0.99932862434047298</v>
      </c>
    </row>
    <row r="855" spans="1:6" ht="15.75" thickTop="1" x14ac:dyDescent="0.25">
      <c r="A855" s="13" t="str">
        <f t="shared" si="63"/>
        <v>A</v>
      </c>
      <c r="B855" s="20" t="s">
        <v>1</v>
      </c>
      <c r="C855" s="21" t="s">
        <v>4</v>
      </c>
      <c r="D855" s="22">
        <v>8585.7000000000007</v>
      </c>
      <c r="E855" s="22">
        <v>8579.93577</v>
      </c>
      <c r="F855" s="23">
        <f t="shared" si="64"/>
        <v>0.99932862434047298</v>
      </c>
    </row>
    <row r="856" spans="1:6" x14ac:dyDescent="0.25">
      <c r="A856" s="13" t="str">
        <f t="shared" si="63"/>
        <v>A</v>
      </c>
      <c r="B856" s="19" t="s">
        <v>1</v>
      </c>
      <c r="C856" s="16" t="s">
        <v>6</v>
      </c>
      <c r="D856" s="17">
        <v>192</v>
      </c>
      <c r="E856" s="17">
        <v>192</v>
      </c>
      <c r="F856" s="18">
        <f t="shared" si="64"/>
        <v>1</v>
      </c>
    </row>
    <row r="857" spans="1:6" x14ac:dyDescent="0.25">
      <c r="A857" s="13" t="str">
        <f t="shared" si="63"/>
        <v>A</v>
      </c>
      <c r="B857" s="19" t="s">
        <v>1</v>
      </c>
      <c r="C857" s="16" t="s">
        <v>10</v>
      </c>
      <c r="D857" s="17">
        <v>7256.7</v>
      </c>
      <c r="E857" s="17">
        <v>7250.9363400000002</v>
      </c>
      <c r="F857" s="18">
        <f t="shared" si="64"/>
        <v>0.99920574641365911</v>
      </c>
    </row>
    <row r="858" spans="1:6" x14ac:dyDescent="0.25">
      <c r="A858" s="13" t="str">
        <f t="shared" si="63"/>
        <v>A</v>
      </c>
      <c r="B858" s="19" t="s">
        <v>1</v>
      </c>
      <c r="C858" s="16" t="s">
        <v>11</v>
      </c>
      <c r="D858" s="17">
        <v>1137</v>
      </c>
      <c r="E858" s="17">
        <v>1136.9994300000001</v>
      </c>
      <c r="F858" s="18">
        <f t="shared" si="64"/>
        <v>0.9999994986807389</v>
      </c>
    </row>
    <row r="859" spans="1:6" ht="36.75" thickBot="1" x14ac:dyDescent="0.3">
      <c r="A859" s="13" t="str">
        <f t="shared" si="63"/>
        <v>A</v>
      </c>
      <c r="B859" s="27" t="s">
        <v>320</v>
      </c>
      <c r="C859" s="28" t="s">
        <v>321</v>
      </c>
      <c r="D859" s="29">
        <v>1250</v>
      </c>
      <c r="E859" s="29">
        <v>1249.998</v>
      </c>
      <c r="F859" s="30">
        <f t="shared" si="64"/>
        <v>0.99999840000000007</v>
      </c>
    </row>
    <row r="860" spans="1:6" ht="15.75" thickTop="1" x14ac:dyDescent="0.25">
      <c r="A860" s="13" t="str">
        <f t="shared" si="63"/>
        <v>A</v>
      </c>
      <c r="B860" s="20" t="s">
        <v>1</v>
      </c>
      <c r="C860" s="21" t="s">
        <v>4</v>
      </c>
      <c r="D860" s="22">
        <v>1250</v>
      </c>
      <c r="E860" s="22">
        <v>1249.998</v>
      </c>
      <c r="F860" s="23">
        <f t="shared" si="64"/>
        <v>0.99999840000000007</v>
      </c>
    </row>
    <row r="861" spans="1:6" x14ac:dyDescent="0.25">
      <c r="A861" s="13" t="str">
        <f t="shared" si="63"/>
        <v>A</v>
      </c>
      <c r="B861" s="19" t="s">
        <v>1</v>
      </c>
      <c r="C861" s="16" t="s">
        <v>10</v>
      </c>
      <c r="D861" s="17">
        <v>1250</v>
      </c>
      <c r="E861" s="17">
        <v>1249.998</v>
      </c>
      <c r="F861" s="18">
        <f t="shared" si="64"/>
        <v>0.99999840000000007</v>
      </c>
    </row>
    <row r="862" spans="1:6" ht="36.75" thickBot="1" x14ac:dyDescent="0.3">
      <c r="A862" s="13" t="str">
        <f t="shared" si="63"/>
        <v>A</v>
      </c>
      <c r="B862" s="27" t="s">
        <v>322</v>
      </c>
      <c r="C862" s="28" t="s">
        <v>323</v>
      </c>
      <c r="D862" s="29">
        <v>13913.85</v>
      </c>
      <c r="E862" s="29">
        <v>13913.84289</v>
      </c>
      <c r="F862" s="30">
        <f t="shared" si="64"/>
        <v>0.9999994889983721</v>
      </c>
    </row>
    <row r="863" spans="1:6" ht="15.75" thickTop="1" x14ac:dyDescent="0.25">
      <c r="A863" s="13" t="str">
        <f t="shared" si="63"/>
        <v>A</v>
      </c>
      <c r="B863" s="20" t="s">
        <v>1</v>
      </c>
      <c r="C863" s="21" t="s">
        <v>4</v>
      </c>
      <c r="D863" s="22">
        <v>13913.85</v>
      </c>
      <c r="E863" s="22">
        <v>13913.84289</v>
      </c>
      <c r="F863" s="23">
        <f t="shared" si="64"/>
        <v>0.9999994889983721</v>
      </c>
    </row>
    <row r="864" spans="1:6" x14ac:dyDescent="0.25">
      <c r="A864" s="13" t="str">
        <f t="shared" si="63"/>
        <v>A</v>
      </c>
      <c r="B864" s="19" t="s">
        <v>1</v>
      </c>
      <c r="C864" s="16" t="s">
        <v>6</v>
      </c>
      <c r="D864" s="17">
        <v>42.3</v>
      </c>
      <c r="E864" s="17">
        <v>42.299970000000002</v>
      </c>
      <c r="F864" s="18">
        <f t="shared" si="64"/>
        <v>0.99999929078014194</v>
      </c>
    </row>
    <row r="865" spans="1:6" x14ac:dyDescent="0.25">
      <c r="A865" s="13" t="str">
        <f t="shared" si="63"/>
        <v>A</v>
      </c>
      <c r="B865" s="19" t="s">
        <v>1</v>
      </c>
      <c r="C865" s="16" t="s">
        <v>10</v>
      </c>
      <c r="D865" s="17">
        <v>13871.55</v>
      </c>
      <c r="E865" s="17">
        <v>13871.542920000002</v>
      </c>
      <c r="F865" s="18">
        <f t="shared" si="64"/>
        <v>0.99999948960282037</v>
      </c>
    </row>
    <row r="866" spans="1:6" ht="36.75" thickBot="1" x14ac:dyDescent="0.3">
      <c r="A866" s="13" t="str">
        <f t="shared" si="63"/>
        <v>A</v>
      </c>
      <c r="B866" s="27" t="s">
        <v>324</v>
      </c>
      <c r="C866" s="28" t="s">
        <v>325</v>
      </c>
      <c r="D866" s="29">
        <v>3214.65</v>
      </c>
      <c r="E866" s="29">
        <v>3214.6241799999998</v>
      </c>
      <c r="F866" s="30">
        <f t="shared" si="64"/>
        <v>0.99999196802140189</v>
      </c>
    </row>
    <row r="867" spans="1:6" ht="15.75" thickTop="1" x14ac:dyDescent="0.25">
      <c r="A867" s="13" t="str">
        <f t="shared" si="63"/>
        <v>A</v>
      </c>
      <c r="B867" s="20" t="s">
        <v>1</v>
      </c>
      <c r="C867" s="21" t="s">
        <v>4</v>
      </c>
      <c r="D867" s="22">
        <v>3214.65</v>
      </c>
      <c r="E867" s="22">
        <v>3214.6241799999998</v>
      </c>
      <c r="F867" s="23">
        <f t="shared" si="64"/>
        <v>0.99999196802140189</v>
      </c>
    </row>
    <row r="868" spans="1:6" x14ac:dyDescent="0.25">
      <c r="A868" s="13" t="str">
        <f t="shared" si="63"/>
        <v>A</v>
      </c>
      <c r="B868" s="19" t="s">
        <v>1</v>
      </c>
      <c r="C868" s="16" t="s">
        <v>6</v>
      </c>
      <c r="D868" s="17">
        <v>151.41999999999999</v>
      </c>
      <c r="E868" s="17">
        <v>151.41999999999999</v>
      </c>
      <c r="F868" s="18">
        <f t="shared" si="64"/>
        <v>1</v>
      </c>
    </row>
    <row r="869" spans="1:6" x14ac:dyDescent="0.25">
      <c r="A869" s="13" t="str">
        <f t="shared" si="63"/>
        <v>A</v>
      </c>
      <c r="B869" s="19" t="s">
        <v>1</v>
      </c>
      <c r="C869" s="16" t="s">
        <v>10</v>
      </c>
      <c r="D869" s="17">
        <v>3063.23</v>
      </c>
      <c r="E869" s="17">
        <v>3063.2041799999997</v>
      </c>
      <c r="F869" s="18">
        <f t="shared" si="64"/>
        <v>0.99999157098879277</v>
      </c>
    </row>
    <row r="870" spans="1:6" ht="54.75" thickBot="1" x14ac:dyDescent="0.3">
      <c r="A870" s="13" t="str">
        <f t="shared" si="63"/>
        <v>A</v>
      </c>
      <c r="B870" s="27" t="s">
        <v>326</v>
      </c>
      <c r="C870" s="28" t="s">
        <v>327</v>
      </c>
      <c r="D870" s="29">
        <v>24654.6</v>
      </c>
      <c r="E870" s="29">
        <v>24654.590670000001</v>
      </c>
      <c r="F870" s="30">
        <f t="shared" si="64"/>
        <v>0.9999996215716338</v>
      </c>
    </row>
    <row r="871" spans="1:6" ht="15.75" thickTop="1" x14ac:dyDescent="0.25">
      <c r="A871" s="13" t="str">
        <f t="shared" si="63"/>
        <v>A</v>
      </c>
      <c r="B871" s="20" t="s">
        <v>1</v>
      </c>
      <c r="C871" s="21" t="s">
        <v>4</v>
      </c>
      <c r="D871" s="22">
        <v>24654.6</v>
      </c>
      <c r="E871" s="22">
        <v>24654.590670000001</v>
      </c>
      <c r="F871" s="23">
        <f t="shared" si="64"/>
        <v>0.9999996215716338</v>
      </c>
    </row>
    <row r="872" spans="1:6" x14ac:dyDescent="0.25">
      <c r="A872" s="13" t="str">
        <f t="shared" si="63"/>
        <v>A</v>
      </c>
      <c r="B872" s="19" t="s">
        <v>1</v>
      </c>
      <c r="C872" s="16" t="s">
        <v>6</v>
      </c>
      <c r="D872" s="17">
        <v>380.49</v>
      </c>
      <c r="E872" s="17">
        <v>380.49</v>
      </c>
      <c r="F872" s="18">
        <f t="shared" si="64"/>
        <v>1</v>
      </c>
    </row>
    <row r="873" spans="1:6" x14ac:dyDescent="0.25">
      <c r="A873" s="13" t="str">
        <f t="shared" si="63"/>
        <v>A</v>
      </c>
      <c r="B873" s="19" t="s">
        <v>1</v>
      </c>
      <c r="C873" s="16" t="s">
        <v>10</v>
      </c>
      <c r="D873" s="17">
        <v>24274.11</v>
      </c>
      <c r="E873" s="17">
        <v>24274.100670000003</v>
      </c>
      <c r="F873" s="18">
        <f t="shared" si="64"/>
        <v>0.99999961563987316</v>
      </c>
    </row>
    <row r="874" spans="1:6" ht="36.75" thickBot="1" x14ac:dyDescent="0.3">
      <c r="A874" s="13" t="str">
        <f t="shared" si="63"/>
        <v>A</v>
      </c>
      <c r="B874" s="27" t="s">
        <v>328</v>
      </c>
      <c r="C874" s="28" t="s">
        <v>329</v>
      </c>
      <c r="D874" s="29">
        <v>78132.52</v>
      </c>
      <c r="E874" s="29">
        <v>77909.077330000015</v>
      </c>
      <c r="F874" s="30">
        <f t="shared" si="64"/>
        <v>0.9971402090960334</v>
      </c>
    </row>
    <row r="875" spans="1:6" ht="15.75" thickTop="1" x14ac:dyDescent="0.25">
      <c r="A875" s="13" t="str">
        <f t="shared" ref="A875:A894" si="65">IF(OR(D875&lt;&gt;0,E875&lt;&gt;0),"A","B")</f>
        <v>A</v>
      </c>
      <c r="B875" s="20" t="s">
        <v>1</v>
      </c>
      <c r="C875" s="21" t="s">
        <v>4</v>
      </c>
      <c r="D875" s="22">
        <v>77642.78</v>
      </c>
      <c r="E875" s="22">
        <v>77419.389660000001</v>
      </c>
      <c r="F875" s="23">
        <f t="shared" ref="F875:F894" si="66">E875/D875</f>
        <v>0.9971228446482725</v>
      </c>
    </row>
    <row r="876" spans="1:6" x14ac:dyDescent="0.25">
      <c r="A876" s="13" t="str">
        <f t="shared" si="65"/>
        <v>A</v>
      </c>
      <c r="B876" s="19" t="s">
        <v>1</v>
      </c>
      <c r="C876" s="16" t="s">
        <v>6</v>
      </c>
      <c r="D876" s="17">
        <v>69459.649999999994</v>
      </c>
      <c r="E876" s="17">
        <v>69271.159060000005</v>
      </c>
      <c r="F876" s="18">
        <f t="shared" si="66"/>
        <v>0.99728632465035472</v>
      </c>
    </row>
    <row r="877" spans="1:6" x14ac:dyDescent="0.25">
      <c r="A877" s="13" t="str">
        <f t="shared" si="65"/>
        <v>A</v>
      </c>
      <c r="B877" s="19" t="s">
        <v>1</v>
      </c>
      <c r="C877" s="16" t="s">
        <v>10</v>
      </c>
      <c r="D877" s="17">
        <v>6352.83</v>
      </c>
      <c r="E877" s="17">
        <v>6318.4678800000002</v>
      </c>
      <c r="F877" s="18">
        <f t="shared" si="66"/>
        <v>0.99459105312120744</v>
      </c>
    </row>
    <row r="878" spans="1:6" x14ac:dyDescent="0.25">
      <c r="A878" s="13" t="str">
        <f t="shared" si="65"/>
        <v>A</v>
      </c>
      <c r="B878" s="19" t="s">
        <v>1</v>
      </c>
      <c r="C878" s="16" t="s">
        <v>11</v>
      </c>
      <c r="D878" s="17">
        <v>1830.3</v>
      </c>
      <c r="E878" s="17">
        <v>1829.7627199999997</v>
      </c>
      <c r="F878" s="18">
        <f t="shared" si="66"/>
        <v>0.99970645249412649</v>
      </c>
    </row>
    <row r="879" spans="1:6" x14ac:dyDescent="0.25">
      <c r="A879" s="13" t="str">
        <f t="shared" si="65"/>
        <v>A</v>
      </c>
      <c r="B879" s="20" t="s">
        <v>1</v>
      </c>
      <c r="C879" s="21" t="s">
        <v>12</v>
      </c>
      <c r="D879" s="22">
        <v>489.74</v>
      </c>
      <c r="E879" s="22">
        <v>489.68766999999997</v>
      </c>
      <c r="F879" s="23">
        <f t="shared" si="66"/>
        <v>0.99989314738432633</v>
      </c>
    </row>
    <row r="880" spans="1:6" ht="36.75" thickBot="1" x14ac:dyDescent="0.3">
      <c r="A880" s="13" t="str">
        <f t="shared" si="65"/>
        <v>A</v>
      </c>
      <c r="B880" s="27" t="s">
        <v>330</v>
      </c>
      <c r="C880" s="28" t="s">
        <v>331</v>
      </c>
      <c r="D880" s="29">
        <v>32169.599999999999</v>
      </c>
      <c r="E880" s="29">
        <v>32149.471670000003</v>
      </c>
      <c r="F880" s="30">
        <f t="shared" si="66"/>
        <v>0.99937430586640819</v>
      </c>
    </row>
    <row r="881" spans="1:6" ht="15.75" thickTop="1" x14ac:dyDescent="0.25">
      <c r="A881" s="13" t="str">
        <f t="shared" si="65"/>
        <v>A</v>
      </c>
      <c r="B881" s="20" t="s">
        <v>1</v>
      </c>
      <c r="C881" s="21" t="s">
        <v>4</v>
      </c>
      <c r="D881" s="22">
        <v>32169.599999999999</v>
      </c>
      <c r="E881" s="22">
        <v>32149.471670000003</v>
      </c>
      <c r="F881" s="23">
        <f t="shared" si="66"/>
        <v>0.99937430586640819</v>
      </c>
    </row>
    <row r="882" spans="1:6" x14ac:dyDescent="0.25">
      <c r="A882" s="13" t="str">
        <f t="shared" si="65"/>
        <v>A</v>
      </c>
      <c r="B882" s="19" t="s">
        <v>1</v>
      </c>
      <c r="C882" s="16" t="s">
        <v>6</v>
      </c>
      <c r="D882" s="17">
        <v>66.867999999999995</v>
      </c>
      <c r="E882" s="17">
        <v>47.335920000000002</v>
      </c>
      <c r="F882" s="18">
        <f t="shared" si="66"/>
        <v>0.70790093916372565</v>
      </c>
    </row>
    <row r="883" spans="1:6" x14ac:dyDescent="0.25">
      <c r="A883" s="13" t="str">
        <f t="shared" si="65"/>
        <v>A</v>
      </c>
      <c r="B883" s="19" t="s">
        <v>1</v>
      </c>
      <c r="C883" s="16" t="s">
        <v>10</v>
      </c>
      <c r="D883" s="17">
        <v>32102.732</v>
      </c>
      <c r="E883" s="17">
        <v>32102.135750000001</v>
      </c>
      <c r="F883" s="18">
        <f t="shared" si="66"/>
        <v>0.99998142681439084</v>
      </c>
    </row>
    <row r="884" spans="1:6" ht="36.75" thickBot="1" x14ac:dyDescent="0.3">
      <c r="A884" s="13" t="str">
        <f t="shared" si="65"/>
        <v>A</v>
      </c>
      <c r="B884" s="27" t="s">
        <v>332</v>
      </c>
      <c r="C884" s="28" t="s">
        <v>333</v>
      </c>
      <c r="D884" s="29">
        <v>293.60000000000002</v>
      </c>
      <c r="E884" s="29">
        <v>293.58772999999997</v>
      </c>
      <c r="F884" s="30">
        <f t="shared" si="66"/>
        <v>0.99995820844686634</v>
      </c>
    </row>
    <row r="885" spans="1:6" ht="15.75" thickTop="1" x14ac:dyDescent="0.25">
      <c r="A885" s="13" t="str">
        <f t="shared" si="65"/>
        <v>A</v>
      </c>
      <c r="B885" s="20" t="s">
        <v>1</v>
      </c>
      <c r="C885" s="21" t="s">
        <v>4</v>
      </c>
      <c r="D885" s="22">
        <v>293.60000000000002</v>
      </c>
      <c r="E885" s="22">
        <v>293.58772999999997</v>
      </c>
      <c r="F885" s="23">
        <f t="shared" si="66"/>
        <v>0.99995820844686634</v>
      </c>
    </row>
    <row r="886" spans="1:6" x14ac:dyDescent="0.25">
      <c r="A886" s="13" t="str">
        <f t="shared" si="65"/>
        <v>A</v>
      </c>
      <c r="B886" s="19" t="s">
        <v>1</v>
      </c>
      <c r="C886" s="16" t="s">
        <v>6</v>
      </c>
      <c r="D886" s="17">
        <v>293.60000000000002</v>
      </c>
      <c r="E886" s="17">
        <v>293.58772999999997</v>
      </c>
      <c r="F886" s="18">
        <f t="shared" si="66"/>
        <v>0.99995820844686634</v>
      </c>
    </row>
    <row r="887" spans="1:6" ht="36.75" thickBot="1" x14ac:dyDescent="0.3">
      <c r="A887" s="13" t="str">
        <f t="shared" si="65"/>
        <v>A</v>
      </c>
      <c r="B887" s="27" t="s">
        <v>334</v>
      </c>
      <c r="C887" s="28" t="s">
        <v>335</v>
      </c>
      <c r="D887" s="29">
        <v>21706.77</v>
      </c>
      <c r="E887" s="29">
        <v>23303.604039999998</v>
      </c>
      <c r="F887" s="30">
        <f t="shared" si="66"/>
        <v>1.0735638715479088</v>
      </c>
    </row>
    <row r="888" spans="1:6" ht="15.75" thickTop="1" x14ac:dyDescent="0.25">
      <c r="A888" s="13" t="str">
        <f t="shared" si="65"/>
        <v>A</v>
      </c>
      <c r="B888" s="20" t="s">
        <v>1</v>
      </c>
      <c r="C888" s="21" t="s">
        <v>4</v>
      </c>
      <c r="D888" s="22">
        <v>21379.77</v>
      </c>
      <c r="E888" s="22">
        <v>20456.933789999995</v>
      </c>
      <c r="F888" s="23">
        <f t="shared" si="66"/>
        <v>0.95683600852581652</v>
      </c>
    </row>
    <row r="889" spans="1:6" x14ac:dyDescent="0.25">
      <c r="A889" s="13" t="str">
        <f t="shared" si="65"/>
        <v>A</v>
      </c>
      <c r="B889" s="19" t="s">
        <v>1</v>
      </c>
      <c r="C889" s="16" t="s">
        <v>6</v>
      </c>
      <c r="D889" s="17">
        <v>5976.47</v>
      </c>
      <c r="E889" s="17">
        <v>4643.5963599999995</v>
      </c>
      <c r="F889" s="18">
        <f t="shared" si="66"/>
        <v>0.77697978237989973</v>
      </c>
    </row>
    <row r="890" spans="1:6" x14ac:dyDescent="0.25">
      <c r="A890" s="13" t="str">
        <f t="shared" si="65"/>
        <v>A</v>
      </c>
      <c r="B890" s="19" t="s">
        <v>1</v>
      </c>
      <c r="C890" s="16" t="s">
        <v>8</v>
      </c>
      <c r="D890" s="17">
        <v>0</v>
      </c>
      <c r="E890" s="17">
        <v>72.883789999999991</v>
      </c>
      <c r="F890" s="18" t="e">
        <f t="shared" si="66"/>
        <v>#DIV/0!</v>
      </c>
    </row>
    <row r="891" spans="1:6" x14ac:dyDescent="0.25">
      <c r="A891" s="13" t="str">
        <f t="shared" si="65"/>
        <v>A</v>
      </c>
      <c r="B891" s="19" t="s">
        <v>1</v>
      </c>
      <c r="C891" s="16" t="s">
        <v>9</v>
      </c>
      <c r="D891" s="17">
        <v>0</v>
      </c>
      <c r="E891" s="17">
        <v>278.39</v>
      </c>
      <c r="F891" s="18" t="e">
        <f t="shared" si="66"/>
        <v>#DIV/0!</v>
      </c>
    </row>
    <row r="892" spans="1:6" x14ac:dyDescent="0.25">
      <c r="A892" s="13" t="str">
        <f t="shared" si="65"/>
        <v>A</v>
      </c>
      <c r="B892" s="19" t="s">
        <v>1</v>
      </c>
      <c r="C892" s="16" t="s">
        <v>10</v>
      </c>
      <c r="D892" s="17">
        <v>15403.3</v>
      </c>
      <c r="E892" s="17">
        <v>15403.273640000001</v>
      </c>
      <c r="F892" s="18">
        <f t="shared" si="66"/>
        <v>0.99999828867840024</v>
      </c>
    </row>
    <row r="893" spans="1:6" x14ac:dyDescent="0.25">
      <c r="A893" s="13" t="str">
        <f t="shared" si="65"/>
        <v>A</v>
      </c>
      <c r="B893" s="19" t="s">
        <v>1</v>
      </c>
      <c r="C893" s="16" t="s">
        <v>11</v>
      </c>
      <c r="D893" s="17">
        <v>0</v>
      </c>
      <c r="E893" s="17">
        <v>58.79</v>
      </c>
      <c r="F893" s="18" t="e">
        <f t="shared" si="66"/>
        <v>#DIV/0!</v>
      </c>
    </row>
    <row r="894" spans="1:6" x14ac:dyDescent="0.25">
      <c r="A894" s="13" t="str">
        <f t="shared" si="65"/>
        <v>A</v>
      </c>
      <c r="B894" s="20" t="s">
        <v>1</v>
      </c>
      <c r="C894" s="21" t="s">
        <v>12</v>
      </c>
      <c r="D894" s="22">
        <v>327</v>
      </c>
      <c r="E894" s="22">
        <v>2846.6702499999997</v>
      </c>
      <c r="F894" s="23">
        <f t="shared" si="66"/>
        <v>8.7054136085626901</v>
      </c>
    </row>
    <row r="895" spans="1:6" ht="36.75" thickBot="1" x14ac:dyDescent="0.3">
      <c r="A895" s="13" t="str">
        <f t="shared" ref="A895:A906" si="67">IF(OR(D895&lt;&gt;0,E895&lt;&gt;0),"A","B")</f>
        <v>A</v>
      </c>
      <c r="B895" s="27" t="s">
        <v>336</v>
      </c>
      <c r="C895" s="28" t="s">
        <v>337</v>
      </c>
      <c r="D895" s="29">
        <v>2594.0500000000002</v>
      </c>
      <c r="E895" s="29">
        <v>2594.0025700000001</v>
      </c>
      <c r="F895" s="30">
        <f t="shared" ref="F895:F900" si="68">E895/D895</f>
        <v>0.99998171584973305</v>
      </c>
    </row>
    <row r="896" spans="1:6" ht="15.75" thickTop="1" x14ac:dyDescent="0.25">
      <c r="A896" s="13" t="str">
        <f t="shared" si="67"/>
        <v>A</v>
      </c>
      <c r="B896" s="20" t="s">
        <v>1</v>
      </c>
      <c r="C896" s="21" t="s">
        <v>4</v>
      </c>
      <c r="D896" s="22">
        <v>2594.0500000000002</v>
      </c>
      <c r="E896" s="22">
        <v>2594.0025700000001</v>
      </c>
      <c r="F896" s="23">
        <f t="shared" si="68"/>
        <v>0.99998171584973305</v>
      </c>
    </row>
    <row r="897" spans="1:6" x14ac:dyDescent="0.25">
      <c r="A897" s="13" t="str">
        <f t="shared" si="67"/>
        <v>A</v>
      </c>
      <c r="B897" s="19" t="s">
        <v>1</v>
      </c>
      <c r="C897" s="16" t="s">
        <v>10</v>
      </c>
      <c r="D897" s="17">
        <v>2594.0500000000002</v>
      </c>
      <c r="E897" s="17">
        <v>2594.0025700000001</v>
      </c>
      <c r="F897" s="18">
        <f t="shared" si="68"/>
        <v>0.99998171584973305</v>
      </c>
    </row>
    <row r="898" spans="1:6" ht="18.75" thickBot="1" x14ac:dyDescent="0.3">
      <c r="A898" s="13" t="str">
        <f t="shared" si="67"/>
        <v>A</v>
      </c>
      <c r="B898" s="27" t="s">
        <v>338</v>
      </c>
      <c r="C898" s="28" t="s">
        <v>339</v>
      </c>
      <c r="D898" s="29">
        <v>21.8</v>
      </c>
      <c r="E898" s="29">
        <v>21.8</v>
      </c>
      <c r="F898" s="30">
        <f t="shared" si="68"/>
        <v>1</v>
      </c>
    </row>
    <row r="899" spans="1:6" ht="15.75" thickTop="1" x14ac:dyDescent="0.25">
      <c r="A899" s="13" t="str">
        <f t="shared" si="67"/>
        <v>A</v>
      </c>
      <c r="B899" s="20" t="s">
        <v>1</v>
      </c>
      <c r="C899" s="21" t="s">
        <v>4</v>
      </c>
      <c r="D899" s="22">
        <v>21.8</v>
      </c>
      <c r="E899" s="22">
        <v>21.8</v>
      </c>
      <c r="F899" s="23">
        <f t="shared" si="68"/>
        <v>1</v>
      </c>
    </row>
    <row r="900" spans="1:6" x14ac:dyDescent="0.25">
      <c r="A900" s="13" t="str">
        <f t="shared" si="67"/>
        <v>A</v>
      </c>
      <c r="B900" s="19" t="s">
        <v>1</v>
      </c>
      <c r="C900" s="16" t="s">
        <v>11</v>
      </c>
      <c r="D900" s="17">
        <v>21.8</v>
      </c>
      <c r="E900" s="17">
        <v>21.8</v>
      </c>
      <c r="F900" s="18">
        <f t="shared" si="68"/>
        <v>1</v>
      </c>
    </row>
    <row r="901" spans="1:6" ht="36.75" thickBot="1" x14ac:dyDescent="0.3">
      <c r="A901" s="13" t="str">
        <f t="shared" si="67"/>
        <v>A</v>
      </c>
      <c r="B901" s="27" t="s">
        <v>342</v>
      </c>
      <c r="C901" s="28" t="s">
        <v>343</v>
      </c>
      <c r="D901" s="29">
        <v>29978.400000000001</v>
      </c>
      <c r="E901" s="29">
        <v>2804.8192899999999</v>
      </c>
      <c r="F901" s="30">
        <f t="shared" ref="F901:F914" si="69">E901/D901</f>
        <v>9.356134049849224E-2</v>
      </c>
    </row>
    <row r="902" spans="1:6" ht="15.75" thickTop="1" x14ac:dyDescent="0.25">
      <c r="A902" s="13" t="str">
        <f t="shared" si="67"/>
        <v>A</v>
      </c>
      <c r="B902" s="20" t="s">
        <v>1</v>
      </c>
      <c r="C902" s="21" t="s">
        <v>4</v>
      </c>
      <c r="D902" s="22">
        <v>633</v>
      </c>
      <c r="E902" s="22">
        <v>486.38971000000004</v>
      </c>
      <c r="F902" s="23">
        <f t="shared" si="69"/>
        <v>0.76838816745655614</v>
      </c>
    </row>
    <row r="903" spans="1:6" x14ac:dyDescent="0.25">
      <c r="A903" s="13" t="str">
        <f t="shared" si="67"/>
        <v>A</v>
      </c>
      <c r="B903" s="19" t="s">
        <v>1</v>
      </c>
      <c r="C903" s="16" t="s">
        <v>6</v>
      </c>
      <c r="D903" s="17">
        <v>459</v>
      </c>
      <c r="E903" s="17">
        <v>312.81496000000004</v>
      </c>
      <c r="F903" s="18">
        <f t="shared" si="69"/>
        <v>0.68151407407407416</v>
      </c>
    </row>
    <row r="904" spans="1:6" x14ac:dyDescent="0.25">
      <c r="A904" s="13" t="str">
        <f t="shared" si="67"/>
        <v>A</v>
      </c>
      <c r="B904" s="19" t="s">
        <v>1</v>
      </c>
      <c r="C904" s="16" t="s">
        <v>10</v>
      </c>
      <c r="D904" s="17">
        <v>4</v>
      </c>
      <c r="E904" s="17">
        <v>3.64975</v>
      </c>
      <c r="F904" s="18">
        <f t="shared" si="69"/>
        <v>0.91243750000000001</v>
      </c>
    </row>
    <row r="905" spans="1:6" x14ac:dyDescent="0.25">
      <c r="A905" s="13" t="str">
        <f t="shared" si="67"/>
        <v>A</v>
      </c>
      <c r="B905" s="19" t="s">
        <v>1</v>
      </c>
      <c r="C905" s="16" t="s">
        <v>11</v>
      </c>
      <c r="D905" s="17">
        <v>170</v>
      </c>
      <c r="E905" s="17">
        <v>169.92500000000001</v>
      </c>
      <c r="F905" s="18">
        <f t="shared" si="69"/>
        <v>0.99955882352941183</v>
      </c>
    </row>
    <row r="906" spans="1:6" x14ac:dyDescent="0.25">
      <c r="A906" s="13" t="str">
        <f t="shared" si="67"/>
        <v>A</v>
      </c>
      <c r="B906" s="20" t="s">
        <v>1</v>
      </c>
      <c r="C906" s="21" t="s">
        <v>12</v>
      </c>
      <c r="D906" s="22">
        <v>29345.4</v>
      </c>
      <c r="E906" s="22">
        <v>2318.42958</v>
      </c>
      <c r="F906" s="23">
        <f t="shared" si="69"/>
        <v>7.9004872313889057E-2</v>
      </c>
    </row>
    <row r="907" spans="1:6" ht="36.75" thickBot="1" x14ac:dyDescent="0.3">
      <c r="A907" s="13" t="str">
        <f t="shared" ref="A907:A938" si="70">IF(OR(D907&lt;&gt;0,E907&lt;&gt;0),"A","B")</f>
        <v>A</v>
      </c>
      <c r="B907" s="27" t="s">
        <v>344</v>
      </c>
      <c r="C907" s="28" t="s">
        <v>345</v>
      </c>
      <c r="D907" s="29">
        <v>52642.86</v>
      </c>
      <c r="E907" s="29">
        <v>52512.830480000004</v>
      </c>
      <c r="F907" s="30">
        <f t="shared" si="69"/>
        <v>0.99752996854654186</v>
      </c>
    </row>
    <row r="908" spans="1:6" ht="15.75" thickTop="1" x14ac:dyDescent="0.25">
      <c r="A908" s="13" t="str">
        <f t="shared" si="70"/>
        <v>A</v>
      </c>
      <c r="B908" s="20" t="s">
        <v>1</v>
      </c>
      <c r="C908" s="21" t="s">
        <v>4</v>
      </c>
      <c r="D908" s="22">
        <v>52541.62</v>
      </c>
      <c r="E908" s="22">
        <v>52411.591480000003</v>
      </c>
      <c r="F908" s="23">
        <f t="shared" si="69"/>
        <v>0.9975252281905278</v>
      </c>
    </row>
    <row r="909" spans="1:6" x14ac:dyDescent="0.25">
      <c r="A909" s="13" t="str">
        <f t="shared" si="70"/>
        <v>A</v>
      </c>
      <c r="B909" s="15" t="s">
        <v>1</v>
      </c>
      <c r="C909" s="16" t="s">
        <v>5</v>
      </c>
      <c r="D909" s="17">
        <v>2065</v>
      </c>
      <c r="E909" s="17">
        <v>2061.01179</v>
      </c>
      <c r="F909" s="18">
        <f t="shared" si="69"/>
        <v>0.99806866343825662</v>
      </c>
    </row>
    <row r="910" spans="1:6" x14ac:dyDescent="0.25">
      <c r="A910" s="13" t="str">
        <f t="shared" si="70"/>
        <v>A</v>
      </c>
      <c r="B910" s="19" t="s">
        <v>1</v>
      </c>
      <c r="C910" s="16" t="s">
        <v>6</v>
      </c>
      <c r="D910" s="17">
        <v>2597.48</v>
      </c>
      <c r="E910" s="17">
        <v>2490.50848</v>
      </c>
      <c r="F910" s="18">
        <f t="shared" si="69"/>
        <v>0.95881719204767701</v>
      </c>
    </row>
    <row r="911" spans="1:6" x14ac:dyDescent="0.25">
      <c r="A911" s="13" t="str">
        <f t="shared" si="70"/>
        <v>A</v>
      </c>
      <c r="B911" s="19" t="s">
        <v>1</v>
      </c>
      <c r="C911" s="16" t="s">
        <v>9</v>
      </c>
      <c r="D911" s="17">
        <v>2.5</v>
      </c>
      <c r="E911" s="17">
        <v>2.1650900000000002</v>
      </c>
      <c r="F911" s="18">
        <f t="shared" si="69"/>
        <v>0.86603600000000003</v>
      </c>
    </row>
    <row r="912" spans="1:6" x14ac:dyDescent="0.25">
      <c r="A912" s="13" t="str">
        <f t="shared" si="70"/>
        <v>A</v>
      </c>
      <c r="B912" s="19" t="s">
        <v>1</v>
      </c>
      <c r="C912" s="16" t="s">
        <v>10</v>
      </c>
      <c r="D912" s="17">
        <v>46050.23</v>
      </c>
      <c r="E912" s="17">
        <v>46044.20781</v>
      </c>
      <c r="F912" s="18">
        <f t="shared" si="69"/>
        <v>0.99986922562601743</v>
      </c>
    </row>
    <row r="913" spans="1:6" x14ac:dyDescent="0.25">
      <c r="A913" s="13" t="str">
        <f t="shared" si="70"/>
        <v>A</v>
      </c>
      <c r="B913" s="19" t="s">
        <v>1</v>
      </c>
      <c r="C913" s="16" t="s">
        <v>11</v>
      </c>
      <c r="D913" s="17">
        <v>1826.41</v>
      </c>
      <c r="E913" s="17">
        <v>1813.69831</v>
      </c>
      <c r="F913" s="18">
        <f t="shared" si="69"/>
        <v>0.99304006767374242</v>
      </c>
    </row>
    <row r="914" spans="1:6" x14ac:dyDescent="0.25">
      <c r="A914" s="13" t="str">
        <f t="shared" si="70"/>
        <v>A</v>
      </c>
      <c r="B914" s="20" t="s">
        <v>1</v>
      </c>
      <c r="C914" s="21" t="s">
        <v>12</v>
      </c>
      <c r="D914" s="22">
        <v>101.24</v>
      </c>
      <c r="E914" s="22">
        <v>101.239</v>
      </c>
      <c r="F914" s="23">
        <f t="shared" si="69"/>
        <v>0.99999012248123276</v>
      </c>
    </row>
    <row r="915" spans="1:6" ht="36.75" thickBot="1" x14ac:dyDescent="0.3">
      <c r="A915" s="13" t="str">
        <f t="shared" si="70"/>
        <v>A</v>
      </c>
      <c r="B915" s="27" t="s">
        <v>346</v>
      </c>
      <c r="C915" s="28" t="s">
        <v>347</v>
      </c>
      <c r="D915" s="29">
        <v>135914.18</v>
      </c>
      <c r="E915" s="29">
        <v>135130.51992000002</v>
      </c>
      <c r="F915" s="30">
        <f t="shared" ref="F915:F952" si="71">E915/D915</f>
        <v>0.99423415511170377</v>
      </c>
    </row>
    <row r="916" spans="1:6" ht="15.75" thickTop="1" x14ac:dyDescent="0.25">
      <c r="A916" s="13" t="str">
        <f t="shared" si="70"/>
        <v>A</v>
      </c>
      <c r="B916" s="20" t="s">
        <v>1</v>
      </c>
      <c r="C916" s="21" t="s">
        <v>4</v>
      </c>
      <c r="D916" s="22">
        <v>44352.26</v>
      </c>
      <c r="E916" s="22">
        <v>43777.135249999999</v>
      </c>
      <c r="F916" s="23">
        <f t="shared" si="71"/>
        <v>0.98703279720131509</v>
      </c>
    </row>
    <row r="917" spans="1:6" x14ac:dyDescent="0.25">
      <c r="A917" s="13" t="str">
        <f t="shared" si="70"/>
        <v>A</v>
      </c>
      <c r="B917" s="19" t="s">
        <v>1</v>
      </c>
      <c r="C917" s="16" t="s">
        <v>6</v>
      </c>
      <c r="D917" s="17">
        <v>585.04</v>
      </c>
      <c r="E917" s="17">
        <v>509.53896999999995</v>
      </c>
      <c r="F917" s="18">
        <f t="shared" si="71"/>
        <v>0.87094723437713661</v>
      </c>
    </row>
    <row r="918" spans="1:6" x14ac:dyDescent="0.25">
      <c r="A918" s="13" t="str">
        <f t="shared" si="70"/>
        <v>A</v>
      </c>
      <c r="B918" s="19" t="s">
        <v>1</v>
      </c>
      <c r="C918" s="16" t="s">
        <v>10</v>
      </c>
      <c r="D918" s="17">
        <v>1264</v>
      </c>
      <c r="E918" s="17">
        <v>1162.0990300000001</v>
      </c>
      <c r="F918" s="18">
        <f t="shared" si="71"/>
        <v>0.91938214398734186</v>
      </c>
    </row>
    <row r="919" spans="1:6" x14ac:dyDescent="0.25">
      <c r="A919" s="13" t="str">
        <f t="shared" si="70"/>
        <v>A</v>
      </c>
      <c r="B919" s="19" t="s">
        <v>1</v>
      </c>
      <c r="C919" s="16" t="s">
        <v>11</v>
      </c>
      <c r="D919" s="17">
        <v>42503.22</v>
      </c>
      <c r="E919" s="17">
        <v>42105.49725</v>
      </c>
      <c r="F919" s="18">
        <f t="shared" si="71"/>
        <v>0.99064252661327779</v>
      </c>
    </row>
    <row r="920" spans="1:6" x14ac:dyDescent="0.25">
      <c r="A920" s="13" t="str">
        <f t="shared" si="70"/>
        <v>A</v>
      </c>
      <c r="B920" s="20" t="s">
        <v>1</v>
      </c>
      <c r="C920" s="21" t="s">
        <v>12</v>
      </c>
      <c r="D920" s="22">
        <v>91561.919999999998</v>
      </c>
      <c r="E920" s="22">
        <v>91353.384669999999</v>
      </c>
      <c r="F920" s="23">
        <f t="shared" si="71"/>
        <v>0.99772246661057351</v>
      </c>
    </row>
    <row r="921" spans="1:6" ht="36.75" thickBot="1" x14ac:dyDescent="0.3">
      <c r="A921" s="13" t="str">
        <f t="shared" si="70"/>
        <v>A</v>
      </c>
      <c r="B921" s="27" t="s">
        <v>348</v>
      </c>
      <c r="C921" s="28" t="s">
        <v>349</v>
      </c>
      <c r="D921" s="29">
        <v>96.2</v>
      </c>
      <c r="E921" s="29">
        <v>90.788809999999998</v>
      </c>
      <c r="F921" s="30">
        <f t="shared" si="71"/>
        <v>0.94375062370062368</v>
      </c>
    </row>
    <row r="922" spans="1:6" ht="15.75" thickTop="1" x14ac:dyDescent="0.25">
      <c r="A922" s="13" t="str">
        <f t="shared" si="70"/>
        <v>A</v>
      </c>
      <c r="B922" s="20" t="s">
        <v>1</v>
      </c>
      <c r="C922" s="21" t="s">
        <v>4</v>
      </c>
      <c r="D922" s="22">
        <v>96.2</v>
      </c>
      <c r="E922" s="22">
        <v>90.788809999999998</v>
      </c>
      <c r="F922" s="23">
        <f t="shared" si="71"/>
        <v>0.94375062370062368</v>
      </c>
    </row>
    <row r="923" spans="1:6" x14ac:dyDescent="0.25">
      <c r="A923" s="13" t="str">
        <f t="shared" si="70"/>
        <v>A</v>
      </c>
      <c r="B923" s="19" t="s">
        <v>1</v>
      </c>
      <c r="C923" s="16" t="s">
        <v>6</v>
      </c>
      <c r="D923" s="17">
        <v>30.24</v>
      </c>
      <c r="E923" s="17">
        <v>24.891599999999997</v>
      </c>
      <c r="F923" s="18">
        <f t="shared" si="71"/>
        <v>0.82313492063492055</v>
      </c>
    </row>
    <row r="924" spans="1:6" x14ac:dyDescent="0.25">
      <c r="A924" s="13" t="str">
        <f t="shared" si="70"/>
        <v>A</v>
      </c>
      <c r="B924" s="19" t="s">
        <v>1</v>
      </c>
      <c r="C924" s="16" t="s">
        <v>10</v>
      </c>
      <c r="D924" s="17">
        <v>1</v>
      </c>
      <c r="E924" s="17">
        <v>0.95040000000000002</v>
      </c>
      <c r="F924" s="18">
        <f t="shared" si="71"/>
        <v>0.95040000000000002</v>
      </c>
    </row>
    <row r="925" spans="1:6" x14ac:dyDescent="0.25">
      <c r="A925" s="13" t="str">
        <f t="shared" si="70"/>
        <v>A</v>
      </c>
      <c r="B925" s="19" t="s">
        <v>1</v>
      </c>
      <c r="C925" s="16" t="s">
        <v>11</v>
      </c>
      <c r="D925" s="17">
        <v>64.959999999999994</v>
      </c>
      <c r="E925" s="17">
        <v>64.946809999999999</v>
      </c>
      <c r="F925" s="18">
        <f t="shared" si="71"/>
        <v>0.99979695197044338</v>
      </c>
    </row>
    <row r="926" spans="1:6" ht="18.75" thickBot="1" x14ac:dyDescent="0.3">
      <c r="A926" s="13" t="str">
        <f t="shared" si="70"/>
        <v>A</v>
      </c>
      <c r="B926" s="27" t="s">
        <v>350</v>
      </c>
      <c r="C926" s="28" t="s">
        <v>351</v>
      </c>
      <c r="D926" s="29">
        <v>5529.7</v>
      </c>
      <c r="E926" s="29">
        <v>5524.3530000000001</v>
      </c>
      <c r="F926" s="30">
        <f t="shared" si="71"/>
        <v>0.99903303976707603</v>
      </c>
    </row>
    <row r="927" spans="1:6" ht="15.75" thickTop="1" x14ac:dyDescent="0.25">
      <c r="A927" s="13" t="str">
        <f t="shared" si="70"/>
        <v>A</v>
      </c>
      <c r="B927" s="20" t="s">
        <v>1</v>
      </c>
      <c r="C927" s="21" t="s">
        <v>4</v>
      </c>
      <c r="D927" s="22">
        <v>5529.7</v>
      </c>
      <c r="E927" s="22">
        <v>5524.3530000000001</v>
      </c>
      <c r="F927" s="23">
        <f t="shared" si="71"/>
        <v>0.99903303976707603</v>
      </c>
    </row>
    <row r="928" spans="1:6" x14ac:dyDescent="0.25">
      <c r="A928" s="13" t="str">
        <f t="shared" si="70"/>
        <v>A</v>
      </c>
      <c r="B928" s="19" t="s">
        <v>1</v>
      </c>
      <c r="C928" s="16" t="s">
        <v>6</v>
      </c>
      <c r="D928" s="17">
        <v>150</v>
      </c>
      <c r="E928" s="17">
        <v>149.11000000000001</v>
      </c>
      <c r="F928" s="18">
        <f t="shared" si="71"/>
        <v>0.99406666666666677</v>
      </c>
    </row>
    <row r="929" spans="1:6" x14ac:dyDescent="0.25">
      <c r="A929" s="13" t="str">
        <f t="shared" si="70"/>
        <v>A</v>
      </c>
      <c r="B929" s="19" t="s">
        <v>1</v>
      </c>
      <c r="C929" s="16" t="s">
        <v>10</v>
      </c>
      <c r="D929" s="17">
        <v>12</v>
      </c>
      <c r="E929" s="17">
        <v>7.55</v>
      </c>
      <c r="F929" s="18">
        <f t="shared" si="71"/>
        <v>0.62916666666666665</v>
      </c>
    </row>
    <row r="930" spans="1:6" x14ac:dyDescent="0.25">
      <c r="A930" s="13" t="str">
        <f t="shared" si="70"/>
        <v>A</v>
      </c>
      <c r="B930" s="19" t="s">
        <v>1</v>
      </c>
      <c r="C930" s="16" t="s">
        <v>11</v>
      </c>
      <c r="D930" s="17">
        <v>5367.7</v>
      </c>
      <c r="E930" s="17">
        <v>5367.6930000000002</v>
      </c>
      <c r="F930" s="18">
        <f t="shared" si="71"/>
        <v>0.99999869590327339</v>
      </c>
    </row>
    <row r="931" spans="1:6" ht="36.75" thickBot="1" x14ac:dyDescent="0.3">
      <c r="A931" s="13" t="str">
        <f t="shared" si="70"/>
        <v>A</v>
      </c>
      <c r="B931" s="27" t="s">
        <v>352</v>
      </c>
      <c r="C931" s="28" t="s">
        <v>353</v>
      </c>
      <c r="D931" s="29">
        <v>130079.27</v>
      </c>
      <c r="E931" s="29">
        <v>129302.12299</v>
      </c>
      <c r="F931" s="30">
        <f t="shared" si="71"/>
        <v>0.99402558908886862</v>
      </c>
    </row>
    <row r="932" spans="1:6" ht="15.75" thickTop="1" x14ac:dyDescent="0.25">
      <c r="A932" s="13" t="str">
        <f t="shared" si="70"/>
        <v>A</v>
      </c>
      <c r="B932" s="20" t="s">
        <v>1</v>
      </c>
      <c r="C932" s="21" t="s">
        <v>4</v>
      </c>
      <c r="D932" s="22">
        <v>38517.35</v>
      </c>
      <c r="E932" s="22">
        <v>37948.738319999997</v>
      </c>
      <c r="F932" s="23">
        <f t="shared" si="71"/>
        <v>0.98523751815740179</v>
      </c>
    </row>
    <row r="933" spans="1:6" x14ac:dyDescent="0.25">
      <c r="A933" s="13" t="str">
        <f t="shared" si="70"/>
        <v>A</v>
      </c>
      <c r="B933" s="19" t="s">
        <v>1</v>
      </c>
      <c r="C933" s="16" t="s">
        <v>6</v>
      </c>
      <c r="D933" s="17">
        <v>369.2</v>
      </c>
      <c r="E933" s="17">
        <v>300.37736999999998</v>
      </c>
      <c r="F933" s="18">
        <f t="shared" si="71"/>
        <v>0.81358984290357528</v>
      </c>
    </row>
    <row r="934" spans="1:6" x14ac:dyDescent="0.25">
      <c r="A934" s="13" t="str">
        <f t="shared" si="70"/>
        <v>A</v>
      </c>
      <c r="B934" s="19" t="s">
        <v>1</v>
      </c>
      <c r="C934" s="16" t="s">
        <v>10</v>
      </c>
      <c r="D934" s="17">
        <v>1250</v>
      </c>
      <c r="E934" s="17">
        <v>1153.59863</v>
      </c>
      <c r="F934" s="18">
        <f t="shared" si="71"/>
        <v>0.92287890399999994</v>
      </c>
    </row>
    <row r="935" spans="1:6" x14ac:dyDescent="0.25">
      <c r="A935" s="13" t="str">
        <f t="shared" si="70"/>
        <v>A</v>
      </c>
      <c r="B935" s="19" t="s">
        <v>1</v>
      </c>
      <c r="C935" s="16" t="s">
        <v>11</v>
      </c>
      <c r="D935" s="17">
        <v>36898.15</v>
      </c>
      <c r="E935" s="17">
        <v>36494.762320000002</v>
      </c>
      <c r="F935" s="18">
        <f t="shared" si="71"/>
        <v>0.98906753644830436</v>
      </c>
    </row>
    <row r="936" spans="1:6" x14ac:dyDescent="0.25">
      <c r="A936" s="13" t="str">
        <f t="shared" si="70"/>
        <v>A</v>
      </c>
      <c r="B936" s="20" t="s">
        <v>1</v>
      </c>
      <c r="C936" s="21" t="s">
        <v>12</v>
      </c>
      <c r="D936" s="22">
        <v>91561.919999999998</v>
      </c>
      <c r="E936" s="22">
        <v>91353.384669999999</v>
      </c>
      <c r="F936" s="23">
        <f t="shared" si="71"/>
        <v>0.99772246661057351</v>
      </c>
    </row>
    <row r="937" spans="1:6" ht="36.75" thickBot="1" x14ac:dyDescent="0.3">
      <c r="A937" s="13" t="str">
        <f t="shared" si="70"/>
        <v>A</v>
      </c>
      <c r="B937" s="27" t="s">
        <v>354</v>
      </c>
      <c r="C937" s="28" t="s">
        <v>355</v>
      </c>
      <c r="D937" s="29">
        <v>29.3</v>
      </c>
      <c r="E937" s="29">
        <v>28.094639999999998</v>
      </c>
      <c r="F937" s="30">
        <f t="shared" si="71"/>
        <v>0.95886143344709884</v>
      </c>
    </row>
    <row r="938" spans="1:6" ht="15.75" thickTop="1" x14ac:dyDescent="0.25">
      <c r="A938" s="13" t="str">
        <f t="shared" si="70"/>
        <v>A</v>
      </c>
      <c r="B938" s="20" t="s">
        <v>1</v>
      </c>
      <c r="C938" s="21" t="s">
        <v>4</v>
      </c>
      <c r="D938" s="22">
        <v>29.3</v>
      </c>
      <c r="E938" s="22">
        <v>28.094639999999998</v>
      </c>
      <c r="F938" s="23">
        <f t="shared" si="71"/>
        <v>0.95886143344709884</v>
      </c>
    </row>
    <row r="939" spans="1:6" x14ac:dyDescent="0.25">
      <c r="A939" s="13" t="str">
        <f t="shared" ref="A939:A968" si="72">IF(OR(D939&lt;&gt;0,E939&lt;&gt;0),"A","B")</f>
        <v>A</v>
      </c>
      <c r="B939" s="19" t="s">
        <v>1</v>
      </c>
      <c r="C939" s="16" t="s">
        <v>6</v>
      </c>
      <c r="D939" s="17">
        <v>25.6</v>
      </c>
      <c r="E939" s="17">
        <v>25.41</v>
      </c>
      <c r="F939" s="18">
        <f t="shared" si="71"/>
        <v>0.99257812499999998</v>
      </c>
    </row>
    <row r="940" spans="1:6" x14ac:dyDescent="0.25">
      <c r="A940" s="13" t="str">
        <f t="shared" si="72"/>
        <v>A</v>
      </c>
      <c r="B940" s="19" t="s">
        <v>1</v>
      </c>
      <c r="C940" s="16" t="s">
        <v>10</v>
      </c>
      <c r="D940" s="17">
        <v>1</v>
      </c>
      <c r="E940" s="17">
        <v>0</v>
      </c>
      <c r="F940" s="18">
        <f t="shared" si="71"/>
        <v>0</v>
      </c>
    </row>
    <row r="941" spans="1:6" x14ac:dyDescent="0.25">
      <c r="A941" s="13" t="str">
        <f t="shared" si="72"/>
        <v>A</v>
      </c>
      <c r="B941" s="19" t="s">
        <v>1</v>
      </c>
      <c r="C941" s="16" t="s">
        <v>11</v>
      </c>
      <c r="D941" s="17">
        <v>2.7</v>
      </c>
      <c r="E941" s="17">
        <v>2.6846399999999999</v>
      </c>
      <c r="F941" s="18">
        <f t="shared" si="71"/>
        <v>0.99431111111111103</v>
      </c>
    </row>
    <row r="942" spans="1:6" ht="18.75" thickBot="1" x14ac:dyDescent="0.3">
      <c r="A942" s="13" t="str">
        <f t="shared" si="72"/>
        <v>A</v>
      </c>
      <c r="B942" s="27" t="s">
        <v>356</v>
      </c>
      <c r="C942" s="28" t="s">
        <v>357</v>
      </c>
      <c r="D942" s="29">
        <v>179.71</v>
      </c>
      <c r="E942" s="29">
        <v>185.16048000000001</v>
      </c>
      <c r="F942" s="30">
        <f t="shared" si="71"/>
        <v>1.0303293083300873</v>
      </c>
    </row>
    <row r="943" spans="1:6" ht="15.75" thickTop="1" x14ac:dyDescent="0.25">
      <c r="A943" s="13" t="str">
        <f t="shared" si="72"/>
        <v>A</v>
      </c>
      <c r="B943" s="20" t="s">
        <v>1</v>
      </c>
      <c r="C943" s="21" t="s">
        <v>4</v>
      </c>
      <c r="D943" s="22">
        <v>179.71</v>
      </c>
      <c r="E943" s="22">
        <v>185.16048000000001</v>
      </c>
      <c r="F943" s="23">
        <f t="shared" si="71"/>
        <v>1.0303293083300873</v>
      </c>
    </row>
    <row r="944" spans="1:6" x14ac:dyDescent="0.25">
      <c r="A944" s="13" t="str">
        <f t="shared" si="72"/>
        <v>A</v>
      </c>
      <c r="B944" s="19" t="s">
        <v>1</v>
      </c>
      <c r="C944" s="16" t="s">
        <v>6</v>
      </c>
      <c r="D944" s="17">
        <v>10</v>
      </c>
      <c r="E944" s="17">
        <v>9.75</v>
      </c>
      <c r="F944" s="18">
        <f t="shared" si="71"/>
        <v>0.97499999999999998</v>
      </c>
    </row>
    <row r="945" spans="1:6" x14ac:dyDescent="0.25">
      <c r="A945" s="13" t="str">
        <f t="shared" si="72"/>
        <v>A</v>
      </c>
      <c r="B945" s="19" t="s">
        <v>1</v>
      </c>
      <c r="C945" s="16" t="s">
        <v>11</v>
      </c>
      <c r="D945" s="17">
        <v>169.71</v>
      </c>
      <c r="E945" s="17">
        <v>175.41048000000001</v>
      </c>
      <c r="F945" s="18">
        <f t="shared" si="71"/>
        <v>1.0335895350892699</v>
      </c>
    </row>
    <row r="946" spans="1:6" ht="18.75" thickBot="1" x14ac:dyDescent="0.3">
      <c r="A946" s="13" t="str">
        <f t="shared" si="72"/>
        <v>A</v>
      </c>
      <c r="B946" s="27" t="s">
        <v>358</v>
      </c>
      <c r="C946" s="28" t="s">
        <v>359</v>
      </c>
      <c r="D946" s="29">
        <v>103730.34</v>
      </c>
      <c r="E946" s="29">
        <v>86115.524330000015</v>
      </c>
      <c r="F946" s="30">
        <f t="shared" si="71"/>
        <v>0.83018646550276431</v>
      </c>
    </row>
    <row r="947" spans="1:6" ht="15.75" thickTop="1" x14ac:dyDescent="0.25">
      <c r="A947" s="13" t="str">
        <f t="shared" si="72"/>
        <v>A</v>
      </c>
      <c r="B947" s="20" t="s">
        <v>1</v>
      </c>
      <c r="C947" s="21" t="s">
        <v>4</v>
      </c>
      <c r="D947" s="22">
        <v>102894.86500000001</v>
      </c>
      <c r="E947" s="22">
        <v>85867.553880000007</v>
      </c>
      <c r="F947" s="23">
        <f t="shared" si="71"/>
        <v>0.83451738704356138</v>
      </c>
    </row>
    <row r="948" spans="1:6" x14ac:dyDescent="0.25">
      <c r="A948" s="13" t="str">
        <f t="shared" si="72"/>
        <v>A</v>
      </c>
      <c r="B948" s="15" t="s">
        <v>1</v>
      </c>
      <c r="C948" s="16" t="s">
        <v>5</v>
      </c>
      <c r="D948" s="17">
        <v>8255</v>
      </c>
      <c r="E948" s="17">
        <v>7422.7056999999995</v>
      </c>
      <c r="F948" s="18">
        <f t="shared" si="71"/>
        <v>0.8991769473046638</v>
      </c>
    </row>
    <row r="949" spans="1:6" x14ac:dyDescent="0.25">
      <c r="A949" s="13" t="str">
        <f t="shared" si="72"/>
        <v>A</v>
      </c>
      <c r="B949" s="19" t="s">
        <v>1</v>
      </c>
      <c r="C949" s="16" t="s">
        <v>6</v>
      </c>
      <c r="D949" s="17">
        <v>88199.664999999994</v>
      </c>
      <c r="E949" s="17">
        <v>74302.095400000006</v>
      </c>
      <c r="F949" s="18">
        <f t="shared" si="71"/>
        <v>0.84243058519553349</v>
      </c>
    </row>
    <row r="950" spans="1:6" x14ac:dyDescent="0.25">
      <c r="A950" s="13" t="str">
        <f t="shared" si="72"/>
        <v>A</v>
      </c>
      <c r="B950" s="19" t="s">
        <v>1</v>
      </c>
      <c r="C950" s="16" t="s">
        <v>9</v>
      </c>
      <c r="D950" s="17">
        <v>5436</v>
      </c>
      <c r="E950" s="17">
        <v>3885.3180000000002</v>
      </c>
      <c r="F950" s="18">
        <f t="shared" si="71"/>
        <v>0.7147384105960265</v>
      </c>
    </row>
    <row r="951" spans="1:6" x14ac:dyDescent="0.25">
      <c r="A951" s="13" t="str">
        <f t="shared" si="72"/>
        <v>A</v>
      </c>
      <c r="B951" s="19" t="s">
        <v>1</v>
      </c>
      <c r="C951" s="16" t="s">
        <v>10</v>
      </c>
      <c r="D951" s="17">
        <v>147</v>
      </c>
      <c r="E951" s="17">
        <v>95.686520000000002</v>
      </c>
      <c r="F951" s="18">
        <f t="shared" si="71"/>
        <v>0.65092870748299325</v>
      </c>
    </row>
    <row r="952" spans="1:6" x14ac:dyDescent="0.25">
      <c r="A952" s="13" t="str">
        <f t="shared" si="72"/>
        <v>A</v>
      </c>
      <c r="B952" s="19" t="s">
        <v>1</v>
      </c>
      <c r="C952" s="16" t="s">
        <v>11</v>
      </c>
      <c r="D952" s="17">
        <v>857.2</v>
      </c>
      <c r="E952" s="17">
        <v>161.74826000000002</v>
      </c>
      <c r="F952" s="18">
        <f t="shared" si="71"/>
        <v>0.18869372375174989</v>
      </c>
    </row>
    <row r="953" spans="1:6" x14ac:dyDescent="0.25">
      <c r="A953" s="13" t="str">
        <f t="shared" si="72"/>
        <v>A</v>
      </c>
      <c r="B953" s="20" t="s">
        <v>1</v>
      </c>
      <c r="C953" s="21" t="s">
        <v>12</v>
      </c>
      <c r="D953" s="22">
        <v>835.47500000000002</v>
      </c>
      <c r="E953" s="22">
        <v>247.97045</v>
      </c>
      <c r="F953" s="23">
        <f t="shared" ref="F953:F968" si="73">E953/D953</f>
        <v>0.29680175947814119</v>
      </c>
    </row>
    <row r="954" spans="1:6" ht="18.75" thickBot="1" x14ac:dyDescent="0.3">
      <c r="A954" s="13" t="str">
        <f t="shared" si="72"/>
        <v>A</v>
      </c>
      <c r="B954" s="27" t="s">
        <v>360</v>
      </c>
      <c r="C954" s="28" t="s">
        <v>361</v>
      </c>
      <c r="D954" s="29">
        <v>103248.34</v>
      </c>
      <c r="E954" s="29">
        <v>85685.176460000002</v>
      </c>
      <c r="F954" s="30">
        <f t="shared" si="73"/>
        <v>0.82989398628588129</v>
      </c>
    </row>
    <row r="955" spans="1:6" ht="15.75" thickTop="1" x14ac:dyDescent="0.25">
      <c r="A955" s="13" t="str">
        <f t="shared" si="72"/>
        <v>A</v>
      </c>
      <c r="B955" s="20" t="s">
        <v>1</v>
      </c>
      <c r="C955" s="21" t="s">
        <v>4</v>
      </c>
      <c r="D955" s="22">
        <v>102417.86500000001</v>
      </c>
      <c r="E955" s="22">
        <v>85438.145010000022</v>
      </c>
      <c r="F955" s="23">
        <f t="shared" si="73"/>
        <v>0.83421134594047652</v>
      </c>
    </row>
    <row r="956" spans="1:6" x14ac:dyDescent="0.25">
      <c r="A956" s="13" t="str">
        <f t="shared" si="72"/>
        <v>A</v>
      </c>
      <c r="B956" s="15" t="s">
        <v>1</v>
      </c>
      <c r="C956" s="16" t="s">
        <v>5</v>
      </c>
      <c r="D956" s="17">
        <v>8172</v>
      </c>
      <c r="E956" s="17">
        <v>7362.6906999999992</v>
      </c>
      <c r="F956" s="18">
        <f t="shared" si="73"/>
        <v>0.90096557758198714</v>
      </c>
    </row>
    <row r="957" spans="1:6" x14ac:dyDescent="0.25">
      <c r="A957" s="13" t="str">
        <f t="shared" si="72"/>
        <v>A</v>
      </c>
      <c r="B957" s="19" t="s">
        <v>1</v>
      </c>
      <c r="C957" s="16" t="s">
        <v>6</v>
      </c>
      <c r="D957" s="17">
        <v>87816.664999999994</v>
      </c>
      <c r="E957" s="17">
        <v>73932.701530000006</v>
      </c>
      <c r="F957" s="18">
        <f t="shared" si="73"/>
        <v>0.84189830631805496</v>
      </c>
    </row>
    <row r="958" spans="1:6" x14ac:dyDescent="0.25">
      <c r="A958" s="13" t="str">
        <f t="shared" si="72"/>
        <v>A</v>
      </c>
      <c r="B958" s="19" t="s">
        <v>1</v>
      </c>
      <c r="C958" s="16" t="s">
        <v>9</v>
      </c>
      <c r="D958" s="17">
        <v>5435</v>
      </c>
      <c r="E958" s="17">
        <v>3885.3180000000002</v>
      </c>
      <c r="F958" s="18">
        <f t="shared" si="73"/>
        <v>0.71486991720331194</v>
      </c>
    </row>
    <row r="959" spans="1:6" x14ac:dyDescent="0.25">
      <c r="A959" s="13" t="str">
        <f t="shared" si="72"/>
        <v>A</v>
      </c>
      <c r="B959" s="19" t="s">
        <v>1</v>
      </c>
      <c r="C959" s="16" t="s">
        <v>10</v>
      </c>
      <c r="D959" s="17">
        <v>140</v>
      </c>
      <c r="E959" s="17">
        <v>95.686520000000002</v>
      </c>
      <c r="F959" s="18">
        <f t="shared" si="73"/>
        <v>0.68347514285714284</v>
      </c>
    </row>
    <row r="960" spans="1:6" x14ac:dyDescent="0.25">
      <c r="A960" s="13" t="str">
        <f t="shared" si="72"/>
        <v>A</v>
      </c>
      <c r="B960" s="19" t="s">
        <v>1</v>
      </c>
      <c r="C960" s="16" t="s">
        <v>11</v>
      </c>
      <c r="D960" s="17">
        <v>854.2</v>
      </c>
      <c r="E960" s="17">
        <v>161.74826000000002</v>
      </c>
      <c r="F960" s="18">
        <f t="shared" si="73"/>
        <v>0.18935642706626082</v>
      </c>
    </row>
    <row r="961" spans="1:6" x14ac:dyDescent="0.25">
      <c r="A961" s="13" t="str">
        <f t="shared" si="72"/>
        <v>A</v>
      </c>
      <c r="B961" s="20" t="s">
        <v>1</v>
      </c>
      <c r="C961" s="21" t="s">
        <v>12</v>
      </c>
      <c r="D961" s="22">
        <v>830.47500000000002</v>
      </c>
      <c r="E961" s="22">
        <v>247.03145000000001</v>
      </c>
      <c r="F961" s="23">
        <f t="shared" si="73"/>
        <v>0.29745802101207142</v>
      </c>
    </row>
    <row r="962" spans="1:6" ht="18.75" thickBot="1" x14ac:dyDescent="0.3">
      <c r="A962" s="13" t="str">
        <f t="shared" si="72"/>
        <v>A</v>
      </c>
      <c r="B962" s="27" t="s">
        <v>362</v>
      </c>
      <c r="C962" s="28" t="s">
        <v>363</v>
      </c>
      <c r="D962" s="29">
        <v>95249.04</v>
      </c>
      <c r="E962" s="29">
        <v>80179.856990000015</v>
      </c>
      <c r="F962" s="30">
        <f t="shared" si="73"/>
        <v>0.84179175968597708</v>
      </c>
    </row>
    <row r="963" spans="1:6" ht="15.75" thickTop="1" x14ac:dyDescent="0.25">
      <c r="A963" s="13" t="str">
        <f t="shared" si="72"/>
        <v>A</v>
      </c>
      <c r="B963" s="20" t="s">
        <v>1</v>
      </c>
      <c r="C963" s="21" t="s">
        <v>4</v>
      </c>
      <c r="D963" s="22">
        <v>94449.04</v>
      </c>
      <c r="E963" s="22">
        <v>79971.084420000014</v>
      </c>
      <c r="F963" s="23">
        <f t="shared" si="73"/>
        <v>0.84671145858126262</v>
      </c>
    </row>
    <row r="964" spans="1:6" x14ac:dyDescent="0.25">
      <c r="A964" s="13" t="str">
        <f t="shared" si="72"/>
        <v>A</v>
      </c>
      <c r="B964" s="15" t="s">
        <v>1</v>
      </c>
      <c r="C964" s="16" t="s">
        <v>5</v>
      </c>
      <c r="D964" s="17">
        <v>7850</v>
      </c>
      <c r="E964" s="17">
        <v>7077.4936999999991</v>
      </c>
      <c r="F964" s="18">
        <f t="shared" si="73"/>
        <v>0.90159155414012726</v>
      </c>
    </row>
    <row r="965" spans="1:6" x14ac:dyDescent="0.25">
      <c r="A965" s="13" t="str">
        <f t="shared" si="72"/>
        <v>A</v>
      </c>
      <c r="B965" s="19" t="s">
        <v>1</v>
      </c>
      <c r="C965" s="16" t="s">
        <v>6</v>
      </c>
      <c r="D965" s="17">
        <v>86228.84</v>
      </c>
      <c r="E965" s="17">
        <v>72670.468470000007</v>
      </c>
      <c r="F965" s="18">
        <f t="shared" si="73"/>
        <v>0.84276291400881664</v>
      </c>
    </row>
    <row r="966" spans="1:6" x14ac:dyDescent="0.25">
      <c r="A966" s="13" t="str">
        <f t="shared" si="72"/>
        <v>A</v>
      </c>
      <c r="B966" s="19" t="s">
        <v>1</v>
      </c>
      <c r="C966" s="16" t="s">
        <v>10</v>
      </c>
      <c r="D966" s="17">
        <v>130</v>
      </c>
      <c r="E966" s="17">
        <v>95.686520000000002</v>
      </c>
      <c r="F966" s="18">
        <f t="shared" si="73"/>
        <v>0.73605015384615391</v>
      </c>
    </row>
    <row r="967" spans="1:6" x14ac:dyDescent="0.25">
      <c r="A967" s="13" t="str">
        <f t="shared" si="72"/>
        <v>A</v>
      </c>
      <c r="B967" s="19" t="s">
        <v>1</v>
      </c>
      <c r="C967" s="16" t="s">
        <v>11</v>
      </c>
      <c r="D967" s="17">
        <v>240.2</v>
      </c>
      <c r="E967" s="17">
        <v>127.43572999999999</v>
      </c>
      <c r="F967" s="18">
        <f t="shared" si="73"/>
        <v>0.53054009159034132</v>
      </c>
    </row>
    <row r="968" spans="1:6" x14ac:dyDescent="0.25">
      <c r="A968" s="13" t="str">
        <f t="shared" si="72"/>
        <v>A</v>
      </c>
      <c r="B968" s="20" t="s">
        <v>1</v>
      </c>
      <c r="C968" s="21" t="s">
        <v>12</v>
      </c>
      <c r="D968" s="22">
        <v>800</v>
      </c>
      <c r="E968" s="22">
        <v>208.77257</v>
      </c>
      <c r="F968" s="23">
        <f t="shared" si="73"/>
        <v>0.2609657125</v>
      </c>
    </row>
    <row r="969" spans="1:6" ht="36.75" thickBot="1" x14ac:dyDescent="0.3">
      <c r="A969" s="13" t="str">
        <f t="shared" ref="A969:A1005" si="74">IF(OR(D969&lt;&gt;0,E969&lt;&gt;0),"A","B")</f>
        <v>A</v>
      </c>
      <c r="B969" s="27" t="s">
        <v>364</v>
      </c>
      <c r="C969" s="28" t="s">
        <v>365</v>
      </c>
      <c r="D969" s="29">
        <v>5435</v>
      </c>
      <c r="E969" s="29">
        <v>3885.3180000000002</v>
      </c>
      <c r="F969" s="30">
        <f t="shared" ref="F969:F1000" si="75">E969/D969</f>
        <v>0.71486991720331194</v>
      </c>
    </row>
    <row r="970" spans="1:6" ht="15.75" thickTop="1" x14ac:dyDescent="0.25">
      <c r="A970" s="13" t="str">
        <f t="shared" si="74"/>
        <v>A</v>
      </c>
      <c r="B970" s="20" t="s">
        <v>1</v>
      </c>
      <c r="C970" s="21" t="s">
        <v>4</v>
      </c>
      <c r="D970" s="22">
        <v>5435</v>
      </c>
      <c r="E970" s="22">
        <v>3885.3180000000002</v>
      </c>
      <c r="F970" s="23">
        <f t="shared" si="75"/>
        <v>0.71486991720331194</v>
      </c>
    </row>
    <row r="971" spans="1:6" x14ac:dyDescent="0.25">
      <c r="A971" s="13" t="str">
        <f t="shared" si="74"/>
        <v>A</v>
      </c>
      <c r="B971" s="19" t="s">
        <v>1</v>
      </c>
      <c r="C971" s="16" t="s">
        <v>9</v>
      </c>
      <c r="D971" s="17">
        <v>5435</v>
      </c>
      <c r="E971" s="17">
        <v>3885.3180000000002</v>
      </c>
      <c r="F971" s="18">
        <f t="shared" si="75"/>
        <v>0.71486991720331194</v>
      </c>
    </row>
    <row r="972" spans="1:6" ht="36.75" thickBot="1" x14ac:dyDescent="0.3">
      <c r="A972" s="13" t="str">
        <f t="shared" si="74"/>
        <v>A</v>
      </c>
      <c r="B972" s="27" t="s">
        <v>366</v>
      </c>
      <c r="C972" s="28" t="s">
        <v>367</v>
      </c>
      <c r="D972" s="29">
        <v>112</v>
      </c>
      <c r="E972" s="29">
        <v>100.40862</v>
      </c>
      <c r="F972" s="30">
        <f t="shared" si="75"/>
        <v>0.89650553571428571</v>
      </c>
    </row>
    <row r="973" spans="1:6" ht="15.75" thickTop="1" x14ac:dyDescent="0.25">
      <c r="A973" s="13" t="str">
        <f t="shared" si="74"/>
        <v>A</v>
      </c>
      <c r="B973" s="20" t="s">
        <v>1</v>
      </c>
      <c r="C973" s="21" t="s">
        <v>4</v>
      </c>
      <c r="D973" s="22">
        <v>108</v>
      </c>
      <c r="E973" s="22">
        <v>100.40862</v>
      </c>
      <c r="F973" s="23">
        <f t="shared" si="75"/>
        <v>0.92970944444444448</v>
      </c>
    </row>
    <row r="974" spans="1:6" x14ac:dyDescent="0.25">
      <c r="A974" s="13" t="str">
        <f t="shared" si="74"/>
        <v>A</v>
      </c>
      <c r="B974" s="15" t="s">
        <v>1</v>
      </c>
      <c r="C974" s="16" t="s">
        <v>5</v>
      </c>
      <c r="D974" s="17">
        <v>32</v>
      </c>
      <c r="E974" s="17">
        <v>31.943999999999999</v>
      </c>
      <c r="F974" s="18">
        <f t="shared" si="75"/>
        <v>0.99824999999999997</v>
      </c>
    </row>
    <row r="975" spans="1:6" x14ac:dyDescent="0.25">
      <c r="A975" s="13" t="str">
        <f t="shared" si="74"/>
        <v>A</v>
      </c>
      <c r="B975" s="19" t="s">
        <v>1</v>
      </c>
      <c r="C975" s="16" t="s">
        <v>6</v>
      </c>
      <c r="D975" s="17">
        <v>76</v>
      </c>
      <c r="E975" s="17">
        <v>68.464619999999996</v>
      </c>
      <c r="F975" s="18">
        <f t="shared" si="75"/>
        <v>0.90085026315789474</v>
      </c>
    </row>
    <row r="976" spans="1:6" x14ac:dyDescent="0.25">
      <c r="A976" s="13" t="str">
        <f t="shared" si="74"/>
        <v>A</v>
      </c>
      <c r="B976" s="20" t="s">
        <v>1</v>
      </c>
      <c r="C976" s="21" t="s">
        <v>12</v>
      </c>
      <c r="D976" s="22">
        <v>4</v>
      </c>
      <c r="E976" s="22">
        <v>0</v>
      </c>
      <c r="F976" s="23">
        <f t="shared" si="75"/>
        <v>0</v>
      </c>
    </row>
    <row r="977" spans="1:6" ht="18.75" thickBot="1" x14ac:dyDescent="0.3">
      <c r="A977" s="13" t="str">
        <f t="shared" si="74"/>
        <v>A</v>
      </c>
      <c r="B977" s="27" t="s">
        <v>368</v>
      </c>
      <c r="C977" s="28" t="s">
        <v>369</v>
      </c>
      <c r="D977" s="29">
        <v>1660</v>
      </c>
      <c r="E977" s="29">
        <v>678.68161999999995</v>
      </c>
      <c r="F977" s="30">
        <f t="shared" si="75"/>
        <v>0.40884434939759035</v>
      </c>
    </row>
    <row r="978" spans="1:6" ht="15.75" thickTop="1" x14ac:dyDescent="0.25">
      <c r="A978" s="13" t="str">
        <f t="shared" si="74"/>
        <v>A</v>
      </c>
      <c r="B978" s="20" t="s">
        <v>1</v>
      </c>
      <c r="C978" s="21" t="s">
        <v>4</v>
      </c>
      <c r="D978" s="22">
        <v>1660</v>
      </c>
      <c r="E978" s="22">
        <v>678.68161999999995</v>
      </c>
      <c r="F978" s="23">
        <f t="shared" si="75"/>
        <v>0.40884434939759035</v>
      </c>
    </row>
    <row r="979" spans="1:6" x14ac:dyDescent="0.25">
      <c r="A979" s="13" t="str">
        <f t="shared" si="74"/>
        <v>A</v>
      </c>
      <c r="B979" s="19" t="s">
        <v>1</v>
      </c>
      <c r="C979" s="16" t="s">
        <v>6</v>
      </c>
      <c r="D979" s="17">
        <v>1051</v>
      </c>
      <c r="E979" s="17">
        <v>678.68161999999995</v>
      </c>
      <c r="F979" s="18">
        <f t="shared" si="75"/>
        <v>0.64574844909609885</v>
      </c>
    </row>
    <row r="980" spans="1:6" x14ac:dyDescent="0.25">
      <c r="A980" s="13" t="str">
        <f t="shared" si="74"/>
        <v>A</v>
      </c>
      <c r="B980" s="19" t="s">
        <v>1</v>
      </c>
      <c r="C980" s="16" t="s">
        <v>11</v>
      </c>
      <c r="D980" s="17">
        <v>609</v>
      </c>
      <c r="E980" s="17">
        <v>0</v>
      </c>
      <c r="F980" s="18">
        <f t="shared" si="75"/>
        <v>0</v>
      </c>
    </row>
    <row r="981" spans="1:6" ht="54.75" thickBot="1" x14ac:dyDescent="0.3">
      <c r="A981" s="13" t="str">
        <f t="shared" si="74"/>
        <v>A</v>
      </c>
      <c r="B981" s="27" t="s">
        <v>370</v>
      </c>
      <c r="C981" s="28" t="s">
        <v>371</v>
      </c>
      <c r="D981" s="29">
        <v>792.3</v>
      </c>
      <c r="E981" s="29">
        <v>840.91122999999993</v>
      </c>
      <c r="F981" s="30">
        <f t="shared" si="75"/>
        <v>1.0613545752871387</v>
      </c>
    </row>
    <row r="982" spans="1:6" ht="15.75" thickTop="1" x14ac:dyDescent="0.25">
      <c r="A982" s="13" t="str">
        <f t="shared" si="74"/>
        <v>A</v>
      </c>
      <c r="B982" s="20" t="s">
        <v>1</v>
      </c>
      <c r="C982" s="21" t="s">
        <v>4</v>
      </c>
      <c r="D982" s="22">
        <v>765.82500000000005</v>
      </c>
      <c r="E982" s="22">
        <v>802.65234999999996</v>
      </c>
      <c r="F982" s="23">
        <f t="shared" si="75"/>
        <v>1.0480884666862533</v>
      </c>
    </row>
    <row r="983" spans="1:6" x14ac:dyDescent="0.25">
      <c r="A983" s="13" t="str">
        <f t="shared" si="74"/>
        <v>A</v>
      </c>
      <c r="B983" s="15" t="s">
        <v>1</v>
      </c>
      <c r="C983" s="16" t="s">
        <v>5</v>
      </c>
      <c r="D983" s="17">
        <v>290</v>
      </c>
      <c r="E983" s="17">
        <v>253.25299999999999</v>
      </c>
      <c r="F983" s="18">
        <f t="shared" si="75"/>
        <v>0.87328620689655168</v>
      </c>
    </row>
    <row r="984" spans="1:6" x14ac:dyDescent="0.25">
      <c r="A984" s="13" t="str">
        <f t="shared" si="74"/>
        <v>A</v>
      </c>
      <c r="B984" s="19" t="s">
        <v>1</v>
      </c>
      <c r="C984" s="16" t="s">
        <v>6</v>
      </c>
      <c r="D984" s="17">
        <v>460.82499999999999</v>
      </c>
      <c r="E984" s="17">
        <v>515.08681999999999</v>
      </c>
      <c r="F984" s="18">
        <f t="shared" si="75"/>
        <v>1.1177492974556502</v>
      </c>
    </row>
    <row r="985" spans="1:6" x14ac:dyDescent="0.25">
      <c r="A985" s="13" t="str">
        <f t="shared" si="74"/>
        <v>A</v>
      </c>
      <c r="B985" s="19" t="s">
        <v>1</v>
      </c>
      <c r="C985" s="16" t="s">
        <v>10</v>
      </c>
      <c r="D985" s="17">
        <v>10</v>
      </c>
      <c r="E985" s="17">
        <v>0</v>
      </c>
      <c r="F985" s="18">
        <f t="shared" si="75"/>
        <v>0</v>
      </c>
    </row>
    <row r="986" spans="1:6" x14ac:dyDescent="0.25">
      <c r="A986" s="13" t="str">
        <f t="shared" si="74"/>
        <v>A</v>
      </c>
      <c r="B986" s="19" t="s">
        <v>1</v>
      </c>
      <c r="C986" s="16" t="s">
        <v>11</v>
      </c>
      <c r="D986" s="17">
        <v>5</v>
      </c>
      <c r="E986" s="17">
        <v>34.31253000000001</v>
      </c>
      <c r="F986" s="18">
        <f t="shared" si="75"/>
        <v>6.8625060000000015</v>
      </c>
    </row>
    <row r="987" spans="1:6" x14ac:dyDescent="0.25">
      <c r="A987" s="13" t="str">
        <f t="shared" si="74"/>
        <v>A</v>
      </c>
      <c r="B987" s="20" t="s">
        <v>1</v>
      </c>
      <c r="C987" s="21" t="s">
        <v>12</v>
      </c>
      <c r="D987" s="22">
        <v>26.475000000000001</v>
      </c>
      <c r="E987" s="22">
        <v>38.258879999999998</v>
      </c>
      <c r="F987" s="23">
        <f t="shared" si="75"/>
        <v>1.4450946175637391</v>
      </c>
    </row>
    <row r="988" spans="1:6" ht="36.75" thickBot="1" x14ac:dyDescent="0.3">
      <c r="A988" s="13" t="str">
        <f t="shared" si="74"/>
        <v>A</v>
      </c>
      <c r="B988" s="27" t="s">
        <v>372</v>
      </c>
      <c r="C988" s="28" t="s">
        <v>373</v>
      </c>
      <c r="D988" s="29">
        <v>482</v>
      </c>
      <c r="E988" s="29">
        <v>430.34787</v>
      </c>
      <c r="F988" s="30">
        <f t="shared" si="75"/>
        <v>0.89283790456431533</v>
      </c>
    </row>
    <row r="989" spans="1:6" ht="15.75" thickTop="1" x14ac:dyDescent="0.25">
      <c r="A989" s="13" t="str">
        <f t="shared" si="74"/>
        <v>A</v>
      </c>
      <c r="B989" s="20" t="s">
        <v>1</v>
      </c>
      <c r="C989" s="21" t="s">
        <v>4</v>
      </c>
      <c r="D989" s="22">
        <v>477</v>
      </c>
      <c r="E989" s="22">
        <v>429.40886999999998</v>
      </c>
      <c r="F989" s="23">
        <f t="shared" si="75"/>
        <v>0.90022823899371063</v>
      </c>
    </row>
    <row r="990" spans="1:6" x14ac:dyDescent="0.25">
      <c r="A990" s="13" t="str">
        <f t="shared" si="74"/>
        <v>A</v>
      </c>
      <c r="B990" s="15" t="s">
        <v>1</v>
      </c>
      <c r="C990" s="16" t="s">
        <v>5</v>
      </c>
      <c r="D990" s="17">
        <v>83</v>
      </c>
      <c r="E990" s="17">
        <v>60.015000000000001</v>
      </c>
      <c r="F990" s="18">
        <f t="shared" si="75"/>
        <v>0.72307228915662647</v>
      </c>
    </row>
    <row r="991" spans="1:6" x14ac:dyDescent="0.25">
      <c r="A991" s="13" t="str">
        <f t="shared" si="74"/>
        <v>A</v>
      </c>
      <c r="B991" s="19" t="s">
        <v>1</v>
      </c>
      <c r="C991" s="16" t="s">
        <v>6</v>
      </c>
      <c r="D991" s="17">
        <v>383</v>
      </c>
      <c r="E991" s="17">
        <v>369.39386999999999</v>
      </c>
      <c r="F991" s="18">
        <f t="shared" si="75"/>
        <v>0.96447485639686681</v>
      </c>
    </row>
    <row r="992" spans="1:6" x14ac:dyDescent="0.25">
      <c r="A992" s="13" t="str">
        <f t="shared" si="74"/>
        <v>A</v>
      </c>
      <c r="B992" s="19" t="s">
        <v>1</v>
      </c>
      <c r="C992" s="16" t="s">
        <v>9</v>
      </c>
      <c r="D992" s="17">
        <v>1</v>
      </c>
      <c r="E992" s="17">
        <v>0</v>
      </c>
      <c r="F992" s="18">
        <f t="shared" si="75"/>
        <v>0</v>
      </c>
    </row>
    <row r="993" spans="1:6" x14ac:dyDescent="0.25">
      <c r="A993" s="13" t="str">
        <f t="shared" si="74"/>
        <v>A</v>
      </c>
      <c r="B993" s="19" t="s">
        <v>1</v>
      </c>
      <c r="C993" s="16" t="s">
        <v>10</v>
      </c>
      <c r="D993" s="17">
        <v>7</v>
      </c>
      <c r="E993" s="17">
        <v>0</v>
      </c>
      <c r="F993" s="18">
        <f t="shared" si="75"/>
        <v>0</v>
      </c>
    </row>
    <row r="994" spans="1:6" x14ac:dyDescent="0.25">
      <c r="A994" s="13" t="str">
        <f t="shared" si="74"/>
        <v>A</v>
      </c>
      <c r="B994" s="19" t="s">
        <v>1</v>
      </c>
      <c r="C994" s="16" t="s">
        <v>11</v>
      </c>
      <c r="D994" s="17">
        <v>3</v>
      </c>
      <c r="E994" s="17">
        <v>0</v>
      </c>
      <c r="F994" s="18">
        <f t="shared" si="75"/>
        <v>0</v>
      </c>
    </row>
    <row r="995" spans="1:6" x14ac:dyDescent="0.25">
      <c r="A995" s="13" t="str">
        <f t="shared" si="74"/>
        <v>A</v>
      </c>
      <c r="B995" s="20" t="s">
        <v>1</v>
      </c>
      <c r="C995" s="21" t="s">
        <v>12</v>
      </c>
      <c r="D995" s="22">
        <v>5</v>
      </c>
      <c r="E995" s="22">
        <v>0.93899999999999995</v>
      </c>
      <c r="F995" s="23">
        <f t="shared" si="75"/>
        <v>0.18779999999999999</v>
      </c>
    </row>
    <row r="996" spans="1:6" ht="18.75" thickBot="1" x14ac:dyDescent="0.3">
      <c r="A996" s="13" t="str">
        <f t="shared" si="74"/>
        <v>A</v>
      </c>
      <c r="B996" s="27" t="s">
        <v>374</v>
      </c>
      <c r="C996" s="28" t="s">
        <v>375</v>
      </c>
      <c r="D996" s="29">
        <v>650933.01599999995</v>
      </c>
      <c r="E996" s="29">
        <v>617852.27775999997</v>
      </c>
      <c r="F996" s="30">
        <f t="shared" si="75"/>
        <v>0.94917950476182333</v>
      </c>
    </row>
    <row r="997" spans="1:6" ht="15.75" thickTop="1" x14ac:dyDescent="0.25">
      <c r="A997" s="13" t="str">
        <f t="shared" si="74"/>
        <v>A</v>
      </c>
      <c r="B997" s="20" t="s">
        <v>1</v>
      </c>
      <c r="C997" s="21" t="s">
        <v>4</v>
      </c>
      <c r="D997" s="22">
        <v>469262.93800000002</v>
      </c>
      <c r="E997" s="22">
        <v>460629.51942999993</v>
      </c>
      <c r="F997" s="23">
        <f t="shared" si="75"/>
        <v>0.98160217253296045</v>
      </c>
    </row>
    <row r="998" spans="1:6" x14ac:dyDescent="0.25">
      <c r="A998" s="13" t="str">
        <f t="shared" si="74"/>
        <v>A</v>
      </c>
      <c r="B998" s="15" t="s">
        <v>1</v>
      </c>
      <c r="C998" s="16" t="s">
        <v>5</v>
      </c>
      <c r="D998" s="17">
        <v>275487.62900000002</v>
      </c>
      <c r="E998" s="17">
        <v>273968.74831</v>
      </c>
      <c r="F998" s="18">
        <f t="shared" si="75"/>
        <v>0.99448657387805961</v>
      </c>
    </row>
    <row r="999" spans="1:6" x14ac:dyDescent="0.25">
      <c r="A999" s="13" t="str">
        <f t="shared" si="74"/>
        <v>A</v>
      </c>
      <c r="B999" s="19" t="s">
        <v>1</v>
      </c>
      <c r="C999" s="16" t="s">
        <v>6</v>
      </c>
      <c r="D999" s="17">
        <v>171318.34700000001</v>
      </c>
      <c r="E999" s="17">
        <v>164929.48394999999</v>
      </c>
      <c r="F999" s="18">
        <f t="shared" si="75"/>
        <v>0.96270765413117132</v>
      </c>
    </row>
    <row r="1000" spans="1:6" x14ac:dyDescent="0.25">
      <c r="A1000" s="13" t="str">
        <f t="shared" si="74"/>
        <v>A</v>
      </c>
      <c r="B1000" s="19" t="s">
        <v>1</v>
      </c>
      <c r="C1000" s="16" t="s">
        <v>9</v>
      </c>
      <c r="D1000" s="17">
        <v>893.4</v>
      </c>
      <c r="E1000" s="17">
        <v>813.74257</v>
      </c>
      <c r="F1000" s="18">
        <f t="shared" si="75"/>
        <v>0.91083788896351026</v>
      </c>
    </row>
    <row r="1001" spans="1:6" x14ac:dyDescent="0.25">
      <c r="A1001" s="13" t="str">
        <f t="shared" si="74"/>
        <v>A</v>
      </c>
      <c r="B1001" s="19" t="s">
        <v>1</v>
      </c>
      <c r="C1001" s="16" t="s">
        <v>10</v>
      </c>
      <c r="D1001" s="17">
        <v>4490.8630000000003</v>
      </c>
      <c r="E1001" s="17">
        <v>4437.7852499999999</v>
      </c>
      <c r="F1001" s="18">
        <f t="shared" ref="F1001:F1021" si="76">E1001/D1001</f>
        <v>0.98818094651295296</v>
      </c>
    </row>
    <row r="1002" spans="1:6" x14ac:dyDescent="0.25">
      <c r="A1002" s="13" t="str">
        <f t="shared" si="74"/>
        <v>A</v>
      </c>
      <c r="B1002" s="19" t="s">
        <v>1</v>
      </c>
      <c r="C1002" s="16" t="s">
        <v>11</v>
      </c>
      <c r="D1002" s="17">
        <v>17072.699000000001</v>
      </c>
      <c r="E1002" s="17">
        <v>16479.759349999997</v>
      </c>
      <c r="F1002" s="18">
        <f t="shared" si="76"/>
        <v>0.96526971804516648</v>
      </c>
    </row>
    <row r="1003" spans="1:6" x14ac:dyDescent="0.25">
      <c r="A1003" s="13" t="str">
        <f t="shared" si="74"/>
        <v>A</v>
      </c>
      <c r="B1003" s="20" t="s">
        <v>1</v>
      </c>
      <c r="C1003" s="21" t="s">
        <v>12</v>
      </c>
      <c r="D1003" s="22">
        <v>181670.07800000001</v>
      </c>
      <c r="E1003" s="22">
        <v>157222.75833000001</v>
      </c>
      <c r="F1003" s="23">
        <f t="shared" si="76"/>
        <v>0.86543012509743078</v>
      </c>
    </row>
    <row r="1004" spans="1:6" ht="18.75" thickBot="1" x14ac:dyDescent="0.3">
      <c r="A1004" s="13" t="str">
        <f t="shared" si="74"/>
        <v>A</v>
      </c>
      <c r="B1004" s="27" t="s">
        <v>376</v>
      </c>
      <c r="C1004" s="28" t="s">
        <v>377</v>
      </c>
      <c r="D1004" s="29">
        <v>229439.859</v>
      </c>
      <c r="E1004" s="29">
        <v>228715.54110999999</v>
      </c>
      <c r="F1004" s="30">
        <f t="shared" si="76"/>
        <v>0.99684310349057526</v>
      </c>
    </row>
    <row r="1005" spans="1:6" ht="15.75" thickTop="1" x14ac:dyDescent="0.25">
      <c r="A1005" s="13" t="str">
        <f t="shared" si="74"/>
        <v>A</v>
      </c>
      <c r="B1005" s="20" t="s">
        <v>1</v>
      </c>
      <c r="C1005" s="21" t="s">
        <v>4</v>
      </c>
      <c r="D1005" s="22">
        <v>229404.859</v>
      </c>
      <c r="E1005" s="22">
        <v>228712.20210999998</v>
      </c>
      <c r="F1005" s="23">
        <f t="shared" si="76"/>
        <v>0.99698063548863181</v>
      </c>
    </row>
    <row r="1006" spans="1:6" x14ac:dyDescent="0.25">
      <c r="A1006" s="13" t="str">
        <f t="shared" ref="A1006:A1024" si="77">IF(OR(D1006&lt;&gt;0,E1006&lt;&gt;0),"A","B")</f>
        <v>A</v>
      </c>
      <c r="B1006" s="15" t="s">
        <v>1</v>
      </c>
      <c r="C1006" s="16" t="s">
        <v>5</v>
      </c>
      <c r="D1006" s="17">
        <v>209601.30100000001</v>
      </c>
      <c r="E1006" s="17">
        <v>208912.386</v>
      </c>
      <c r="F1006" s="18">
        <f t="shared" si="76"/>
        <v>0.99671321219518572</v>
      </c>
    </row>
    <row r="1007" spans="1:6" x14ac:dyDescent="0.25">
      <c r="A1007" s="13" t="str">
        <f t="shared" si="77"/>
        <v>A</v>
      </c>
      <c r="B1007" s="19" t="s">
        <v>1</v>
      </c>
      <c r="C1007" s="16" t="s">
        <v>6</v>
      </c>
      <c r="D1007" s="17">
        <v>18986.798999999999</v>
      </c>
      <c r="E1007" s="17">
        <v>18983.361419999997</v>
      </c>
      <c r="F1007" s="18">
        <f t="shared" si="76"/>
        <v>0.99981894894447443</v>
      </c>
    </row>
    <row r="1008" spans="1:6" x14ac:dyDescent="0.25">
      <c r="A1008" s="13" t="str">
        <f t="shared" si="77"/>
        <v>A</v>
      </c>
      <c r="B1008" s="19" t="s">
        <v>1</v>
      </c>
      <c r="C1008" s="16" t="s">
        <v>9</v>
      </c>
      <c r="D1008" s="17">
        <v>808</v>
      </c>
      <c r="E1008" s="17">
        <v>807.69725000000005</v>
      </c>
      <c r="F1008" s="18">
        <f t="shared" si="76"/>
        <v>0.99962530940594063</v>
      </c>
    </row>
    <row r="1009" spans="1:6" x14ac:dyDescent="0.25">
      <c r="A1009" s="13" t="str">
        <f t="shared" si="77"/>
        <v>A</v>
      </c>
      <c r="B1009" s="19" t="s">
        <v>1</v>
      </c>
      <c r="C1009" s="16" t="s">
        <v>11</v>
      </c>
      <c r="D1009" s="17">
        <v>8.7590000000000003</v>
      </c>
      <c r="E1009" s="17">
        <v>8.7574400000000008</v>
      </c>
      <c r="F1009" s="18">
        <f t="shared" si="76"/>
        <v>0.99982189747688099</v>
      </c>
    </row>
    <row r="1010" spans="1:6" x14ac:dyDescent="0.25">
      <c r="A1010" s="13" t="str">
        <f t="shared" si="77"/>
        <v>A</v>
      </c>
      <c r="B1010" s="20" t="s">
        <v>1</v>
      </c>
      <c r="C1010" s="21" t="s">
        <v>12</v>
      </c>
      <c r="D1010" s="22">
        <v>35</v>
      </c>
      <c r="E1010" s="22">
        <v>3.339</v>
      </c>
      <c r="F1010" s="23">
        <f t="shared" si="76"/>
        <v>9.5399999999999999E-2</v>
      </c>
    </row>
    <row r="1011" spans="1:6" ht="18.75" thickBot="1" x14ac:dyDescent="0.3">
      <c r="A1011" s="13" t="str">
        <f t="shared" si="77"/>
        <v>A</v>
      </c>
      <c r="B1011" s="27" t="s">
        <v>378</v>
      </c>
      <c r="C1011" s="28" t="s">
        <v>379</v>
      </c>
      <c r="D1011" s="29">
        <v>39948.800000000003</v>
      </c>
      <c r="E1011" s="29">
        <v>39127.299220000008</v>
      </c>
      <c r="F1011" s="30">
        <f t="shared" si="76"/>
        <v>0.97943615878324264</v>
      </c>
    </row>
    <row r="1012" spans="1:6" ht="15.75" thickTop="1" x14ac:dyDescent="0.25">
      <c r="A1012" s="13" t="str">
        <f t="shared" si="77"/>
        <v>A</v>
      </c>
      <c r="B1012" s="20" t="s">
        <v>1</v>
      </c>
      <c r="C1012" s="21" t="s">
        <v>4</v>
      </c>
      <c r="D1012" s="22">
        <v>39475.31</v>
      </c>
      <c r="E1012" s="22">
        <v>38713.299220000008</v>
      </c>
      <c r="F1012" s="23">
        <f t="shared" si="76"/>
        <v>0.98069652195258272</v>
      </c>
    </row>
    <row r="1013" spans="1:6" x14ac:dyDescent="0.25">
      <c r="A1013" s="13" t="str">
        <f t="shared" si="77"/>
        <v>A</v>
      </c>
      <c r="B1013" s="15" t="s">
        <v>1</v>
      </c>
      <c r="C1013" s="16" t="s">
        <v>5</v>
      </c>
      <c r="D1013" s="17">
        <v>34341.851000000002</v>
      </c>
      <c r="E1013" s="17">
        <v>33943.010340000001</v>
      </c>
      <c r="F1013" s="18">
        <f t="shared" si="76"/>
        <v>0.98838616299395154</v>
      </c>
    </row>
    <row r="1014" spans="1:6" x14ac:dyDescent="0.25">
      <c r="A1014" s="13" t="str">
        <f t="shared" si="77"/>
        <v>A</v>
      </c>
      <c r="B1014" s="19" t="s">
        <v>1</v>
      </c>
      <c r="C1014" s="16" t="s">
        <v>6</v>
      </c>
      <c r="D1014" s="17">
        <v>4098.5439999999999</v>
      </c>
      <c r="E1014" s="17">
        <v>3795.4320199999997</v>
      </c>
      <c r="F1014" s="18">
        <f t="shared" si="76"/>
        <v>0.9260439853762702</v>
      </c>
    </row>
    <row r="1015" spans="1:6" x14ac:dyDescent="0.25">
      <c r="A1015" s="13" t="str">
        <f t="shared" si="77"/>
        <v>A</v>
      </c>
      <c r="B1015" s="19" t="s">
        <v>1</v>
      </c>
      <c r="C1015" s="16" t="s">
        <v>10</v>
      </c>
      <c r="D1015" s="17">
        <v>134.32499999999999</v>
      </c>
      <c r="E1015" s="17">
        <v>122.75844000000001</v>
      </c>
      <c r="F1015" s="18">
        <f t="shared" si="76"/>
        <v>0.91389123394751548</v>
      </c>
    </row>
    <row r="1016" spans="1:6" x14ac:dyDescent="0.25">
      <c r="A1016" s="13" t="str">
        <f t="shared" si="77"/>
        <v>A</v>
      </c>
      <c r="B1016" s="19" t="s">
        <v>1</v>
      </c>
      <c r="C1016" s="16" t="s">
        <v>11</v>
      </c>
      <c r="D1016" s="17">
        <v>900.59</v>
      </c>
      <c r="E1016" s="17">
        <v>852.09841999999992</v>
      </c>
      <c r="F1016" s="18">
        <f t="shared" si="76"/>
        <v>0.94615576455434758</v>
      </c>
    </row>
    <row r="1017" spans="1:6" x14ac:dyDescent="0.25">
      <c r="A1017" s="13" t="str">
        <f t="shared" si="77"/>
        <v>A</v>
      </c>
      <c r="B1017" s="20" t="s">
        <v>1</v>
      </c>
      <c r="C1017" s="21" t="s">
        <v>12</v>
      </c>
      <c r="D1017" s="22">
        <v>473.49</v>
      </c>
      <c r="E1017" s="22">
        <v>414</v>
      </c>
      <c r="F1017" s="23">
        <f t="shared" si="76"/>
        <v>0.87435848697966168</v>
      </c>
    </row>
    <row r="1018" spans="1:6" ht="36.75" thickBot="1" x14ac:dyDescent="0.3">
      <c r="A1018" s="13" t="str">
        <f t="shared" si="77"/>
        <v>A</v>
      </c>
      <c r="B1018" s="27" t="s">
        <v>380</v>
      </c>
      <c r="C1018" s="28" t="s">
        <v>381</v>
      </c>
      <c r="D1018" s="29">
        <v>31562.254000000001</v>
      </c>
      <c r="E1018" s="29">
        <v>30226.122940000001</v>
      </c>
      <c r="F1018" s="30">
        <f t="shared" si="76"/>
        <v>0.95766680478523492</v>
      </c>
    </row>
    <row r="1019" spans="1:6" ht="15.75" thickTop="1" x14ac:dyDescent="0.25">
      <c r="A1019" s="13" t="str">
        <f t="shared" si="77"/>
        <v>A</v>
      </c>
      <c r="B1019" s="20" t="s">
        <v>1</v>
      </c>
      <c r="C1019" s="21" t="s">
        <v>4</v>
      </c>
      <c r="D1019" s="22">
        <v>25568.853999999999</v>
      </c>
      <c r="E1019" s="22">
        <v>24592.407840000003</v>
      </c>
      <c r="F1019" s="23">
        <f t="shared" si="76"/>
        <v>0.96181110971966144</v>
      </c>
    </row>
    <row r="1020" spans="1:6" x14ac:dyDescent="0.25">
      <c r="A1020" s="13" t="str">
        <f t="shared" si="77"/>
        <v>A</v>
      </c>
      <c r="B1020" s="15" t="s">
        <v>1</v>
      </c>
      <c r="C1020" s="16" t="s">
        <v>5</v>
      </c>
      <c r="D1020" s="17">
        <v>2500</v>
      </c>
      <c r="E1020" s="17">
        <v>2488.8880600000002</v>
      </c>
      <c r="F1020" s="18">
        <f t="shared" si="76"/>
        <v>0.99555522400000007</v>
      </c>
    </row>
    <row r="1021" spans="1:6" x14ac:dyDescent="0.25">
      <c r="A1021" s="13" t="str">
        <f t="shared" si="77"/>
        <v>A</v>
      </c>
      <c r="B1021" s="19" t="s">
        <v>1</v>
      </c>
      <c r="C1021" s="16" t="s">
        <v>6</v>
      </c>
      <c r="D1021" s="17">
        <v>3161.6060000000002</v>
      </c>
      <c r="E1021" s="17">
        <v>2695.3055099999997</v>
      </c>
      <c r="F1021" s="18">
        <f t="shared" si="76"/>
        <v>0.8525115115545705</v>
      </c>
    </row>
    <row r="1022" spans="1:6" x14ac:dyDescent="0.25">
      <c r="A1022" s="13" t="str">
        <f t="shared" si="77"/>
        <v>A</v>
      </c>
      <c r="B1022" s="19" t="s">
        <v>1</v>
      </c>
      <c r="C1022" s="16" t="s">
        <v>10</v>
      </c>
      <c r="D1022" s="17">
        <v>4054.248</v>
      </c>
      <c r="E1022" s="17">
        <v>4023.1986299999999</v>
      </c>
      <c r="F1022" s="18">
        <f t="shared" ref="F1022:F1032" si="78">E1022/D1022</f>
        <v>0.99234152178159796</v>
      </c>
    </row>
    <row r="1023" spans="1:6" x14ac:dyDescent="0.25">
      <c r="A1023" s="13" t="str">
        <f t="shared" si="77"/>
        <v>A</v>
      </c>
      <c r="B1023" s="19" t="s">
        <v>1</v>
      </c>
      <c r="C1023" s="16" t="s">
        <v>11</v>
      </c>
      <c r="D1023" s="17">
        <v>15853</v>
      </c>
      <c r="E1023" s="17">
        <v>15385.015640000001</v>
      </c>
      <c r="F1023" s="18">
        <f t="shared" si="78"/>
        <v>0.97047976029773553</v>
      </c>
    </row>
    <row r="1024" spans="1:6" x14ac:dyDescent="0.25">
      <c r="A1024" s="13" t="str">
        <f t="shared" si="77"/>
        <v>A</v>
      </c>
      <c r="B1024" s="20" t="s">
        <v>1</v>
      </c>
      <c r="C1024" s="21" t="s">
        <v>12</v>
      </c>
      <c r="D1024" s="22">
        <v>5993.4</v>
      </c>
      <c r="E1024" s="22">
        <v>5633.7150999999994</v>
      </c>
      <c r="F1024" s="23">
        <f t="shared" si="78"/>
        <v>0.93998650181866716</v>
      </c>
    </row>
    <row r="1025" spans="1:6" ht="36.75" thickBot="1" x14ac:dyDescent="0.3">
      <c r="A1025" s="13" t="str">
        <f t="shared" ref="A1025:A1046" si="79">IF(OR(D1025&lt;&gt;0,E1025&lt;&gt;0),"A","B")</f>
        <v>A</v>
      </c>
      <c r="B1025" s="27" t="s">
        <v>382</v>
      </c>
      <c r="C1025" s="28" t="s">
        <v>383</v>
      </c>
      <c r="D1025" s="29">
        <v>9160.2999999999993</v>
      </c>
      <c r="E1025" s="29">
        <v>8046.5030700000007</v>
      </c>
      <c r="F1025" s="30">
        <f t="shared" si="78"/>
        <v>0.87841043088108484</v>
      </c>
    </row>
    <row r="1026" spans="1:6" ht="15.75" thickTop="1" x14ac:dyDescent="0.25">
      <c r="A1026" s="13" t="str">
        <f t="shared" si="79"/>
        <v>A</v>
      </c>
      <c r="B1026" s="20" t="s">
        <v>1</v>
      </c>
      <c r="C1026" s="21" t="s">
        <v>4</v>
      </c>
      <c r="D1026" s="22">
        <v>4108.8</v>
      </c>
      <c r="E1026" s="22">
        <v>3102.4152999999997</v>
      </c>
      <c r="F1026" s="23">
        <f t="shared" si="78"/>
        <v>0.75506602901090336</v>
      </c>
    </row>
    <row r="1027" spans="1:6" x14ac:dyDescent="0.25">
      <c r="A1027" s="13" t="str">
        <f t="shared" si="79"/>
        <v>A</v>
      </c>
      <c r="B1027" s="15" t="s">
        <v>1</v>
      </c>
      <c r="C1027" s="16" t="s">
        <v>5</v>
      </c>
      <c r="D1027" s="17">
        <v>1709.5</v>
      </c>
      <c r="E1027" s="17">
        <v>1435.2539100000001</v>
      </c>
      <c r="F1027" s="18">
        <f t="shared" si="78"/>
        <v>0.83957526177244812</v>
      </c>
    </row>
    <row r="1028" spans="1:6" x14ac:dyDescent="0.25">
      <c r="A1028" s="13" t="str">
        <f t="shared" si="79"/>
        <v>A</v>
      </c>
      <c r="B1028" s="19" t="s">
        <v>1</v>
      </c>
      <c r="C1028" s="16" t="s">
        <v>6</v>
      </c>
      <c r="D1028" s="17">
        <v>2298.6</v>
      </c>
      <c r="E1028" s="17">
        <v>1646.8571299999999</v>
      </c>
      <c r="F1028" s="18">
        <f t="shared" si="78"/>
        <v>0.71646094579309139</v>
      </c>
    </row>
    <row r="1029" spans="1:6" x14ac:dyDescent="0.25">
      <c r="A1029" s="13" t="str">
        <f t="shared" si="79"/>
        <v>A</v>
      </c>
      <c r="B1029" s="19" t="s">
        <v>1</v>
      </c>
      <c r="C1029" s="16" t="s">
        <v>9</v>
      </c>
      <c r="D1029" s="17">
        <v>85.4</v>
      </c>
      <c r="E1029" s="17">
        <v>6.0453199999999994</v>
      </c>
      <c r="F1029" s="18">
        <f t="shared" si="78"/>
        <v>7.0788290398126452E-2</v>
      </c>
    </row>
    <row r="1030" spans="1:6" x14ac:dyDescent="0.25">
      <c r="A1030" s="13" t="str">
        <f t="shared" si="79"/>
        <v>A</v>
      </c>
      <c r="B1030" s="19" t="s">
        <v>1</v>
      </c>
      <c r="C1030" s="16" t="s">
        <v>10</v>
      </c>
      <c r="D1030" s="17">
        <v>13.5</v>
      </c>
      <c r="E1030" s="17">
        <v>13.196539999999999</v>
      </c>
      <c r="F1030" s="18">
        <f t="shared" si="78"/>
        <v>0.97752148148148144</v>
      </c>
    </row>
    <row r="1031" spans="1:6" x14ac:dyDescent="0.25">
      <c r="A1031" s="13" t="str">
        <f t="shared" si="79"/>
        <v>A</v>
      </c>
      <c r="B1031" s="19" t="s">
        <v>1</v>
      </c>
      <c r="C1031" s="16" t="s">
        <v>11</v>
      </c>
      <c r="D1031" s="17">
        <v>1.8</v>
      </c>
      <c r="E1031" s="17">
        <v>1.0624</v>
      </c>
      <c r="F1031" s="18">
        <f t="shared" si="78"/>
        <v>0.5902222222222222</v>
      </c>
    </row>
    <row r="1032" spans="1:6" x14ac:dyDescent="0.25">
      <c r="A1032" s="13" t="str">
        <f t="shared" si="79"/>
        <v>A</v>
      </c>
      <c r="B1032" s="20" t="s">
        <v>1</v>
      </c>
      <c r="C1032" s="21" t="s">
        <v>12</v>
      </c>
      <c r="D1032" s="22">
        <v>5051.5</v>
      </c>
      <c r="E1032" s="22">
        <v>4944.0877699999992</v>
      </c>
      <c r="F1032" s="23">
        <f t="shared" si="78"/>
        <v>0.97873656735623071</v>
      </c>
    </row>
    <row r="1033" spans="1:6" ht="18.75" thickBot="1" x14ac:dyDescent="0.3">
      <c r="A1033" s="13" t="str">
        <f t="shared" si="79"/>
        <v>A</v>
      </c>
      <c r="B1033" s="27" t="s">
        <v>384</v>
      </c>
      <c r="C1033" s="28" t="s">
        <v>385</v>
      </c>
      <c r="D1033" s="29">
        <v>81000</v>
      </c>
      <c r="E1033" s="29">
        <v>80096.956130000006</v>
      </c>
      <c r="F1033" s="30">
        <f t="shared" ref="F1033:F1046" si="80">E1033/D1033</f>
        <v>0.98885131024691364</v>
      </c>
    </row>
    <row r="1034" spans="1:6" ht="15.75" thickTop="1" x14ac:dyDescent="0.25">
      <c r="A1034" s="13" t="str">
        <f t="shared" si="79"/>
        <v>A</v>
      </c>
      <c r="B1034" s="20" t="s">
        <v>1</v>
      </c>
      <c r="C1034" s="21" t="s">
        <v>4</v>
      </c>
      <c r="D1034" s="22">
        <v>614</v>
      </c>
      <c r="E1034" s="22">
        <v>578.52117999999996</v>
      </c>
      <c r="F1034" s="23">
        <f t="shared" si="80"/>
        <v>0.94221690553745918</v>
      </c>
    </row>
    <row r="1035" spans="1:6" x14ac:dyDescent="0.25">
      <c r="A1035" s="13" t="str">
        <f t="shared" si="79"/>
        <v>A</v>
      </c>
      <c r="B1035" s="19" t="s">
        <v>1</v>
      </c>
      <c r="C1035" s="16" t="s">
        <v>6</v>
      </c>
      <c r="D1035" s="17">
        <v>614</v>
      </c>
      <c r="E1035" s="17">
        <v>578.52117999999996</v>
      </c>
      <c r="F1035" s="18">
        <f t="shared" si="80"/>
        <v>0.94221690553745918</v>
      </c>
    </row>
    <row r="1036" spans="1:6" x14ac:dyDescent="0.25">
      <c r="A1036" s="13" t="str">
        <f t="shared" si="79"/>
        <v>A</v>
      </c>
      <c r="B1036" s="20" t="s">
        <v>1</v>
      </c>
      <c r="C1036" s="21" t="s">
        <v>12</v>
      </c>
      <c r="D1036" s="22">
        <v>80386</v>
      </c>
      <c r="E1036" s="22">
        <v>79518.43495000001</v>
      </c>
      <c r="F1036" s="23">
        <f t="shared" si="80"/>
        <v>0.98920751063618051</v>
      </c>
    </row>
    <row r="1037" spans="1:6" ht="18.75" thickBot="1" x14ac:dyDescent="0.3">
      <c r="A1037" s="13" t="str">
        <f t="shared" si="79"/>
        <v>A</v>
      </c>
      <c r="B1037" s="27" t="s">
        <v>386</v>
      </c>
      <c r="C1037" s="28" t="s">
        <v>387</v>
      </c>
      <c r="D1037" s="29">
        <v>519</v>
      </c>
      <c r="E1037" s="29">
        <v>514.01301999999998</v>
      </c>
      <c r="F1037" s="30">
        <f t="shared" si="80"/>
        <v>0.9903911753371869</v>
      </c>
    </row>
    <row r="1038" spans="1:6" ht="15.75" thickTop="1" x14ac:dyDescent="0.25">
      <c r="A1038" s="13" t="str">
        <f t="shared" si="79"/>
        <v>A</v>
      </c>
      <c r="B1038" s="20" t="s">
        <v>1</v>
      </c>
      <c r="C1038" s="21" t="s">
        <v>4</v>
      </c>
      <c r="D1038" s="22">
        <v>519</v>
      </c>
      <c r="E1038" s="22">
        <v>514.01301999999998</v>
      </c>
      <c r="F1038" s="23">
        <f t="shared" si="80"/>
        <v>0.9903911753371869</v>
      </c>
    </row>
    <row r="1039" spans="1:6" x14ac:dyDescent="0.25">
      <c r="A1039" s="13" t="str">
        <f t="shared" si="79"/>
        <v>A</v>
      </c>
      <c r="B1039" s="19" t="s">
        <v>1</v>
      </c>
      <c r="C1039" s="16" t="s">
        <v>6</v>
      </c>
      <c r="D1039" s="17">
        <v>519</v>
      </c>
      <c r="E1039" s="17">
        <v>514.01301999999998</v>
      </c>
      <c r="F1039" s="18">
        <f t="shared" si="80"/>
        <v>0.9903911753371869</v>
      </c>
    </row>
    <row r="1040" spans="1:6" ht="36.75" thickBot="1" x14ac:dyDescent="0.3">
      <c r="A1040" s="13" t="str">
        <f t="shared" si="79"/>
        <v>A</v>
      </c>
      <c r="B1040" s="27" t="s">
        <v>388</v>
      </c>
      <c r="C1040" s="28" t="s">
        <v>389</v>
      </c>
      <c r="D1040" s="29">
        <v>28821.177</v>
      </c>
      <c r="E1040" s="29">
        <v>24638.323119999997</v>
      </c>
      <c r="F1040" s="30">
        <f t="shared" si="80"/>
        <v>0.85486873488893245</v>
      </c>
    </row>
    <row r="1041" spans="1:6" ht="15.75" thickTop="1" x14ac:dyDescent="0.25">
      <c r="A1041" s="13" t="str">
        <f t="shared" si="79"/>
        <v>A</v>
      </c>
      <c r="B1041" s="20" t="s">
        <v>1</v>
      </c>
      <c r="C1041" s="21" t="s">
        <v>4</v>
      </c>
      <c r="D1041" s="22">
        <v>23845.677</v>
      </c>
      <c r="E1041" s="22">
        <v>19826.206030000001</v>
      </c>
      <c r="F1041" s="23">
        <f t="shared" si="80"/>
        <v>0.83143816927487535</v>
      </c>
    </row>
    <row r="1042" spans="1:6" x14ac:dyDescent="0.25">
      <c r="A1042" s="13" t="str">
        <f t="shared" si="79"/>
        <v>A</v>
      </c>
      <c r="B1042" s="15" t="s">
        <v>1</v>
      </c>
      <c r="C1042" s="16" t="s">
        <v>5</v>
      </c>
      <c r="D1042" s="17">
        <v>4684.9769999999999</v>
      </c>
      <c r="E1042" s="17">
        <v>4631.8243599999996</v>
      </c>
      <c r="F1042" s="18">
        <f t="shared" si="80"/>
        <v>0.98865466361947985</v>
      </c>
    </row>
    <row r="1043" spans="1:6" x14ac:dyDescent="0.25">
      <c r="A1043" s="13" t="str">
        <f t="shared" si="79"/>
        <v>A</v>
      </c>
      <c r="B1043" s="19" t="s">
        <v>1</v>
      </c>
      <c r="C1043" s="16" t="s">
        <v>6</v>
      </c>
      <c r="D1043" s="17">
        <v>18743.36</v>
      </c>
      <c r="E1043" s="17">
        <v>14797.023699999996</v>
      </c>
      <c r="F1043" s="18">
        <f t="shared" si="80"/>
        <v>0.78945416936984592</v>
      </c>
    </row>
    <row r="1044" spans="1:6" x14ac:dyDescent="0.25">
      <c r="A1044" s="13" t="str">
        <f t="shared" si="79"/>
        <v>A</v>
      </c>
      <c r="B1044" s="19" t="s">
        <v>1</v>
      </c>
      <c r="C1044" s="16" t="s">
        <v>10</v>
      </c>
      <c r="D1044" s="17">
        <v>288.79000000000002</v>
      </c>
      <c r="E1044" s="17">
        <v>278.63164</v>
      </c>
      <c r="F1044" s="18">
        <f t="shared" si="80"/>
        <v>0.96482440527719093</v>
      </c>
    </row>
    <row r="1045" spans="1:6" x14ac:dyDescent="0.25">
      <c r="A1045" s="13" t="str">
        <f t="shared" si="79"/>
        <v>A</v>
      </c>
      <c r="B1045" s="19" t="s">
        <v>1</v>
      </c>
      <c r="C1045" s="16" t="s">
        <v>11</v>
      </c>
      <c r="D1045" s="17">
        <v>128.55000000000001</v>
      </c>
      <c r="E1045" s="17">
        <v>118.72633000000002</v>
      </c>
      <c r="F1045" s="18">
        <f t="shared" si="80"/>
        <v>0.92358094126798918</v>
      </c>
    </row>
    <row r="1046" spans="1:6" x14ac:dyDescent="0.25">
      <c r="A1046" s="13" t="str">
        <f t="shared" si="79"/>
        <v>A</v>
      </c>
      <c r="B1046" s="20" t="s">
        <v>1</v>
      </c>
      <c r="C1046" s="21" t="s">
        <v>12</v>
      </c>
      <c r="D1046" s="22">
        <v>4975.5</v>
      </c>
      <c r="E1046" s="22">
        <v>4812.1170899999997</v>
      </c>
      <c r="F1046" s="23">
        <f t="shared" si="80"/>
        <v>0.96716251432016875</v>
      </c>
    </row>
    <row r="1047" spans="1:6" ht="18.75" thickBot="1" x14ac:dyDescent="0.3">
      <c r="A1047" s="13" t="str">
        <f t="shared" ref="A1047:A1054" si="81">IF(OR(D1047&lt;&gt;0,E1047&lt;&gt;0),"A","B")</f>
        <v>A</v>
      </c>
      <c r="B1047" s="27" t="s">
        <v>395</v>
      </c>
      <c r="C1047" s="28" t="s">
        <v>396</v>
      </c>
      <c r="D1047" s="29">
        <v>69978.3</v>
      </c>
      <c r="E1047" s="29">
        <v>50201.000590000003</v>
      </c>
      <c r="F1047" s="30">
        <f t="shared" ref="F1047:F1054" si="82">E1047/D1047</f>
        <v>0.71737953894278661</v>
      </c>
    </row>
    <row r="1048" spans="1:6" ht="15.75" thickTop="1" x14ac:dyDescent="0.25">
      <c r="A1048" s="13" t="str">
        <f t="shared" si="81"/>
        <v>A</v>
      </c>
      <c r="B1048" s="20" t="s">
        <v>1</v>
      </c>
      <c r="C1048" s="21" t="s">
        <v>12</v>
      </c>
      <c r="D1048" s="22">
        <v>69978.3</v>
      </c>
      <c r="E1048" s="22">
        <v>50201.000590000003</v>
      </c>
      <c r="F1048" s="23">
        <f t="shared" si="82"/>
        <v>0.71737953894278661</v>
      </c>
    </row>
    <row r="1049" spans="1:6" ht="18.75" thickBot="1" x14ac:dyDescent="0.3">
      <c r="A1049" s="13" t="str">
        <f t="shared" si="81"/>
        <v>A</v>
      </c>
      <c r="B1049" s="27" t="s">
        <v>397</v>
      </c>
      <c r="C1049" s="28" t="s">
        <v>398</v>
      </c>
      <c r="D1049" s="29">
        <v>160503.326</v>
      </c>
      <c r="E1049" s="29">
        <v>156286.51855999994</v>
      </c>
      <c r="F1049" s="30">
        <f t="shared" si="82"/>
        <v>0.97372760088473143</v>
      </c>
    </row>
    <row r="1050" spans="1:6" ht="15.75" thickTop="1" x14ac:dyDescent="0.25">
      <c r="A1050" s="13" t="str">
        <f t="shared" si="81"/>
        <v>A</v>
      </c>
      <c r="B1050" s="20" t="s">
        <v>1</v>
      </c>
      <c r="C1050" s="21" t="s">
        <v>4</v>
      </c>
      <c r="D1050" s="22">
        <v>145726.43799999999</v>
      </c>
      <c r="E1050" s="22">
        <v>144590.45472999997</v>
      </c>
      <c r="F1050" s="23">
        <f t="shared" si="82"/>
        <v>0.99220468649621407</v>
      </c>
    </row>
    <row r="1051" spans="1:6" x14ac:dyDescent="0.25">
      <c r="A1051" s="13" t="str">
        <f t="shared" si="81"/>
        <v>A</v>
      </c>
      <c r="B1051" s="15" t="s">
        <v>1</v>
      </c>
      <c r="C1051" s="16" t="s">
        <v>5</v>
      </c>
      <c r="D1051" s="17">
        <v>22650</v>
      </c>
      <c r="E1051" s="17">
        <v>22557.38564</v>
      </c>
      <c r="F1051" s="18">
        <f t="shared" si="82"/>
        <v>0.99591106578366451</v>
      </c>
    </row>
    <row r="1052" spans="1:6" x14ac:dyDescent="0.25">
      <c r="A1052" s="13" t="str">
        <f t="shared" si="81"/>
        <v>A</v>
      </c>
      <c r="B1052" s="19" t="s">
        <v>1</v>
      </c>
      <c r="C1052" s="16" t="s">
        <v>6</v>
      </c>
      <c r="D1052" s="17">
        <v>122896.43799999999</v>
      </c>
      <c r="E1052" s="17">
        <v>121918.96996999999</v>
      </c>
      <c r="F1052" s="18">
        <f t="shared" si="82"/>
        <v>0.99204640878200223</v>
      </c>
    </row>
    <row r="1053" spans="1:6" x14ac:dyDescent="0.25">
      <c r="A1053" s="13" t="str">
        <f t="shared" si="81"/>
        <v>A</v>
      </c>
      <c r="B1053" s="19" t="s">
        <v>1</v>
      </c>
      <c r="C1053" s="16" t="s">
        <v>11</v>
      </c>
      <c r="D1053" s="17">
        <v>180</v>
      </c>
      <c r="E1053" s="17">
        <v>114.09912</v>
      </c>
      <c r="F1053" s="18">
        <f t="shared" si="82"/>
        <v>0.633884</v>
      </c>
    </row>
    <row r="1054" spans="1:6" x14ac:dyDescent="0.25">
      <c r="A1054" s="13" t="str">
        <f t="shared" si="81"/>
        <v>A</v>
      </c>
      <c r="B1054" s="20" t="s">
        <v>1</v>
      </c>
      <c r="C1054" s="21" t="s">
        <v>12</v>
      </c>
      <c r="D1054" s="22">
        <v>14776.888000000001</v>
      </c>
      <c r="E1054" s="22">
        <v>11696.063829999996</v>
      </c>
      <c r="F1054" s="23">
        <f t="shared" si="82"/>
        <v>0.79151062321105736</v>
      </c>
    </row>
    <row r="1055" spans="1:6" ht="18.75" thickBot="1" x14ac:dyDescent="0.3">
      <c r="A1055" s="13" t="str">
        <f t="shared" ref="A1055:A1070" si="83">IF(OR(D1055&lt;&gt;0,E1055&lt;&gt;0),"A","B")</f>
        <v>A</v>
      </c>
      <c r="B1055" s="27" t="s">
        <v>399</v>
      </c>
      <c r="C1055" s="28" t="s">
        <v>400</v>
      </c>
      <c r="D1055" s="29">
        <v>553321</v>
      </c>
      <c r="E1055" s="29">
        <v>527820.28397000011</v>
      </c>
      <c r="F1055" s="30">
        <f t="shared" ref="F1055:F1070" si="84">E1055/D1055</f>
        <v>0.95391334138772987</v>
      </c>
    </row>
    <row r="1056" spans="1:6" ht="15.75" thickTop="1" x14ac:dyDescent="0.25">
      <c r="A1056" s="13" t="str">
        <f t="shared" si="83"/>
        <v>A</v>
      </c>
      <c r="B1056" s="20" t="s">
        <v>1</v>
      </c>
      <c r="C1056" s="21" t="s">
        <v>4</v>
      </c>
      <c r="D1056" s="22">
        <v>492319</v>
      </c>
      <c r="E1056" s="22">
        <v>480167.07809000002</v>
      </c>
      <c r="F1056" s="23">
        <f t="shared" si="84"/>
        <v>0.97531697555853014</v>
      </c>
    </row>
    <row r="1057" spans="1:6" x14ac:dyDescent="0.25">
      <c r="A1057" s="13" t="str">
        <f t="shared" si="83"/>
        <v>A</v>
      </c>
      <c r="B1057" s="15" t="s">
        <v>1</v>
      </c>
      <c r="C1057" s="16" t="s">
        <v>5</v>
      </c>
      <c r="D1057" s="17">
        <v>360158.85800000001</v>
      </c>
      <c r="E1057" s="17">
        <v>352500.85552999994</v>
      </c>
      <c r="F1057" s="18">
        <f t="shared" si="84"/>
        <v>0.97873715362013924</v>
      </c>
    </row>
    <row r="1058" spans="1:6" x14ac:dyDescent="0.25">
      <c r="A1058" s="13" t="str">
        <f t="shared" si="83"/>
        <v>A</v>
      </c>
      <c r="B1058" s="19" t="s">
        <v>1</v>
      </c>
      <c r="C1058" s="16" t="s">
        <v>6</v>
      </c>
      <c r="D1058" s="17">
        <v>108774.25</v>
      </c>
      <c r="E1058" s="17">
        <v>106857.64483999999</v>
      </c>
      <c r="F1058" s="18">
        <f t="shared" si="84"/>
        <v>0.98237997356911211</v>
      </c>
    </row>
    <row r="1059" spans="1:6" x14ac:dyDescent="0.25">
      <c r="A1059" s="13" t="str">
        <f t="shared" si="83"/>
        <v>A</v>
      </c>
      <c r="B1059" s="19" t="s">
        <v>1</v>
      </c>
      <c r="C1059" s="16" t="s">
        <v>9</v>
      </c>
      <c r="D1059" s="17">
        <v>164.892</v>
      </c>
      <c r="E1059" s="17">
        <v>168.03621000000001</v>
      </c>
      <c r="F1059" s="18">
        <f t="shared" si="84"/>
        <v>1.0190682992504185</v>
      </c>
    </row>
    <row r="1060" spans="1:6" x14ac:dyDescent="0.25">
      <c r="A1060" s="13" t="str">
        <f t="shared" si="83"/>
        <v>A</v>
      </c>
      <c r="B1060" s="19" t="s">
        <v>1</v>
      </c>
      <c r="C1060" s="16" t="s">
        <v>10</v>
      </c>
      <c r="D1060" s="17">
        <v>7239.5</v>
      </c>
      <c r="E1060" s="17">
        <v>6982.3600600000009</v>
      </c>
      <c r="F1060" s="18">
        <f t="shared" si="84"/>
        <v>0.96448098073071353</v>
      </c>
    </row>
    <row r="1061" spans="1:6" x14ac:dyDescent="0.25">
      <c r="A1061" s="13" t="str">
        <f t="shared" si="83"/>
        <v>A</v>
      </c>
      <c r="B1061" s="19" t="s">
        <v>1</v>
      </c>
      <c r="C1061" s="16" t="s">
        <v>11</v>
      </c>
      <c r="D1061" s="17">
        <v>15981.5</v>
      </c>
      <c r="E1061" s="17">
        <v>13658.18145</v>
      </c>
      <c r="F1061" s="18">
        <f t="shared" si="84"/>
        <v>0.85462450020336012</v>
      </c>
    </row>
    <row r="1062" spans="1:6" x14ac:dyDescent="0.25">
      <c r="A1062" s="13" t="str">
        <f t="shared" si="83"/>
        <v>A</v>
      </c>
      <c r="B1062" s="20" t="s">
        <v>1</v>
      </c>
      <c r="C1062" s="21" t="s">
        <v>12</v>
      </c>
      <c r="D1062" s="22">
        <v>61002</v>
      </c>
      <c r="E1062" s="22">
        <v>47653.205879999994</v>
      </c>
      <c r="F1062" s="23">
        <f t="shared" si="84"/>
        <v>0.78117448411527479</v>
      </c>
    </row>
    <row r="1063" spans="1:6" ht="36.75" thickBot="1" x14ac:dyDescent="0.3">
      <c r="A1063" s="13" t="str">
        <f t="shared" si="83"/>
        <v>A</v>
      </c>
      <c r="B1063" s="27" t="s">
        <v>401</v>
      </c>
      <c r="C1063" s="28" t="s">
        <v>402</v>
      </c>
      <c r="D1063" s="29">
        <v>406708.45600000001</v>
      </c>
      <c r="E1063" s="29">
        <v>385258.10101000004</v>
      </c>
      <c r="F1063" s="30">
        <f t="shared" si="84"/>
        <v>0.94725864517063307</v>
      </c>
    </row>
    <row r="1064" spans="1:6" ht="15.75" thickTop="1" x14ac:dyDescent="0.25">
      <c r="A1064" s="13" t="str">
        <f t="shared" si="83"/>
        <v>A</v>
      </c>
      <c r="B1064" s="20" t="s">
        <v>1</v>
      </c>
      <c r="C1064" s="21" t="s">
        <v>4</v>
      </c>
      <c r="D1064" s="22">
        <v>358101.908</v>
      </c>
      <c r="E1064" s="22">
        <v>349007.35516000004</v>
      </c>
      <c r="F1064" s="23">
        <f t="shared" si="84"/>
        <v>0.97460345047924191</v>
      </c>
    </row>
    <row r="1065" spans="1:6" x14ac:dyDescent="0.25">
      <c r="A1065" s="13" t="str">
        <f t="shared" si="83"/>
        <v>A</v>
      </c>
      <c r="B1065" s="15" t="s">
        <v>1</v>
      </c>
      <c r="C1065" s="16" t="s">
        <v>5</v>
      </c>
      <c r="D1065" s="17">
        <v>266254.658</v>
      </c>
      <c r="E1065" s="17">
        <v>259930.11177000002</v>
      </c>
      <c r="F1065" s="18">
        <f t="shared" si="84"/>
        <v>0.9762462513237985</v>
      </c>
    </row>
    <row r="1066" spans="1:6" x14ac:dyDescent="0.25">
      <c r="A1066" s="13" t="str">
        <f t="shared" si="83"/>
        <v>A</v>
      </c>
      <c r="B1066" s="19" t="s">
        <v>1</v>
      </c>
      <c r="C1066" s="16" t="s">
        <v>6</v>
      </c>
      <c r="D1066" s="17">
        <v>74939.25</v>
      </c>
      <c r="E1066" s="17">
        <v>74371.790810000006</v>
      </c>
      <c r="F1066" s="18">
        <f t="shared" si="84"/>
        <v>0.99242774393925759</v>
      </c>
    </row>
    <row r="1067" spans="1:6" x14ac:dyDescent="0.25">
      <c r="A1067" s="13" t="str">
        <f t="shared" si="83"/>
        <v>A</v>
      </c>
      <c r="B1067" s="19" t="s">
        <v>1</v>
      </c>
      <c r="C1067" s="16" t="s">
        <v>9</v>
      </c>
      <c r="D1067" s="17">
        <v>105</v>
      </c>
      <c r="E1067" s="17">
        <v>91.380380000000002</v>
      </c>
      <c r="F1067" s="18">
        <f t="shared" si="84"/>
        <v>0.87028933333333336</v>
      </c>
    </row>
    <row r="1068" spans="1:6" x14ac:dyDescent="0.25">
      <c r="A1068" s="13" t="str">
        <f t="shared" si="83"/>
        <v>A</v>
      </c>
      <c r="B1068" s="19" t="s">
        <v>1</v>
      </c>
      <c r="C1068" s="16" t="s">
        <v>10</v>
      </c>
      <c r="D1068" s="17">
        <v>4946</v>
      </c>
      <c r="E1068" s="17">
        <v>4777.7334399999991</v>
      </c>
      <c r="F1068" s="18">
        <f t="shared" si="84"/>
        <v>0.96597926405175882</v>
      </c>
    </row>
    <row r="1069" spans="1:6" x14ac:dyDescent="0.25">
      <c r="A1069" s="13" t="str">
        <f t="shared" si="83"/>
        <v>A</v>
      </c>
      <c r="B1069" s="19" t="s">
        <v>1</v>
      </c>
      <c r="C1069" s="16" t="s">
        <v>11</v>
      </c>
      <c r="D1069" s="17">
        <v>11857</v>
      </c>
      <c r="E1069" s="17">
        <v>9836.3387599999987</v>
      </c>
      <c r="F1069" s="18">
        <f t="shared" si="84"/>
        <v>0.82958073374377994</v>
      </c>
    </row>
    <row r="1070" spans="1:6" x14ac:dyDescent="0.25">
      <c r="A1070" s="13" t="str">
        <f t="shared" si="83"/>
        <v>A</v>
      </c>
      <c r="B1070" s="20" t="s">
        <v>1</v>
      </c>
      <c r="C1070" s="21" t="s">
        <v>12</v>
      </c>
      <c r="D1070" s="22">
        <v>48606.548000000003</v>
      </c>
      <c r="E1070" s="22">
        <v>36250.745849999992</v>
      </c>
      <c r="F1070" s="23">
        <f t="shared" si="84"/>
        <v>0.7457996369131169</v>
      </c>
    </row>
    <row r="1071" spans="1:6" ht="18.75" thickBot="1" x14ac:dyDescent="0.3">
      <c r="A1071" s="13" t="str">
        <f t="shared" ref="A1071:A1077" si="85">IF(OR(D1071&lt;&gt;0,E1071&lt;&gt;0),"A","B")</f>
        <v>A</v>
      </c>
      <c r="B1071" s="27" t="s">
        <v>403</v>
      </c>
      <c r="C1071" s="28" t="s">
        <v>404</v>
      </c>
      <c r="D1071" s="29">
        <v>62901</v>
      </c>
      <c r="E1071" s="29">
        <v>60000.307919999999</v>
      </c>
      <c r="F1071" s="30">
        <f t="shared" ref="F1071:F1077" si="86">E1071/D1071</f>
        <v>0.95388480183144941</v>
      </c>
    </row>
    <row r="1072" spans="1:6" ht="15.75" thickTop="1" x14ac:dyDescent="0.25">
      <c r="A1072" s="13" t="str">
        <f t="shared" si="85"/>
        <v>A</v>
      </c>
      <c r="B1072" s="20" t="s">
        <v>1</v>
      </c>
      <c r="C1072" s="21" t="s">
        <v>4</v>
      </c>
      <c r="D1072" s="22">
        <v>61401</v>
      </c>
      <c r="E1072" s="22">
        <v>59423.710220000008</v>
      </c>
      <c r="F1072" s="23">
        <f t="shared" si="86"/>
        <v>0.96779710786469286</v>
      </c>
    </row>
    <row r="1073" spans="1:6" x14ac:dyDescent="0.25">
      <c r="A1073" s="13" t="str">
        <f t="shared" si="85"/>
        <v>A</v>
      </c>
      <c r="B1073" s="15" t="s">
        <v>1</v>
      </c>
      <c r="C1073" s="16" t="s">
        <v>5</v>
      </c>
      <c r="D1073" s="17">
        <v>45938</v>
      </c>
      <c r="E1073" s="17">
        <v>44964.652259999995</v>
      </c>
      <c r="F1073" s="18">
        <f t="shared" si="86"/>
        <v>0.97881170838956844</v>
      </c>
    </row>
    <row r="1074" spans="1:6" x14ac:dyDescent="0.25">
      <c r="A1074" s="13" t="str">
        <f t="shared" si="85"/>
        <v>A</v>
      </c>
      <c r="B1074" s="19" t="s">
        <v>1</v>
      </c>
      <c r="C1074" s="16" t="s">
        <v>6</v>
      </c>
      <c r="D1074" s="17">
        <v>12533</v>
      </c>
      <c r="E1074" s="17">
        <v>11572.089019999999</v>
      </c>
      <c r="F1074" s="18">
        <f t="shared" si="86"/>
        <v>0.92332953163647968</v>
      </c>
    </row>
    <row r="1075" spans="1:6" x14ac:dyDescent="0.25">
      <c r="A1075" s="13" t="str">
        <f t="shared" si="85"/>
        <v>A</v>
      </c>
      <c r="B1075" s="19" t="s">
        <v>1</v>
      </c>
      <c r="C1075" s="16" t="s">
        <v>10</v>
      </c>
      <c r="D1075" s="17">
        <v>1175</v>
      </c>
      <c r="E1075" s="17">
        <v>1148.33636</v>
      </c>
      <c r="F1075" s="18">
        <f t="shared" si="86"/>
        <v>0.97730754042553192</v>
      </c>
    </row>
    <row r="1076" spans="1:6" x14ac:dyDescent="0.25">
      <c r="A1076" s="13" t="str">
        <f t="shared" si="85"/>
        <v>A</v>
      </c>
      <c r="B1076" s="19" t="s">
        <v>1</v>
      </c>
      <c r="C1076" s="16" t="s">
        <v>11</v>
      </c>
      <c r="D1076" s="17">
        <v>1755</v>
      </c>
      <c r="E1076" s="17">
        <v>1738.63258</v>
      </c>
      <c r="F1076" s="18">
        <f t="shared" si="86"/>
        <v>0.99067383475783477</v>
      </c>
    </row>
    <row r="1077" spans="1:6" x14ac:dyDescent="0.25">
      <c r="A1077" s="13" t="str">
        <f t="shared" si="85"/>
        <v>A</v>
      </c>
      <c r="B1077" s="20" t="s">
        <v>1</v>
      </c>
      <c r="C1077" s="21" t="s">
        <v>12</v>
      </c>
      <c r="D1077" s="22">
        <v>1500</v>
      </c>
      <c r="E1077" s="22">
        <v>576.59770000000003</v>
      </c>
      <c r="F1077" s="23">
        <f t="shared" si="86"/>
        <v>0.38439846666666666</v>
      </c>
    </row>
    <row r="1078" spans="1:6" ht="72.75" thickBot="1" x14ac:dyDescent="0.3">
      <c r="A1078" s="13" t="str">
        <f t="shared" ref="A1078:A1084" si="87">IF(OR(D1078&lt;&gt;0,E1078&lt;&gt;0),"A","B")</f>
        <v>A</v>
      </c>
      <c r="B1078" s="27" t="s">
        <v>405</v>
      </c>
      <c r="C1078" s="28" t="s">
        <v>406</v>
      </c>
      <c r="D1078" s="29">
        <v>7213</v>
      </c>
      <c r="E1078" s="29">
        <v>6852.8423100000009</v>
      </c>
      <c r="F1078" s="30">
        <f t="shared" ref="F1078:F1084" si="88">E1078/D1078</f>
        <v>0.95006825315402754</v>
      </c>
    </row>
    <row r="1079" spans="1:6" ht="15.75" thickTop="1" x14ac:dyDescent="0.25">
      <c r="A1079" s="13" t="str">
        <f t="shared" si="87"/>
        <v>A</v>
      </c>
      <c r="B1079" s="20" t="s">
        <v>1</v>
      </c>
      <c r="C1079" s="21" t="s">
        <v>4</v>
      </c>
      <c r="D1079" s="22">
        <v>7166</v>
      </c>
      <c r="E1079" s="22">
        <v>6814.7495600000002</v>
      </c>
      <c r="F1079" s="23">
        <f t="shared" si="88"/>
        <v>0.95098375104660904</v>
      </c>
    </row>
    <row r="1080" spans="1:6" x14ac:dyDescent="0.25">
      <c r="A1080" s="13" t="str">
        <f t="shared" si="87"/>
        <v>A</v>
      </c>
      <c r="B1080" s="15" t="s">
        <v>1</v>
      </c>
      <c r="C1080" s="16" t="s">
        <v>5</v>
      </c>
      <c r="D1080" s="17">
        <v>6200</v>
      </c>
      <c r="E1080" s="17">
        <v>6173.45442</v>
      </c>
      <c r="F1080" s="18">
        <f t="shared" si="88"/>
        <v>0.99571845483870969</v>
      </c>
    </row>
    <row r="1081" spans="1:6" x14ac:dyDescent="0.25">
      <c r="A1081" s="13" t="str">
        <f t="shared" si="87"/>
        <v>A</v>
      </c>
      <c r="B1081" s="19" t="s">
        <v>1</v>
      </c>
      <c r="C1081" s="16" t="s">
        <v>6</v>
      </c>
      <c r="D1081" s="17">
        <v>460</v>
      </c>
      <c r="E1081" s="17">
        <v>274.63780000000003</v>
      </c>
      <c r="F1081" s="18">
        <f t="shared" si="88"/>
        <v>0.59703869565217393</v>
      </c>
    </row>
    <row r="1082" spans="1:6" x14ac:dyDescent="0.25">
      <c r="A1082" s="13" t="str">
        <f t="shared" si="87"/>
        <v>A</v>
      </c>
      <c r="B1082" s="19" t="s">
        <v>1</v>
      </c>
      <c r="C1082" s="16" t="s">
        <v>10</v>
      </c>
      <c r="D1082" s="17">
        <v>150</v>
      </c>
      <c r="E1082" s="17">
        <v>97.060389999999998</v>
      </c>
      <c r="F1082" s="18">
        <f t="shared" si="88"/>
        <v>0.64706926666666664</v>
      </c>
    </row>
    <row r="1083" spans="1:6" x14ac:dyDescent="0.25">
      <c r="A1083" s="13" t="str">
        <f t="shared" si="87"/>
        <v>A</v>
      </c>
      <c r="B1083" s="19" t="s">
        <v>1</v>
      </c>
      <c r="C1083" s="16" t="s">
        <v>11</v>
      </c>
      <c r="D1083" s="17">
        <v>356</v>
      </c>
      <c r="E1083" s="17">
        <v>269.59694999999999</v>
      </c>
      <c r="F1083" s="18">
        <f t="shared" si="88"/>
        <v>0.75729480337078647</v>
      </c>
    </row>
    <row r="1084" spans="1:6" x14ac:dyDescent="0.25">
      <c r="A1084" s="13" t="str">
        <f t="shared" si="87"/>
        <v>A</v>
      </c>
      <c r="B1084" s="20" t="s">
        <v>1</v>
      </c>
      <c r="C1084" s="21" t="s">
        <v>12</v>
      </c>
      <c r="D1084" s="22">
        <v>47</v>
      </c>
      <c r="E1084" s="22">
        <v>38.092750000000002</v>
      </c>
      <c r="F1084" s="23">
        <f t="shared" si="88"/>
        <v>0.81048404255319151</v>
      </c>
    </row>
    <row r="1085" spans="1:6" ht="90.75" thickBot="1" x14ac:dyDescent="0.3">
      <c r="A1085" s="13" t="str">
        <f t="shared" ref="A1085:A1106" si="89">IF(OR(D1085&lt;&gt;0,E1085&lt;&gt;0),"A","B")</f>
        <v>A</v>
      </c>
      <c r="B1085" s="27" t="s">
        <v>407</v>
      </c>
      <c r="C1085" s="28" t="s">
        <v>408</v>
      </c>
      <c r="D1085" s="29">
        <v>3919</v>
      </c>
      <c r="E1085" s="29">
        <v>3716.8178700000003</v>
      </c>
      <c r="F1085" s="30">
        <f t="shared" ref="F1085:F1106" si="90">E1085/D1085</f>
        <v>0.94840976524623632</v>
      </c>
    </row>
    <row r="1086" spans="1:6" ht="15.75" thickTop="1" x14ac:dyDescent="0.25">
      <c r="A1086" s="13" t="str">
        <f t="shared" si="89"/>
        <v>A</v>
      </c>
      <c r="B1086" s="20" t="s">
        <v>1</v>
      </c>
      <c r="C1086" s="21" t="s">
        <v>4</v>
      </c>
      <c r="D1086" s="22">
        <v>3749</v>
      </c>
      <c r="E1086" s="22">
        <v>3554.1298700000002</v>
      </c>
      <c r="F1086" s="23">
        <f t="shared" si="90"/>
        <v>0.94802077087223269</v>
      </c>
    </row>
    <row r="1087" spans="1:6" x14ac:dyDescent="0.25">
      <c r="A1087" s="13" t="str">
        <f t="shared" si="89"/>
        <v>A</v>
      </c>
      <c r="B1087" s="15" t="s">
        <v>1</v>
      </c>
      <c r="C1087" s="16" t="s">
        <v>5</v>
      </c>
      <c r="D1087" s="17">
        <v>1881</v>
      </c>
      <c r="E1087" s="17">
        <v>1701.1862599999999</v>
      </c>
      <c r="F1087" s="18">
        <f t="shared" si="90"/>
        <v>0.90440524189261029</v>
      </c>
    </row>
    <row r="1088" spans="1:6" x14ac:dyDescent="0.25">
      <c r="A1088" s="13" t="str">
        <f t="shared" si="89"/>
        <v>A</v>
      </c>
      <c r="B1088" s="19" t="s">
        <v>1</v>
      </c>
      <c r="C1088" s="16" t="s">
        <v>6</v>
      </c>
      <c r="D1088" s="17">
        <v>1741.5</v>
      </c>
      <c r="E1088" s="17">
        <v>1730.7598700000001</v>
      </c>
      <c r="F1088" s="18">
        <f t="shared" si="90"/>
        <v>0.99383282802182027</v>
      </c>
    </row>
    <row r="1089" spans="1:6" x14ac:dyDescent="0.25">
      <c r="A1089" s="13" t="str">
        <f t="shared" si="89"/>
        <v>A</v>
      </c>
      <c r="B1089" s="19" t="s">
        <v>1</v>
      </c>
      <c r="C1089" s="16" t="s">
        <v>10</v>
      </c>
      <c r="D1089" s="17">
        <v>55</v>
      </c>
      <c r="E1089" s="17">
        <v>52.846770000000006</v>
      </c>
      <c r="F1089" s="18">
        <f t="shared" si="90"/>
        <v>0.96085036363636378</v>
      </c>
    </row>
    <row r="1090" spans="1:6" x14ac:dyDescent="0.25">
      <c r="A1090" s="13" t="str">
        <f t="shared" si="89"/>
        <v>A</v>
      </c>
      <c r="B1090" s="19" t="s">
        <v>1</v>
      </c>
      <c r="C1090" s="16" t="s">
        <v>11</v>
      </c>
      <c r="D1090" s="17">
        <v>71.5</v>
      </c>
      <c r="E1090" s="17">
        <v>69.336970000000008</v>
      </c>
      <c r="F1090" s="18">
        <f t="shared" si="90"/>
        <v>0.96974783216783222</v>
      </c>
    </row>
    <row r="1091" spans="1:6" x14ac:dyDescent="0.25">
      <c r="A1091" s="13" t="str">
        <f t="shared" si="89"/>
        <v>A</v>
      </c>
      <c r="B1091" s="20" t="s">
        <v>1</v>
      </c>
      <c r="C1091" s="21" t="s">
        <v>12</v>
      </c>
      <c r="D1091" s="22">
        <v>170</v>
      </c>
      <c r="E1091" s="22">
        <v>162.68799999999999</v>
      </c>
      <c r="F1091" s="23">
        <f t="shared" si="90"/>
        <v>0.95698823529411758</v>
      </c>
    </row>
    <row r="1092" spans="1:6" ht="90.75" thickBot="1" x14ac:dyDescent="0.3">
      <c r="A1092" s="13" t="str">
        <f t="shared" si="89"/>
        <v>A</v>
      </c>
      <c r="B1092" s="27" t="s">
        <v>409</v>
      </c>
      <c r="C1092" s="28" t="s">
        <v>410</v>
      </c>
      <c r="D1092" s="29">
        <v>2600.6999999999998</v>
      </c>
      <c r="E1092" s="29">
        <v>2441.00684</v>
      </c>
      <c r="F1092" s="30">
        <f t="shared" si="90"/>
        <v>0.93859608566924302</v>
      </c>
    </row>
    <row r="1093" spans="1:6" ht="15.75" thickTop="1" x14ac:dyDescent="0.25">
      <c r="A1093" s="13" t="str">
        <f t="shared" si="89"/>
        <v>A</v>
      </c>
      <c r="B1093" s="20" t="s">
        <v>1</v>
      </c>
      <c r="C1093" s="21" t="s">
        <v>4</v>
      </c>
      <c r="D1093" s="22">
        <v>2597.6999999999998</v>
      </c>
      <c r="E1093" s="22">
        <v>2438.8333399999997</v>
      </c>
      <c r="F1093" s="23">
        <f t="shared" si="90"/>
        <v>0.93884333833776024</v>
      </c>
    </row>
    <row r="1094" spans="1:6" x14ac:dyDescent="0.25">
      <c r="A1094" s="13" t="str">
        <f t="shared" si="89"/>
        <v>A</v>
      </c>
      <c r="B1094" s="15" t="s">
        <v>1</v>
      </c>
      <c r="C1094" s="16" t="s">
        <v>5</v>
      </c>
      <c r="D1094" s="17">
        <v>535.20000000000005</v>
      </c>
      <c r="E1094" s="17">
        <v>535.11344999999994</v>
      </c>
      <c r="F1094" s="18">
        <f t="shared" si="90"/>
        <v>0.999838284753363</v>
      </c>
    </row>
    <row r="1095" spans="1:6" x14ac:dyDescent="0.25">
      <c r="A1095" s="13" t="str">
        <f t="shared" si="89"/>
        <v>A</v>
      </c>
      <c r="B1095" s="19" t="s">
        <v>1</v>
      </c>
      <c r="C1095" s="16" t="s">
        <v>6</v>
      </c>
      <c r="D1095" s="17">
        <v>2000</v>
      </c>
      <c r="E1095" s="17">
        <v>1848.74433</v>
      </c>
      <c r="F1095" s="18">
        <f t="shared" si="90"/>
        <v>0.92437216499999997</v>
      </c>
    </row>
    <row r="1096" spans="1:6" x14ac:dyDescent="0.25">
      <c r="A1096" s="13" t="str">
        <f t="shared" si="89"/>
        <v>A</v>
      </c>
      <c r="B1096" s="19" t="s">
        <v>1</v>
      </c>
      <c r="C1096" s="16" t="s">
        <v>10</v>
      </c>
      <c r="D1096" s="17">
        <v>9.5</v>
      </c>
      <c r="E1096" s="17">
        <v>9.4392399999999999</v>
      </c>
      <c r="F1096" s="18">
        <f t="shared" si="90"/>
        <v>0.99360421052631576</v>
      </c>
    </row>
    <row r="1097" spans="1:6" x14ac:dyDescent="0.25">
      <c r="A1097" s="13" t="str">
        <f t="shared" si="89"/>
        <v>A</v>
      </c>
      <c r="B1097" s="19" t="s">
        <v>1</v>
      </c>
      <c r="C1097" s="16" t="s">
        <v>11</v>
      </c>
      <c r="D1097" s="17">
        <v>53</v>
      </c>
      <c r="E1097" s="17">
        <v>45.536319999999996</v>
      </c>
      <c r="F1097" s="18">
        <f t="shared" si="90"/>
        <v>0.85917584905660371</v>
      </c>
    </row>
    <row r="1098" spans="1:6" x14ac:dyDescent="0.25">
      <c r="A1098" s="13" t="str">
        <f t="shared" si="89"/>
        <v>A</v>
      </c>
      <c r="B1098" s="20" t="s">
        <v>1</v>
      </c>
      <c r="C1098" s="21" t="s">
        <v>12</v>
      </c>
      <c r="D1098" s="22">
        <v>3</v>
      </c>
      <c r="E1098" s="22">
        <v>2.1735000000000002</v>
      </c>
      <c r="F1098" s="23">
        <f t="shared" si="90"/>
        <v>0.72450000000000003</v>
      </c>
    </row>
    <row r="1099" spans="1:6" ht="54.75" thickBot="1" x14ac:dyDescent="0.3">
      <c r="A1099" s="13" t="str">
        <f t="shared" si="89"/>
        <v>A</v>
      </c>
      <c r="B1099" s="27" t="s">
        <v>411</v>
      </c>
      <c r="C1099" s="28" t="s">
        <v>412</v>
      </c>
      <c r="D1099" s="29">
        <v>69978.843999999997</v>
      </c>
      <c r="E1099" s="29">
        <v>69551.208019999991</v>
      </c>
      <c r="F1099" s="30">
        <f t="shared" si="90"/>
        <v>0.99388906767308127</v>
      </c>
    </row>
    <row r="1100" spans="1:6" ht="15.75" thickTop="1" x14ac:dyDescent="0.25">
      <c r="A1100" s="13" t="str">
        <f t="shared" si="89"/>
        <v>A</v>
      </c>
      <c r="B1100" s="20" t="s">
        <v>1</v>
      </c>
      <c r="C1100" s="21" t="s">
        <v>4</v>
      </c>
      <c r="D1100" s="22">
        <v>59303.392</v>
      </c>
      <c r="E1100" s="22">
        <v>58928.299939999997</v>
      </c>
      <c r="F1100" s="23">
        <f t="shared" si="90"/>
        <v>0.99367503194420981</v>
      </c>
    </row>
    <row r="1101" spans="1:6" x14ac:dyDescent="0.25">
      <c r="A1101" s="13" t="str">
        <f t="shared" si="89"/>
        <v>A</v>
      </c>
      <c r="B1101" s="15" t="s">
        <v>1</v>
      </c>
      <c r="C1101" s="16" t="s">
        <v>5</v>
      </c>
      <c r="D1101" s="17">
        <v>39350</v>
      </c>
      <c r="E1101" s="17">
        <v>39196.337369999994</v>
      </c>
      <c r="F1101" s="18">
        <f t="shared" si="90"/>
        <v>0.99609497763659449</v>
      </c>
    </row>
    <row r="1102" spans="1:6" x14ac:dyDescent="0.25">
      <c r="A1102" s="13" t="str">
        <f t="shared" si="89"/>
        <v>A</v>
      </c>
      <c r="B1102" s="19" t="s">
        <v>1</v>
      </c>
      <c r="C1102" s="16" t="s">
        <v>6</v>
      </c>
      <c r="D1102" s="17">
        <v>17100.5</v>
      </c>
      <c r="E1102" s="17">
        <v>17059.623010000003</v>
      </c>
      <c r="F1102" s="18">
        <f t="shared" si="90"/>
        <v>0.99760960264319776</v>
      </c>
    </row>
    <row r="1103" spans="1:6" x14ac:dyDescent="0.25">
      <c r="A1103" s="13" t="str">
        <f t="shared" si="89"/>
        <v>A</v>
      </c>
      <c r="B1103" s="19" t="s">
        <v>1</v>
      </c>
      <c r="C1103" s="16" t="s">
        <v>9</v>
      </c>
      <c r="D1103" s="17">
        <v>59.892000000000003</v>
      </c>
      <c r="E1103" s="17">
        <v>76.655830000000009</v>
      </c>
      <c r="F1103" s="18">
        <f t="shared" si="90"/>
        <v>1.2799009884458694</v>
      </c>
    </row>
    <row r="1104" spans="1:6" x14ac:dyDescent="0.25">
      <c r="A1104" s="13" t="str">
        <f t="shared" si="89"/>
        <v>A</v>
      </c>
      <c r="B1104" s="19" t="s">
        <v>1</v>
      </c>
      <c r="C1104" s="16" t="s">
        <v>10</v>
      </c>
      <c r="D1104" s="17">
        <v>904</v>
      </c>
      <c r="E1104" s="17">
        <v>896.94385999999997</v>
      </c>
      <c r="F1104" s="18">
        <f t="shared" si="90"/>
        <v>0.9921945353982301</v>
      </c>
    </row>
    <row r="1105" spans="1:6" x14ac:dyDescent="0.25">
      <c r="A1105" s="13" t="str">
        <f t="shared" si="89"/>
        <v>A</v>
      </c>
      <c r="B1105" s="19" t="s">
        <v>1</v>
      </c>
      <c r="C1105" s="16" t="s">
        <v>11</v>
      </c>
      <c r="D1105" s="17">
        <v>1889</v>
      </c>
      <c r="E1105" s="17">
        <v>1698.7398699999999</v>
      </c>
      <c r="F1105" s="18">
        <f t="shared" si="90"/>
        <v>0.89927997353096867</v>
      </c>
    </row>
    <row r="1106" spans="1:6" x14ac:dyDescent="0.25">
      <c r="A1106" s="13" t="str">
        <f t="shared" si="89"/>
        <v>A</v>
      </c>
      <c r="B1106" s="20" t="s">
        <v>1</v>
      </c>
      <c r="C1106" s="21" t="s">
        <v>12</v>
      </c>
      <c r="D1106" s="22">
        <v>10675.451999999999</v>
      </c>
      <c r="E1106" s="22">
        <v>10622.908079999999</v>
      </c>
      <c r="F1106" s="23">
        <f t="shared" si="90"/>
        <v>0.9950780613317356</v>
      </c>
    </row>
    <row r="1107" spans="1:6" ht="36.75" thickBot="1" x14ac:dyDescent="0.3">
      <c r="A1107" s="13" t="str">
        <f t="shared" ref="A1107:A1127" si="91">IF(OR(D1107&lt;&gt;0,E1107&lt;&gt;0),"A","B")</f>
        <v>A</v>
      </c>
      <c r="B1107" s="27" t="s">
        <v>417</v>
      </c>
      <c r="C1107" s="28" t="s">
        <v>418</v>
      </c>
      <c r="D1107" s="29">
        <v>358532.375</v>
      </c>
      <c r="E1107" s="29">
        <v>353247.54931000003</v>
      </c>
      <c r="F1107" s="30">
        <f t="shared" ref="F1107:F1129" si="92">E1107/D1107</f>
        <v>0.98525983688362884</v>
      </c>
    </row>
    <row r="1108" spans="1:6" ht="15.75" thickTop="1" x14ac:dyDescent="0.25">
      <c r="A1108" s="13" t="str">
        <f t="shared" si="91"/>
        <v>A</v>
      </c>
      <c r="B1108" s="20" t="s">
        <v>1</v>
      </c>
      <c r="C1108" s="21" t="s">
        <v>4</v>
      </c>
      <c r="D1108" s="22">
        <v>346725.88500000001</v>
      </c>
      <c r="E1108" s="22">
        <v>340595.57429999998</v>
      </c>
      <c r="F1108" s="23">
        <f t="shared" si="92"/>
        <v>0.98231943167439018</v>
      </c>
    </row>
    <row r="1109" spans="1:6" x14ac:dyDescent="0.25">
      <c r="A1109" s="13" t="str">
        <f t="shared" si="91"/>
        <v>A</v>
      </c>
      <c r="B1109" s="15" t="s">
        <v>1</v>
      </c>
      <c r="C1109" s="16" t="s">
        <v>5</v>
      </c>
      <c r="D1109" s="17">
        <v>34685.144999999997</v>
      </c>
      <c r="E1109" s="17">
        <v>34848.479460000002</v>
      </c>
      <c r="F1109" s="18">
        <f t="shared" si="92"/>
        <v>1.0047090608962426</v>
      </c>
    </row>
    <row r="1110" spans="1:6" x14ac:dyDescent="0.25">
      <c r="A1110" s="13" t="str">
        <f t="shared" si="91"/>
        <v>A</v>
      </c>
      <c r="B1110" s="19" t="s">
        <v>1</v>
      </c>
      <c r="C1110" s="16" t="s">
        <v>6</v>
      </c>
      <c r="D1110" s="17">
        <v>51586.764999999999</v>
      </c>
      <c r="E1110" s="17">
        <v>52943.670320000005</v>
      </c>
      <c r="F1110" s="18">
        <f t="shared" si="92"/>
        <v>1.0263033613369632</v>
      </c>
    </row>
    <row r="1111" spans="1:6" x14ac:dyDescent="0.25">
      <c r="A1111" s="13" t="str">
        <f t="shared" si="91"/>
        <v>A</v>
      </c>
      <c r="B1111" s="19" t="s">
        <v>1</v>
      </c>
      <c r="C1111" s="16" t="s">
        <v>8</v>
      </c>
      <c r="D1111" s="17">
        <v>152449</v>
      </c>
      <c r="E1111" s="17">
        <v>152149.46119</v>
      </c>
      <c r="F1111" s="18">
        <f t="shared" si="92"/>
        <v>0.99803515398592313</v>
      </c>
    </row>
    <row r="1112" spans="1:6" x14ac:dyDescent="0.25">
      <c r="A1112" s="13" t="str">
        <f t="shared" si="91"/>
        <v>A</v>
      </c>
      <c r="B1112" s="19" t="s">
        <v>1</v>
      </c>
      <c r="C1112" s="16" t="s">
        <v>9</v>
      </c>
      <c r="D1112" s="17">
        <v>5104.8</v>
      </c>
      <c r="E1112" s="17">
        <v>11540.273970000002</v>
      </c>
      <c r="F1112" s="18">
        <f t="shared" si="92"/>
        <v>2.2606711271744242</v>
      </c>
    </row>
    <row r="1113" spans="1:6" x14ac:dyDescent="0.25">
      <c r="A1113" s="13" t="str">
        <f t="shared" si="91"/>
        <v>A</v>
      </c>
      <c r="B1113" s="19" t="s">
        <v>1</v>
      </c>
      <c r="C1113" s="16" t="s">
        <v>10</v>
      </c>
      <c r="D1113" s="17">
        <v>442</v>
      </c>
      <c r="E1113" s="17">
        <v>422.82055999999994</v>
      </c>
      <c r="F1113" s="18">
        <f t="shared" si="92"/>
        <v>0.95660760180995463</v>
      </c>
    </row>
    <row r="1114" spans="1:6" x14ac:dyDescent="0.25">
      <c r="A1114" s="13" t="str">
        <f t="shared" si="91"/>
        <v>A</v>
      </c>
      <c r="B1114" s="19" t="s">
        <v>1</v>
      </c>
      <c r="C1114" s="16" t="s">
        <v>11</v>
      </c>
      <c r="D1114" s="17">
        <v>102458.175</v>
      </c>
      <c r="E1114" s="17">
        <v>88690.868799999997</v>
      </c>
      <c r="F1114" s="18">
        <f t="shared" si="92"/>
        <v>0.86562998804146174</v>
      </c>
    </row>
    <row r="1115" spans="1:6" x14ac:dyDescent="0.25">
      <c r="A1115" s="13" t="str">
        <f t="shared" si="91"/>
        <v>A</v>
      </c>
      <c r="B1115" s="20" t="s">
        <v>1</v>
      </c>
      <c r="C1115" s="21" t="s">
        <v>12</v>
      </c>
      <c r="D1115" s="22">
        <v>11806.49</v>
      </c>
      <c r="E1115" s="22">
        <v>12651.975010000002</v>
      </c>
      <c r="F1115" s="23">
        <f t="shared" si="92"/>
        <v>1.0716118854968752</v>
      </c>
    </row>
    <row r="1116" spans="1:6" ht="36.75" thickBot="1" x14ac:dyDescent="0.3">
      <c r="A1116" s="13" t="str">
        <f t="shared" si="91"/>
        <v>A</v>
      </c>
      <c r="B1116" s="27" t="s">
        <v>419</v>
      </c>
      <c r="C1116" s="28" t="s">
        <v>420</v>
      </c>
      <c r="D1116" s="29">
        <v>7883.7</v>
      </c>
      <c r="E1116" s="29">
        <v>13897.626849999999</v>
      </c>
      <c r="F1116" s="30">
        <f t="shared" si="92"/>
        <v>1.7628305047122543</v>
      </c>
    </row>
    <row r="1117" spans="1:6" ht="15.75" thickTop="1" x14ac:dyDescent="0.25">
      <c r="A1117" s="13" t="str">
        <f t="shared" si="91"/>
        <v>A</v>
      </c>
      <c r="B1117" s="20" t="s">
        <v>1</v>
      </c>
      <c r="C1117" s="21" t="s">
        <v>4</v>
      </c>
      <c r="D1117" s="22">
        <v>6723.5</v>
      </c>
      <c r="E1117" s="22">
        <v>12737.248030000001</v>
      </c>
      <c r="F1117" s="23">
        <f t="shared" si="92"/>
        <v>1.8944371279839369</v>
      </c>
    </row>
    <row r="1118" spans="1:6" x14ac:dyDescent="0.25">
      <c r="A1118" s="13" t="str">
        <f t="shared" si="91"/>
        <v>A</v>
      </c>
      <c r="B1118" s="15" t="s">
        <v>1</v>
      </c>
      <c r="C1118" s="16" t="s">
        <v>5</v>
      </c>
      <c r="D1118" s="17">
        <v>3824</v>
      </c>
      <c r="E1118" s="17">
        <v>3882.4769699999997</v>
      </c>
      <c r="F1118" s="18">
        <f t="shared" si="92"/>
        <v>1.0152920946652719</v>
      </c>
    </row>
    <row r="1119" spans="1:6" x14ac:dyDescent="0.25">
      <c r="A1119" s="13" t="str">
        <f t="shared" si="91"/>
        <v>A</v>
      </c>
      <c r="B1119" s="19" t="s">
        <v>1</v>
      </c>
      <c r="C1119" s="16" t="s">
        <v>6</v>
      </c>
      <c r="D1119" s="17">
        <v>2536.125</v>
      </c>
      <c r="E1119" s="17">
        <v>2927.7168200000001</v>
      </c>
      <c r="F1119" s="18">
        <f t="shared" si="92"/>
        <v>1.1544055675489182</v>
      </c>
    </row>
    <row r="1120" spans="1:6" x14ac:dyDescent="0.25">
      <c r="A1120" s="13" t="str">
        <f t="shared" si="91"/>
        <v>A</v>
      </c>
      <c r="B1120" s="19" t="s">
        <v>1</v>
      </c>
      <c r="C1120" s="16" t="s">
        <v>8</v>
      </c>
      <c r="D1120" s="17">
        <v>0</v>
      </c>
      <c r="E1120" s="17">
        <v>10.811200000000001</v>
      </c>
      <c r="F1120" s="18" t="e">
        <f t="shared" si="92"/>
        <v>#DIV/0!</v>
      </c>
    </row>
    <row r="1121" spans="1:6" x14ac:dyDescent="0.25">
      <c r="A1121" s="13" t="str">
        <f t="shared" si="91"/>
        <v>A</v>
      </c>
      <c r="B1121" s="19" t="s">
        <v>1</v>
      </c>
      <c r="C1121" s="16" t="s">
        <v>9</v>
      </c>
      <c r="D1121" s="17">
        <v>235</v>
      </c>
      <c r="E1121" s="17">
        <v>5801.5419499999998</v>
      </c>
      <c r="F1121" s="18">
        <f t="shared" si="92"/>
        <v>24.687412553191489</v>
      </c>
    </row>
    <row r="1122" spans="1:6" x14ac:dyDescent="0.25">
      <c r="A1122" s="13" t="str">
        <f t="shared" si="91"/>
        <v>A</v>
      </c>
      <c r="B1122" s="19" t="s">
        <v>1</v>
      </c>
      <c r="C1122" s="16" t="s">
        <v>10</v>
      </c>
      <c r="D1122" s="17">
        <v>90</v>
      </c>
      <c r="E1122" s="17">
        <v>86.112700000000004</v>
      </c>
      <c r="F1122" s="18">
        <f t="shared" si="92"/>
        <v>0.95680777777777781</v>
      </c>
    </row>
    <row r="1123" spans="1:6" x14ac:dyDescent="0.25">
      <c r="A1123" s="13" t="str">
        <f t="shared" si="91"/>
        <v>A</v>
      </c>
      <c r="B1123" s="19" t="s">
        <v>1</v>
      </c>
      <c r="C1123" s="16" t="s">
        <v>11</v>
      </c>
      <c r="D1123" s="17">
        <v>38.375</v>
      </c>
      <c r="E1123" s="17">
        <v>28.58839</v>
      </c>
      <c r="F1123" s="18">
        <f t="shared" si="92"/>
        <v>0.74497433224755705</v>
      </c>
    </row>
    <row r="1124" spans="1:6" x14ac:dyDescent="0.25">
      <c r="A1124" s="13" t="str">
        <f t="shared" si="91"/>
        <v>A</v>
      </c>
      <c r="B1124" s="20" t="s">
        <v>1</v>
      </c>
      <c r="C1124" s="21" t="s">
        <v>12</v>
      </c>
      <c r="D1124" s="22">
        <v>1160.2</v>
      </c>
      <c r="E1124" s="22">
        <v>1160.3788200000001</v>
      </c>
      <c r="F1124" s="23">
        <f t="shared" si="92"/>
        <v>1.0001541285985176</v>
      </c>
    </row>
    <row r="1125" spans="1:6" ht="36.75" thickBot="1" x14ac:dyDescent="0.3">
      <c r="A1125" s="13" t="str">
        <f t="shared" si="91"/>
        <v>A</v>
      </c>
      <c r="B1125" s="27" t="s">
        <v>421</v>
      </c>
      <c r="C1125" s="28" t="s">
        <v>422</v>
      </c>
      <c r="D1125" s="29">
        <v>6096.4</v>
      </c>
      <c r="E1125" s="29">
        <v>12114.91185</v>
      </c>
      <c r="F1125" s="30">
        <f t="shared" si="92"/>
        <v>1.9872239108326226</v>
      </c>
    </row>
    <row r="1126" spans="1:6" ht="15.75" thickTop="1" x14ac:dyDescent="0.25">
      <c r="A1126" s="13" t="str">
        <f t="shared" si="91"/>
        <v>A</v>
      </c>
      <c r="B1126" s="20" t="s">
        <v>1</v>
      </c>
      <c r="C1126" s="21" t="s">
        <v>4</v>
      </c>
      <c r="D1126" s="22">
        <v>6008.4</v>
      </c>
      <c r="E1126" s="22">
        <v>12026.733030000001</v>
      </c>
      <c r="F1126" s="23">
        <f t="shared" si="92"/>
        <v>2.0016531905332537</v>
      </c>
    </row>
    <row r="1127" spans="1:6" x14ac:dyDescent="0.25">
      <c r="A1127" s="13" t="str">
        <f t="shared" si="91"/>
        <v>A</v>
      </c>
      <c r="B1127" s="15" t="s">
        <v>1</v>
      </c>
      <c r="C1127" s="16" t="s">
        <v>5</v>
      </c>
      <c r="D1127" s="17">
        <v>3824</v>
      </c>
      <c r="E1127" s="17">
        <v>3882.4769699999997</v>
      </c>
      <c r="F1127" s="18">
        <f t="shared" si="92"/>
        <v>1.0152920946652719</v>
      </c>
    </row>
    <row r="1128" spans="1:6" x14ac:dyDescent="0.25">
      <c r="A1128" s="13" t="str">
        <f t="shared" ref="A1128:A1150" si="93">IF(OR(D1128&lt;&gt;0,E1128&lt;&gt;0),"A","B")</f>
        <v>A</v>
      </c>
      <c r="B1128" s="19" t="s">
        <v>1</v>
      </c>
      <c r="C1128" s="16" t="s">
        <v>6</v>
      </c>
      <c r="D1128" s="17">
        <v>1821.0250000000001</v>
      </c>
      <c r="E1128" s="17">
        <v>2217.2018200000002</v>
      </c>
      <c r="F1128" s="18">
        <f t="shared" si="92"/>
        <v>1.2175570461690532</v>
      </c>
    </row>
    <row r="1129" spans="1:6" x14ac:dyDescent="0.25">
      <c r="A1129" s="13" t="str">
        <f t="shared" si="93"/>
        <v>A</v>
      </c>
      <c r="B1129" s="19" t="s">
        <v>1</v>
      </c>
      <c r="C1129" s="16" t="s">
        <v>8</v>
      </c>
      <c r="D1129" s="17">
        <v>0</v>
      </c>
      <c r="E1129" s="17">
        <v>10.811200000000001</v>
      </c>
      <c r="F1129" s="18" t="e">
        <f t="shared" si="92"/>
        <v>#DIV/0!</v>
      </c>
    </row>
    <row r="1130" spans="1:6" x14ac:dyDescent="0.25">
      <c r="A1130" s="13" t="str">
        <f t="shared" si="93"/>
        <v>A</v>
      </c>
      <c r="B1130" s="19" t="s">
        <v>1</v>
      </c>
      <c r="C1130" s="16" t="s">
        <v>9</v>
      </c>
      <c r="D1130" s="17">
        <v>235</v>
      </c>
      <c r="E1130" s="17">
        <v>5801.5419499999998</v>
      </c>
      <c r="F1130" s="18">
        <f t="shared" ref="F1130:F1148" si="94">E1130/D1130</f>
        <v>24.687412553191489</v>
      </c>
    </row>
    <row r="1131" spans="1:6" x14ac:dyDescent="0.25">
      <c r="A1131" s="13" t="str">
        <f t="shared" si="93"/>
        <v>A</v>
      </c>
      <c r="B1131" s="19" t="s">
        <v>1</v>
      </c>
      <c r="C1131" s="16" t="s">
        <v>10</v>
      </c>
      <c r="D1131" s="17">
        <v>90</v>
      </c>
      <c r="E1131" s="17">
        <v>86.112700000000004</v>
      </c>
      <c r="F1131" s="18">
        <f t="shared" si="94"/>
        <v>0.95680777777777781</v>
      </c>
    </row>
    <row r="1132" spans="1:6" x14ac:dyDescent="0.25">
      <c r="A1132" s="13" t="str">
        <f t="shared" si="93"/>
        <v>A</v>
      </c>
      <c r="B1132" s="19" t="s">
        <v>1</v>
      </c>
      <c r="C1132" s="16" t="s">
        <v>11</v>
      </c>
      <c r="D1132" s="17">
        <v>38.375</v>
      </c>
      <c r="E1132" s="17">
        <v>28.58839</v>
      </c>
      <c r="F1132" s="18">
        <f t="shared" si="94"/>
        <v>0.74497433224755705</v>
      </c>
    </row>
    <row r="1133" spans="1:6" x14ac:dyDescent="0.25">
      <c r="A1133" s="13" t="str">
        <f t="shared" si="93"/>
        <v>A</v>
      </c>
      <c r="B1133" s="20" t="s">
        <v>1</v>
      </c>
      <c r="C1133" s="21" t="s">
        <v>12</v>
      </c>
      <c r="D1133" s="22">
        <v>88</v>
      </c>
      <c r="E1133" s="22">
        <v>88.178820000000002</v>
      </c>
      <c r="F1133" s="23">
        <f t="shared" si="94"/>
        <v>1.0020320454545455</v>
      </c>
    </row>
    <row r="1134" spans="1:6" ht="36.75" thickBot="1" x14ac:dyDescent="0.3">
      <c r="A1134" s="13" t="str">
        <f t="shared" si="93"/>
        <v>A</v>
      </c>
      <c r="B1134" s="27" t="s">
        <v>423</v>
      </c>
      <c r="C1134" s="28" t="s">
        <v>424</v>
      </c>
      <c r="D1134" s="29">
        <v>69</v>
      </c>
      <c r="E1134" s="29">
        <v>69</v>
      </c>
      <c r="F1134" s="30">
        <f t="shared" si="94"/>
        <v>1</v>
      </c>
    </row>
    <row r="1135" spans="1:6" ht="15.75" thickTop="1" x14ac:dyDescent="0.25">
      <c r="A1135" s="13" t="str">
        <f t="shared" si="93"/>
        <v>A</v>
      </c>
      <c r="B1135" s="20" t="s">
        <v>1</v>
      </c>
      <c r="C1135" s="21" t="s">
        <v>4</v>
      </c>
      <c r="D1135" s="22">
        <v>69</v>
      </c>
      <c r="E1135" s="22">
        <v>69</v>
      </c>
      <c r="F1135" s="23">
        <f t="shared" si="94"/>
        <v>1</v>
      </c>
    </row>
    <row r="1136" spans="1:6" x14ac:dyDescent="0.25">
      <c r="A1136" s="13" t="str">
        <f t="shared" si="93"/>
        <v>A</v>
      </c>
      <c r="B1136" s="19" t="s">
        <v>1</v>
      </c>
      <c r="C1136" s="16" t="s">
        <v>6</v>
      </c>
      <c r="D1136" s="17">
        <v>69</v>
      </c>
      <c r="E1136" s="17">
        <v>69</v>
      </c>
      <c r="F1136" s="18">
        <f t="shared" si="94"/>
        <v>1</v>
      </c>
    </row>
    <row r="1137" spans="1:6" ht="54.75" thickBot="1" x14ac:dyDescent="0.3">
      <c r="A1137" s="13" t="str">
        <f t="shared" si="93"/>
        <v>A</v>
      </c>
      <c r="B1137" s="27" t="s">
        <v>425</v>
      </c>
      <c r="C1137" s="28" t="s">
        <v>426</v>
      </c>
      <c r="D1137" s="29">
        <v>1718.3</v>
      </c>
      <c r="E1137" s="29">
        <v>1713.7149999999999</v>
      </c>
      <c r="F1137" s="30">
        <f t="shared" si="94"/>
        <v>0.99733166501775006</v>
      </c>
    </row>
    <row r="1138" spans="1:6" ht="15.75" thickTop="1" x14ac:dyDescent="0.25">
      <c r="A1138" s="13" t="str">
        <f t="shared" si="93"/>
        <v>A</v>
      </c>
      <c r="B1138" s="20" t="s">
        <v>1</v>
      </c>
      <c r="C1138" s="21" t="s">
        <v>4</v>
      </c>
      <c r="D1138" s="22">
        <v>646.1</v>
      </c>
      <c r="E1138" s="22">
        <v>641.51499999999999</v>
      </c>
      <c r="F1138" s="23">
        <f t="shared" si="94"/>
        <v>0.99290357529794149</v>
      </c>
    </row>
    <row r="1139" spans="1:6" x14ac:dyDescent="0.25">
      <c r="A1139" s="13" t="str">
        <f t="shared" si="93"/>
        <v>A</v>
      </c>
      <c r="B1139" s="19" t="s">
        <v>1</v>
      </c>
      <c r="C1139" s="16" t="s">
        <v>6</v>
      </c>
      <c r="D1139" s="17">
        <v>646.1</v>
      </c>
      <c r="E1139" s="17">
        <v>641.51499999999999</v>
      </c>
      <c r="F1139" s="18">
        <f t="shared" si="94"/>
        <v>0.99290357529794149</v>
      </c>
    </row>
    <row r="1140" spans="1:6" x14ac:dyDescent="0.25">
      <c r="A1140" s="13" t="str">
        <f t="shared" si="93"/>
        <v>A</v>
      </c>
      <c r="B1140" s="20" t="s">
        <v>1</v>
      </c>
      <c r="C1140" s="21" t="s">
        <v>12</v>
      </c>
      <c r="D1140" s="22">
        <v>1072.2</v>
      </c>
      <c r="E1140" s="22">
        <v>1072.2</v>
      </c>
      <c r="F1140" s="23">
        <f t="shared" si="94"/>
        <v>1</v>
      </c>
    </row>
    <row r="1141" spans="1:6" ht="36.75" thickBot="1" x14ac:dyDescent="0.3">
      <c r="A1141" s="13" t="str">
        <f t="shared" si="93"/>
        <v>A</v>
      </c>
      <c r="B1141" s="27" t="s">
        <v>427</v>
      </c>
      <c r="C1141" s="28" t="s">
        <v>428</v>
      </c>
      <c r="D1141" s="29">
        <v>34045.93</v>
      </c>
      <c r="E1141" s="29">
        <v>34757.457700000006</v>
      </c>
      <c r="F1141" s="30">
        <f t="shared" si="94"/>
        <v>1.0208990531320485</v>
      </c>
    </row>
    <row r="1142" spans="1:6" ht="15.75" thickTop="1" x14ac:dyDescent="0.25">
      <c r="A1142" s="13" t="str">
        <f t="shared" si="93"/>
        <v>A</v>
      </c>
      <c r="B1142" s="20" t="s">
        <v>1</v>
      </c>
      <c r="C1142" s="21" t="s">
        <v>4</v>
      </c>
      <c r="D1142" s="22">
        <v>31843.93</v>
      </c>
      <c r="E1142" s="22">
        <v>32267.186799999996</v>
      </c>
      <c r="F1142" s="23">
        <f t="shared" si="94"/>
        <v>1.0132916006284398</v>
      </c>
    </row>
    <row r="1143" spans="1:6" x14ac:dyDescent="0.25">
      <c r="A1143" s="13" t="str">
        <f t="shared" si="93"/>
        <v>A</v>
      </c>
      <c r="B1143" s="15" t="s">
        <v>1</v>
      </c>
      <c r="C1143" s="16" t="s">
        <v>5</v>
      </c>
      <c r="D1143" s="17">
        <v>6064</v>
      </c>
      <c r="E1143" s="17">
        <v>6054.4493100000009</v>
      </c>
      <c r="F1143" s="18">
        <f t="shared" si="94"/>
        <v>0.99842501813984186</v>
      </c>
    </row>
    <row r="1144" spans="1:6" x14ac:dyDescent="0.25">
      <c r="A1144" s="13" t="str">
        <f t="shared" si="93"/>
        <v>A</v>
      </c>
      <c r="B1144" s="19" t="s">
        <v>1</v>
      </c>
      <c r="C1144" s="16" t="s">
        <v>6</v>
      </c>
      <c r="D1144" s="17">
        <v>25348.33</v>
      </c>
      <c r="E1144" s="17">
        <v>25684.663829999998</v>
      </c>
      <c r="F1144" s="18">
        <f t="shared" si="94"/>
        <v>1.0132684808032717</v>
      </c>
    </row>
    <row r="1145" spans="1:6" x14ac:dyDescent="0.25">
      <c r="A1145" s="13" t="str">
        <f t="shared" si="93"/>
        <v>A</v>
      </c>
      <c r="B1145" s="19" t="s">
        <v>1</v>
      </c>
      <c r="C1145" s="16" t="s">
        <v>9</v>
      </c>
      <c r="D1145" s="17">
        <v>160</v>
      </c>
      <c r="E1145" s="17">
        <v>314.75782999999996</v>
      </c>
      <c r="F1145" s="18">
        <f t="shared" si="94"/>
        <v>1.9672364374999998</v>
      </c>
    </row>
    <row r="1146" spans="1:6" x14ac:dyDescent="0.25">
      <c r="A1146" s="13" t="str">
        <f t="shared" si="93"/>
        <v>A</v>
      </c>
      <c r="B1146" s="19" t="s">
        <v>1</v>
      </c>
      <c r="C1146" s="16" t="s">
        <v>10</v>
      </c>
      <c r="D1146" s="17">
        <v>20</v>
      </c>
      <c r="E1146" s="17">
        <v>20</v>
      </c>
      <c r="F1146" s="18">
        <f t="shared" si="94"/>
        <v>1</v>
      </c>
    </row>
    <row r="1147" spans="1:6" x14ac:dyDescent="0.25">
      <c r="A1147" s="13" t="str">
        <f t="shared" si="93"/>
        <v>A</v>
      </c>
      <c r="B1147" s="19" t="s">
        <v>1</v>
      </c>
      <c r="C1147" s="16" t="s">
        <v>11</v>
      </c>
      <c r="D1147" s="17">
        <v>251.6</v>
      </c>
      <c r="E1147" s="17">
        <v>193.31582999999998</v>
      </c>
      <c r="F1147" s="18">
        <f t="shared" si="94"/>
        <v>0.76834590620031784</v>
      </c>
    </row>
    <row r="1148" spans="1:6" x14ac:dyDescent="0.25">
      <c r="A1148" s="13" t="str">
        <f t="shared" si="93"/>
        <v>A</v>
      </c>
      <c r="B1148" s="20" t="s">
        <v>1</v>
      </c>
      <c r="C1148" s="21" t="s">
        <v>12</v>
      </c>
      <c r="D1148" s="22">
        <v>2202</v>
      </c>
      <c r="E1148" s="22">
        <v>2490.2709</v>
      </c>
      <c r="F1148" s="23">
        <f t="shared" si="94"/>
        <v>1.1309132152588557</v>
      </c>
    </row>
    <row r="1149" spans="1:6" ht="18.75" thickBot="1" x14ac:dyDescent="0.3">
      <c r="A1149" s="13" t="str">
        <f t="shared" si="93"/>
        <v>A</v>
      </c>
      <c r="B1149" s="27" t="s">
        <v>429</v>
      </c>
      <c r="C1149" s="28" t="s">
        <v>430</v>
      </c>
      <c r="D1149" s="29">
        <v>5927.8</v>
      </c>
      <c r="E1149" s="29">
        <v>5903.2835400000004</v>
      </c>
      <c r="F1149" s="30">
        <f t="shared" ref="F1149:F1153" si="95">E1149/D1149</f>
        <v>0.99586415533587502</v>
      </c>
    </row>
    <row r="1150" spans="1:6" ht="15.75" thickTop="1" x14ac:dyDescent="0.25">
      <c r="A1150" s="13" t="str">
        <f t="shared" si="93"/>
        <v>A</v>
      </c>
      <c r="B1150" s="20" t="s">
        <v>1</v>
      </c>
      <c r="C1150" s="21" t="s">
        <v>4</v>
      </c>
      <c r="D1150" s="22">
        <v>5927.8</v>
      </c>
      <c r="E1150" s="22">
        <v>5903.2835400000004</v>
      </c>
      <c r="F1150" s="23">
        <f t="shared" si="95"/>
        <v>0.99586415533587502</v>
      </c>
    </row>
    <row r="1151" spans="1:6" x14ac:dyDescent="0.25">
      <c r="A1151" s="13" t="str">
        <f t="shared" ref="A1151:A1161" si="96">IF(OR(D1151&lt;&gt;0,E1151&lt;&gt;0),"A","B")</f>
        <v>A</v>
      </c>
      <c r="B1151" s="15" t="s">
        <v>1</v>
      </c>
      <c r="C1151" s="16" t="s">
        <v>5</v>
      </c>
      <c r="D1151" s="17">
        <v>777.5</v>
      </c>
      <c r="E1151" s="17">
        <v>771.66541999999993</v>
      </c>
      <c r="F1151" s="18">
        <f t="shared" si="95"/>
        <v>0.99249571704180051</v>
      </c>
    </row>
    <row r="1152" spans="1:6" x14ac:dyDescent="0.25">
      <c r="A1152" s="13" t="str">
        <f t="shared" si="96"/>
        <v>A</v>
      </c>
      <c r="B1152" s="19" t="s">
        <v>1</v>
      </c>
      <c r="C1152" s="16" t="s">
        <v>6</v>
      </c>
      <c r="D1152" s="17">
        <v>5140.3</v>
      </c>
      <c r="E1152" s="17">
        <v>5121.6661199999999</v>
      </c>
      <c r="F1152" s="18">
        <f t="shared" si="95"/>
        <v>0.99637494309670638</v>
      </c>
    </row>
    <row r="1153" spans="1:6" x14ac:dyDescent="0.25">
      <c r="A1153" s="13" t="str">
        <f t="shared" si="96"/>
        <v>A</v>
      </c>
      <c r="B1153" s="19" t="s">
        <v>1</v>
      </c>
      <c r="C1153" s="16" t="s">
        <v>8</v>
      </c>
      <c r="D1153" s="17">
        <v>10</v>
      </c>
      <c r="E1153" s="17">
        <v>9.952</v>
      </c>
      <c r="F1153" s="18">
        <f t="shared" si="95"/>
        <v>0.99519999999999997</v>
      </c>
    </row>
    <row r="1154" spans="1:6" ht="36.75" thickBot="1" x14ac:dyDescent="0.3">
      <c r="A1154" s="13" t="str">
        <f t="shared" si="96"/>
        <v>A</v>
      </c>
      <c r="B1154" s="27" t="s">
        <v>431</v>
      </c>
      <c r="C1154" s="28" t="s">
        <v>432</v>
      </c>
      <c r="D1154" s="29">
        <v>2685.8</v>
      </c>
      <c r="E1154" s="29">
        <v>2658.2480699999996</v>
      </c>
      <c r="F1154" s="30">
        <f t="shared" ref="F1154:F1161" si="97">E1154/D1154</f>
        <v>0.98974163005435978</v>
      </c>
    </row>
    <row r="1155" spans="1:6" ht="15.75" thickTop="1" x14ac:dyDescent="0.25">
      <c r="A1155" s="13" t="str">
        <f t="shared" si="96"/>
        <v>A</v>
      </c>
      <c r="B1155" s="20" t="s">
        <v>1</v>
      </c>
      <c r="C1155" s="21" t="s">
        <v>4</v>
      </c>
      <c r="D1155" s="22">
        <v>2649</v>
      </c>
      <c r="E1155" s="22">
        <v>2621.5649400000002</v>
      </c>
      <c r="F1155" s="23">
        <f t="shared" si="97"/>
        <v>0.98964323895809747</v>
      </c>
    </row>
    <row r="1156" spans="1:6" x14ac:dyDescent="0.25">
      <c r="A1156" s="13" t="str">
        <f t="shared" si="96"/>
        <v>A</v>
      </c>
      <c r="B1156" s="15" t="s">
        <v>1</v>
      </c>
      <c r="C1156" s="16" t="s">
        <v>5</v>
      </c>
      <c r="D1156" s="17">
        <v>1111</v>
      </c>
      <c r="E1156" s="17">
        <v>1107.1384300000002</v>
      </c>
      <c r="F1156" s="18">
        <f t="shared" si="97"/>
        <v>0.99652423942394253</v>
      </c>
    </row>
    <row r="1157" spans="1:6" x14ac:dyDescent="0.25">
      <c r="A1157" s="13" t="str">
        <f t="shared" si="96"/>
        <v>A</v>
      </c>
      <c r="B1157" s="19" t="s">
        <v>1</v>
      </c>
      <c r="C1157" s="16" t="s">
        <v>6</v>
      </c>
      <c r="D1157" s="17">
        <v>1507.4</v>
      </c>
      <c r="E1157" s="17">
        <v>1485.2345699999998</v>
      </c>
      <c r="F1157" s="18">
        <f t="shared" si="97"/>
        <v>0.98529558843040976</v>
      </c>
    </row>
    <row r="1158" spans="1:6" x14ac:dyDescent="0.25">
      <c r="A1158" s="13" t="str">
        <f t="shared" si="96"/>
        <v>A</v>
      </c>
      <c r="B1158" s="19" t="s">
        <v>1</v>
      </c>
      <c r="C1158" s="16" t="s">
        <v>9</v>
      </c>
      <c r="D1158" s="17">
        <v>8.9</v>
      </c>
      <c r="E1158" s="17">
        <v>8.75732</v>
      </c>
      <c r="F1158" s="18">
        <f t="shared" si="97"/>
        <v>0.98396853932584261</v>
      </c>
    </row>
    <row r="1159" spans="1:6" x14ac:dyDescent="0.25">
      <c r="A1159" s="13" t="str">
        <f t="shared" si="96"/>
        <v>A</v>
      </c>
      <c r="B1159" s="19" t="s">
        <v>1</v>
      </c>
      <c r="C1159" s="16" t="s">
        <v>10</v>
      </c>
      <c r="D1159" s="17">
        <v>17</v>
      </c>
      <c r="E1159" s="17">
        <v>16.76266</v>
      </c>
      <c r="F1159" s="18">
        <f t="shared" si="97"/>
        <v>0.98603882352941175</v>
      </c>
    </row>
    <row r="1160" spans="1:6" x14ac:dyDescent="0.25">
      <c r="A1160" s="13" t="str">
        <f t="shared" si="96"/>
        <v>A</v>
      </c>
      <c r="B1160" s="19" t="s">
        <v>1</v>
      </c>
      <c r="C1160" s="16" t="s">
        <v>11</v>
      </c>
      <c r="D1160" s="17">
        <v>4.7</v>
      </c>
      <c r="E1160" s="17">
        <v>3.6719599999999999</v>
      </c>
      <c r="F1160" s="18">
        <f t="shared" si="97"/>
        <v>0.7812680851063829</v>
      </c>
    </row>
    <row r="1161" spans="1:6" x14ac:dyDescent="0.25">
      <c r="A1161" s="13" t="str">
        <f t="shared" si="96"/>
        <v>A</v>
      </c>
      <c r="B1161" s="20" t="s">
        <v>1</v>
      </c>
      <c r="C1161" s="21" t="s">
        <v>12</v>
      </c>
      <c r="D1161" s="22">
        <v>36.799999999999997</v>
      </c>
      <c r="E1161" s="22">
        <v>36.683129999999998</v>
      </c>
      <c r="F1161" s="23">
        <f t="shared" si="97"/>
        <v>0.9968241847826087</v>
      </c>
    </row>
    <row r="1162" spans="1:6" ht="18.75" thickBot="1" x14ac:dyDescent="0.3">
      <c r="A1162" s="13" t="str">
        <f t="shared" ref="A1162:A1209" si="98">IF(OR(D1162&lt;&gt;0,E1162&lt;&gt;0),"A","B")</f>
        <v>A</v>
      </c>
      <c r="B1162" s="27" t="s">
        <v>433</v>
      </c>
      <c r="C1162" s="28" t="s">
        <v>434</v>
      </c>
      <c r="D1162" s="29">
        <v>189239.8</v>
      </c>
      <c r="E1162" s="29">
        <v>188492.40410000001</v>
      </c>
      <c r="F1162" s="30">
        <f t="shared" ref="F1162:F1182" si="99">E1162/D1162</f>
        <v>0.99605053535249999</v>
      </c>
    </row>
    <row r="1163" spans="1:6" ht="15.75" thickTop="1" x14ac:dyDescent="0.25">
      <c r="A1163" s="13" t="str">
        <f t="shared" si="98"/>
        <v>A</v>
      </c>
      <c r="B1163" s="20" t="s">
        <v>1</v>
      </c>
      <c r="C1163" s="21" t="s">
        <v>4</v>
      </c>
      <c r="D1163" s="22">
        <v>189110.3</v>
      </c>
      <c r="E1163" s="22">
        <v>188363.06310000003</v>
      </c>
      <c r="F1163" s="23">
        <f t="shared" si="99"/>
        <v>0.99604867159536015</v>
      </c>
    </row>
    <row r="1164" spans="1:6" x14ac:dyDescent="0.25">
      <c r="A1164" s="13" t="str">
        <f t="shared" si="98"/>
        <v>A</v>
      </c>
      <c r="B1164" s="15" t="s">
        <v>1</v>
      </c>
      <c r="C1164" s="16" t="s">
        <v>5</v>
      </c>
      <c r="D1164" s="17">
        <v>4310</v>
      </c>
      <c r="E1164" s="17">
        <v>4288.6549500000001</v>
      </c>
      <c r="F1164" s="18">
        <f t="shared" si="99"/>
        <v>0.9950475522041764</v>
      </c>
    </row>
    <row r="1165" spans="1:6" x14ac:dyDescent="0.25">
      <c r="A1165" s="13" t="str">
        <f t="shared" si="98"/>
        <v>A</v>
      </c>
      <c r="B1165" s="19" t="s">
        <v>1</v>
      </c>
      <c r="C1165" s="16" t="s">
        <v>6</v>
      </c>
      <c r="D1165" s="17">
        <v>4501.1000000000004</v>
      </c>
      <c r="E1165" s="17">
        <v>4258.58716</v>
      </c>
      <c r="F1165" s="18">
        <f t="shared" si="99"/>
        <v>0.94612142809535438</v>
      </c>
    </row>
    <row r="1166" spans="1:6" x14ac:dyDescent="0.25">
      <c r="A1166" s="13" t="str">
        <f t="shared" si="98"/>
        <v>A</v>
      </c>
      <c r="B1166" s="19" t="s">
        <v>1</v>
      </c>
      <c r="C1166" s="16" t="s">
        <v>8</v>
      </c>
      <c r="D1166" s="17">
        <v>139439</v>
      </c>
      <c r="E1166" s="17">
        <v>139128.69799000002</v>
      </c>
      <c r="F1166" s="18">
        <f t="shared" si="99"/>
        <v>0.99777463973493796</v>
      </c>
    </row>
    <row r="1167" spans="1:6" x14ac:dyDescent="0.25">
      <c r="A1167" s="13" t="str">
        <f t="shared" si="98"/>
        <v>A</v>
      </c>
      <c r="B1167" s="19" t="s">
        <v>1</v>
      </c>
      <c r="C1167" s="16" t="s">
        <v>9</v>
      </c>
      <c r="D1167" s="17">
        <v>4000</v>
      </c>
      <c r="E1167" s="17">
        <v>4000</v>
      </c>
      <c r="F1167" s="18">
        <f t="shared" si="99"/>
        <v>1</v>
      </c>
    </row>
    <row r="1168" spans="1:6" x14ac:dyDescent="0.25">
      <c r="A1168" s="13" t="str">
        <f t="shared" si="98"/>
        <v>A</v>
      </c>
      <c r="B1168" s="19" t="s">
        <v>1</v>
      </c>
      <c r="C1168" s="16" t="s">
        <v>10</v>
      </c>
      <c r="D1168" s="17">
        <v>120</v>
      </c>
      <c r="E1168" s="17">
        <v>119.59053</v>
      </c>
      <c r="F1168" s="18">
        <f t="shared" si="99"/>
        <v>0.99658774999999999</v>
      </c>
    </row>
    <row r="1169" spans="1:6" x14ac:dyDescent="0.25">
      <c r="A1169" s="13" t="str">
        <f t="shared" si="98"/>
        <v>A</v>
      </c>
      <c r="B1169" s="19" t="s">
        <v>1</v>
      </c>
      <c r="C1169" s="16" t="s">
        <v>11</v>
      </c>
      <c r="D1169" s="17">
        <v>36740.199999999997</v>
      </c>
      <c r="E1169" s="17">
        <v>36567.532469999998</v>
      </c>
      <c r="F1169" s="18">
        <f t="shared" si="99"/>
        <v>0.99530031055900625</v>
      </c>
    </row>
    <row r="1170" spans="1:6" x14ac:dyDescent="0.25">
      <c r="A1170" s="13" t="str">
        <f t="shared" si="98"/>
        <v>A</v>
      </c>
      <c r="B1170" s="20" t="s">
        <v>1</v>
      </c>
      <c r="C1170" s="21" t="s">
        <v>12</v>
      </c>
      <c r="D1170" s="22">
        <v>129.5</v>
      </c>
      <c r="E1170" s="22">
        <v>129.34100000000001</v>
      </c>
      <c r="F1170" s="23">
        <f t="shared" si="99"/>
        <v>0.99877220077220086</v>
      </c>
    </row>
    <row r="1171" spans="1:6" ht="18.75" thickBot="1" x14ac:dyDescent="0.3">
      <c r="A1171" s="13" t="str">
        <f t="shared" si="98"/>
        <v>A</v>
      </c>
      <c r="B1171" s="27" t="s">
        <v>435</v>
      </c>
      <c r="C1171" s="28" t="s">
        <v>436</v>
      </c>
      <c r="D1171" s="29">
        <v>6778.1</v>
      </c>
      <c r="E1171" s="29">
        <v>6641.45298</v>
      </c>
      <c r="F1171" s="30">
        <f t="shared" si="99"/>
        <v>0.97983992269219988</v>
      </c>
    </row>
    <row r="1172" spans="1:6" ht="15.75" thickTop="1" x14ac:dyDescent="0.25">
      <c r="A1172" s="13" t="str">
        <f t="shared" si="98"/>
        <v>A</v>
      </c>
      <c r="B1172" s="20" t="s">
        <v>1</v>
      </c>
      <c r="C1172" s="21" t="s">
        <v>4</v>
      </c>
      <c r="D1172" s="22">
        <v>6648.6</v>
      </c>
      <c r="E1172" s="22">
        <v>6512.1119800000006</v>
      </c>
      <c r="F1172" s="23">
        <f t="shared" si="99"/>
        <v>0.97947116385404454</v>
      </c>
    </row>
    <row r="1173" spans="1:6" x14ac:dyDescent="0.25">
      <c r="A1173" s="13" t="str">
        <f t="shared" si="98"/>
        <v>A</v>
      </c>
      <c r="B1173" s="15" t="s">
        <v>1</v>
      </c>
      <c r="C1173" s="16" t="s">
        <v>5</v>
      </c>
      <c r="D1173" s="17">
        <v>4310</v>
      </c>
      <c r="E1173" s="17">
        <v>4288.6549500000001</v>
      </c>
      <c r="F1173" s="18">
        <f t="shared" si="99"/>
        <v>0.9950475522041764</v>
      </c>
    </row>
    <row r="1174" spans="1:6" x14ac:dyDescent="0.25">
      <c r="A1174" s="13" t="str">
        <f t="shared" si="98"/>
        <v>A</v>
      </c>
      <c r="B1174" s="19" t="s">
        <v>1</v>
      </c>
      <c r="C1174" s="16" t="s">
        <v>6</v>
      </c>
      <c r="D1174" s="17">
        <v>2178.6</v>
      </c>
      <c r="E1174" s="17">
        <v>2037.4439899999998</v>
      </c>
      <c r="F1174" s="18">
        <f t="shared" si="99"/>
        <v>0.93520792710915257</v>
      </c>
    </row>
    <row r="1175" spans="1:6" x14ac:dyDescent="0.25">
      <c r="A1175" s="13" t="str">
        <f t="shared" si="98"/>
        <v>A</v>
      </c>
      <c r="B1175" s="19" t="s">
        <v>1</v>
      </c>
      <c r="C1175" s="16" t="s">
        <v>8</v>
      </c>
      <c r="D1175" s="17">
        <v>0</v>
      </c>
      <c r="E1175" s="17">
        <v>31.602</v>
      </c>
      <c r="F1175" s="18" t="e">
        <f t="shared" si="99"/>
        <v>#DIV/0!</v>
      </c>
    </row>
    <row r="1176" spans="1:6" x14ac:dyDescent="0.25">
      <c r="A1176" s="13" t="str">
        <f t="shared" si="98"/>
        <v>A</v>
      </c>
      <c r="B1176" s="19" t="s">
        <v>1</v>
      </c>
      <c r="C1176" s="16" t="s">
        <v>10</v>
      </c>
      <c r="D1176" s="17">
        <v>120</v>
      </c>
      <c r="E1176" s="17">
        <v>119.59053</v>
      </c>
      <c r="F1176" s="18">
        <f t="shared" si="99"/>
        <v>0.99658774999999999</v>
      </c>
    </row>
    <row r="1177" spans="1:6" x14ac:dyDescent="0.25">
      <c r="A1177" s="13" t="str">
        <f t="shared" si="98"/>
        <v>A</v>
      </c>
      <c r="B1177" s="19" t="s">
        <v>1</v>
      </c>
      <c r="C1177" s="16" t="s">
        <v>11</v>
      </c>
      <c r="D1177" s="17">
        <v>40</v>
      </c>
      <c r="E1177" s="17">
        <v>34.820509999999999</v>
      </c>
      <c r="F1177" s="18">
        <f t="shared" si="99"/>
        <v>0.87051274999999995</v>
      </c>
    </row>
    <row r="1178" spans="1:6" x14ac:dyDescent="0.25">
      <c r="A1178" s="13" t="str">
        <f t="shared" si="98"/>
        <v>A</v>
      </c>
      <c r="B1178" s="20" t="s">
        <v>1</v>
      </c>
      <c r="C1178" s="21" t="s">
        <v>12</v>
      </c>
      <c r="D1178" s="22">
        <v>129.5</v>
      </c>
      <c r="E1178" s="22">
        <v>129.34100000000001</v>
      </c>
      <c r="F1178" s="23">
        <f t="shared" si="99"/>
        <v>0.99877220077220086</v>
      </c>
    </row>
    <row r="1179" spans="1:6" ht="18.75" thickBot="1" x14ac:dyDescent="0.3">
      <c r="A1179" s="13" t="str">
        <f t="shared" si="98"/>
        <v>A</v>
      </c>
      <c r="B1179" s="27" t="s">
        <v>437</v>
      </c>
      <c r="C1179" s="28" t="s">
        <v>438</v>
      </c>
      <c r="D1179" s="29">
        <v>119287.3</v>
      </c>
      <c r="E1179" s="29">
        <v>118878.26297</v>
      </c>
      <c r="F1179" s="30">
        <f t="shared" si="99"/>
        <v>0.9965709926371038</v>
      </c>
    </row>
    <row r="1180" spans="1:6" ht="15.75" thickTop="1" x14ac:dyDescent="0.25">
      <c r="A1180" s="13" t="str">
        <f t="shared" si="98"/>
        <v>A</v>
      </c>
      <c r="B1180" s="20" t="s">
        <v>1</v>
      </c>
      <c r="C1180" s="21" t="s">
        <v>4</v>
      </c>
      <c r="D1180" s="22">
        <v>119287.3</v>
      </c>
      <c r="E1180" s="22">
        <v>118878.26297</v>
      </c>
      <c r="F1180" s="23">
        <f t="shared" si="99"/>
        <v>0.9965709926371038</v>
      </c>
    </row>
    <row r="1181" spans="1:6" x14ac:dyDescent="0.25">
      <c r="A1181" s="13" t="str">
        <f t="shared" si="98"/>
        <v>A</v>
      </c>
      <c r="B1181" s="19" t="s">
        <v>1</v>
      </c>
      <c r="C1181" s="16" t="s">
        <v>6</v>
      </c>
      <c r="D1181" s="17">
        <v>95</v>
      </c>
      <c r="E1181" s="17">
        <v>0</v>
      </c>
      <c r="F1181" s="18">
        <f t="shared" si="99"/>
        <v>0</v>
      </c>
    </row>
    <row r="1182" spans="1:6" x14ac:dyDescent="0.25">
      <c r="A1182" s="13" t="str">
        <f t="shared" si="98"/>
        <v>A</v>
      </c>
      <c r="B1182" s="19" t="s">
        <v>1</v>
      </c>
      <c r="C1182" s="16" t="s">
        <v>8</v>
      </c>
      <c r="D1182" s="17">
        <v>119192.3</v>
      </c>
      <c r="E1182" s="17">
        <v>118878.26297</v>
      </c>
      <c r="F1182" s="18">
        <f t="shared" si="99"/>
        <v>0.9973652909625873</v>
      </c>
    </row>
    <row r="1183" spans="1:6" ht="18.75" thickBot="1" x14ac:dyDescent="0.3">
      <c r="A1183" s="13" t="str">
        <f t="shared" si="98"/>
        <v>A</v>
      </c>
      <c r="B1183" s="27" t="s">
        <v>439</v>
      </c>
      <c r="C1183" s="28" t="s">
        <v>440</v>
      </c>
      <c r="D1183" s="29">
        <v>214.8</v>
      </c>
      <c r="E1183" s="29">
        <v>214.75561000000002</v>
      </c>
      <c r="F1183" s="30">
        <f t="shared" ref="F1183:F1213" si="100">E1183/D1183</f>
        <v>0.99979334264432029</v>
      </c>
    </row>
    <row r="1184" spans="1:6" ht="15.75" thickTop="1" x14ac:dyDescent="0.25">
      <c r="A1184" s="13" t="str">
        <f t="shared" si="98"/>
        <v>A</v>
      </c>
      <c r="B1184" s="20" t="s">
        <v>1</v>
      </c>
      <c r="C1184" s="21" t="s">
        <v>4</v>
      </c>
      <c r="D1184" s="22">
        <v>214.8</v>
      </c>
      <c r="E1184" s="22">
        <v>214.75561000000002</v>
      </c>
      <c r="F1184" s="23">
        <f t="shared" si="100"/>
        <v>0.99979334264432029</v>
      </c>
    </row>
    <row r="1185" spans="1:6" x14ac:dyDescent="0.25">
      <c r="A1185" s="13" t="str">
        <f t="shared" si="98"/>
        <v>A</v>
      </c>
      <c r="B1185" s="19" t="s">
        <v>1</v>
      </c>
      <c r="C1185" s="16" t="s">
        <v>8</v>
      </c>
      <c r="D1185" s="17">
        <v>214.8</v>
      </c>
      <c r="E1185" s="17">
        <v>214.75561000000002</v>
      </c>
      <c r="F1185" s="18">
        <f t="shared" si="100"/>
        <v>0.99979334264432029</v>
      </c>
    </row>
    <row r="1186" spans="1:6" ht="18.75" thickBot="1" x14ac:dyDescent="0.3">
      <c r="A1186" s="13" t="str">
        <f t="shared" si="98"/>
        <v>A</v>
      </c>
      <c r="B1186" s="27" t="s">
        <v>441</v>
      </c>
      <c r="C1186" s="28" t="s">
        <v>442</v>
      </c>
      <c r="D1186" s="29">
        <v>18500</v>
      </c>
      <c r="E1186" s="29">
        <v>18472.423759999998</v>
      </c>
      <c r="F1186" s="30">
        <f t="shared" si="100"/>
        <v>0.99850939243243231</v>
      </c>
    </row>
    <row r="1187" spans="1:6" ht="15.75" thickTop="1" x14ac:dyDescent="0.25">
      <c r="A1187" s="13" t="str">
        <f t="shared" si="98"/>
        <v>A</v>
      </c>
      <c r="B1187" s="20" t="s">
        <v>1</v>
      </c>
      <c r="C1187" s="21" t="s">
        <v>4</v>
      </c>
      <c r="D1187" s="22">
        <v>18500</v>
      </c>
      <c r="E1187" s="22">
        <v>18472.423759999998</v>
      </c>
      <c r="F1187" s="23">
        <f t="shared" si="100"/>
        <v>0.99850939243243231</v>
      </c>
    </row>
    <row r="1188" spans="1:6" x14ac:dyDescent="0.25">
      <c r="A1188" s="13" t="str">
        <f t="shared" si="98"/>
        <v>A</v>
      </c>
      <c r="B1188" s="19" t="s">
        <v>1</v>
      </c>
      <c r="C1188" s="16" t="s">
        <v>8</v>
      </c>
      <c r="D1188" s="17">
        <v>18500</v>
      </c>
      <c r="E1188" s="17">
        <v>18472.423759999998</v>
      </c>
      <c r="F1188" s="18">
        <f t="shared" si="100"/>
        <v>0.99850939243243231</v>
      </c>
    </row>
    <row r="1189" spans="1:6" ht="18.75" thickBot="1" x14ac:dyDescent="0.3">
      <c r="A1189" s="13" t="str">
        <f t="shared" si="98"/>
        <v>A</v>
      </c>
      <c r="B1189" s="27" t="s">
        <v>443</v>
      </c>
      <c r="C1189" s="28" t="s">
        <v>444</v>
      </c>
      <c r="D1189" s="29">
        <v>167.5</v>
      </c>
      <c r="E1189" s="29">
        <v>167.39270999999999</v>
      </c>
      <c r="F1189" s="30">
        <f t="shared" si="100"/>
        <v>0.99935946268656717</v>
      </c>
    </row>
    <row r="1190" spans="1:6" ht="15.75" thickTop="1" x14ac:dyDescent="0.25">
      <c r="A1190" s="13" t="str">
        <f t="shared" si="98"/>
        <v>A</v>
      </c>
      <c r="B1190" s="20" t="s">
        <v>1</v>
      </c>
      <c r="C1190" s="21" t="s">
        <v>4</v>
      </c>
      <c r="D1190" s="22">
        <v>167.5</v>
      </c>
      <c r="E1190" s="22">
        <v>167.39270999999999</v>
      </c>
      <c r="F1190" s="23">
        <f t="shared" si="100"/>
        <v>0.99935946268656717</v>
      </c>
    </row>
    <row r="1191" spans="1:6" x14ac:dyDescent="0.25">
      <c r="A1191" s="13" t="str">
        <f t="shared" si="98"/>
        <v>A</v>
      </c>
      <c r="B1191" s="19" t="s">
        <v>1</v>
      </c>
      <c r="C1191" s="16" t="s">
        <v>8</v>
      </c>
      <c r="D1191" s="17">
        <v>167.5</v>
      </c>
      <c r="E1191" s="17">
        <v>167.39270999999999</v>
      </c>
      <c r="F1191" s="18">
        <f t="shared" si="100"/>
        <v>0.99935946268656717</v>
      </c>
    </row>
    <row r="1192" spans="1:6" ht="36.75" thickBot="1" x14ac:dyDescent="0.3">
      <c r="A1192" s="13" t="str">
        <f t="shared" si="98"/>
        <v>A</v>
      </c>
      <c r="B1192" s="27" t="s">
        <v>445</v>
      </c>
      <c r="C1192" s="28" t="s">
        <v>446</v>
      </c>
      <c r="D1192" s="29">
        <v>10108.1</v>
      </c>
      <c r="E1192" s="29">
        <v>9958.0738099999999</v>
      </c>
      <c r="F1192" s="30">
        <f t="shared" si="100"/>
        <v>0.98515782491269377</v>
      </c>
    </row>
    <row r="1193" spans="1:6" ht="15.75" thickTop="1" x14ac:dyDescent="0.25">
      <c r="A1193" s="13" t="str">
        <f t="shared" si="98"/>
        <v>A</v>
      </c>
      <c r="B1193" s="20" t="s">
        <v>1</v>
      </c>
      <c r="C1193" s="21" t="s">
        <v>4</v>
      </c>
      <c r="D1193" s="22">
        <v>10108.1</v>
      </c>
      <c r="E1193" s="22">
        <v>9958.0738099999999</v>
      </c>
      <c r="F1193" s="23">
        <f t="shared" si="100"/>
        <v>0.98515782491269377</v>
      </c>
    </row>
    <row r="1194" spans="1:6" x14ac:dyDescent="0.25">
      <c r="A1194" s="13" t="str">
        <f t="shared" si="98"/>
        <v>A</v>
      </c>
      <c r="B1194" s="19" t="s">
        <v>1</v>
      </c>
      <c r="C1194" s="16" t="s">
        <v>11</v>
      </c>
      <c r="D1194" s="17">
        <v>10108.1</v>
      </c>
      <c r="E1194" s="17">
        <v>9958.0738099999999</v>
      </c>
      <c r="F1194" s="18">
        <f t="shared" si="100"/>
        <v>0.98515782491269377</v>
      </c>
    </row>
    <row r="1195" spans="1:6" ht="18.75" thickBot="1" x14ac:dyDescent="0.3">
      <c r="A1195" s="13" t="str">
        <f t="shared" si="98"/>
        <v>A</v>
      </c>
      <c r="B1195" s="27" t="s">
        <v>447</v>
      </c>
      <c r="C1195" s="28" t="s">
        <v>448</v>
      </c>
      <c r="D1195" s="29">
        <v>142.69999999999999</v>
      </c>
      <c r="E1195" s="29">
        <v>139.43297999999999</v>
      </c>
      <c r="F1195" s="30">
        <f t="shared" si="100"/>
        <v>0.97710567624386824</v>
      </c>
    </row>
    <row r="1196" spans="1:6" ht="15.75" thickTop="1" x14ac:dyDescent="0.25">
      <c r="A1196" s="13" t="str">
        <f t="shared" si="98"/>
        <v>A</v>
      </c>
      <c r="B1196" s="20" t="s">
        <v>1</v>
      </c>
      <c r="C1196" s="21" t="s">
        <v>4</v>
      </c>
      <c r="D1196" s="22">
        <v>142.69999999999999</v>
      </c>
      <c r="E1196" s="22">
        <v>139.43297999999999</v>
      </c>
      <c r="F1196" s="23">
        <f t="shared" si="100"/>
        <v>0.97710567624386824</v>
      </c>
    </row>
    <row r="1197" spans="1:6" x14ac:dyDescent="0.25">
      <c r="A1197" s="13" t="str">
        <f t="shared" si="98"/>
        <v>A</v>
      </c>
      <c r="B1197" s="19" t="s">
        <v>1</v>
      </c>
      <c r="C1197" s="16" t="s">
        <v>6</v>
      </c>
      <c r="D1197" s="17">
        <v>142.69999999999999</v>
      </c>
      <c r="E1197" s="17">
        <v>139.43297999999999</v>
      </c>
      <c r="F1197" s="18">
        <f t="shared" si="100"/>
        <v>0.97710567624386824</v>
      </c>
    </row>
    <row r="1198" spans="1:6" ht="18.75" thickBot="1" x14ac:dyDescent="0.3">
      <c r="A1198" s="13" t="str">
        <f t="shared" si="98"/>
        <v>A</v>
      </c>
      <c r="B1198" s="27" t="s">
        <v>449</v>
      </c>
      <c r="C1198" s="28" t="s">
        <v>450</v>
      </c>
      <c r="D1198" s="29">
        <v>359.1</v>
      </c>
      <c r="E1198" s="29">
        <v>359.00581999999997</v>
      </c>
      <c r="F1198" s="30">
        <f t="shared" si="100"/>
        <v>0.99973773322194359</v>
      </c>
    </row>
    <row r="1199" spans="1:6" ht="15.75" thickTop="1" x14ac:dyDescent="0.25">
      <c r="A1199" s="13" t="str">
        <f t="shared" si="98"/>
        <v>A</v>
      </c>
      <c r="B1199" s="20" t="s">
        <v>1</v>
      </c>
      <c r="C1199" s="21" t="s">
        <v>4</v>
      </c>
      <c r="D1199" s="22">
        <v>359.1</v>
      </c>
      <c r="E1199" s="22">
        <v>359.00581999999997</v>
      </c>
      <c r="F1199" s="23">
        <f t="shared" si="100"/>
        <v>0.99973773322194359</v>
      </c>
    </row>
    <row r="1200" spans="1:6" x14ac:dyDescent="0.25">
      <c r="A1200" s="13" t="str">
        <f t="shared" si="98"/>
        <v>A</v>
      </c>
      <c r="B1200" s="19" t="s">
        <v>1</v>
      </c>
      <c r="C1200" s="16" t="s">
        <v>8</v>
      </c>
      <c r="D1200" s="17">
        <v>334.7</v>
      </c>
      <c r="E1200" s="17">
        <v>334.61420999999996</v>
      </c>
      <c r="F1200" s="18">
        <f t="shared" si="100"/>
        <v>0.99974368090827592</v>
      </c>
    </row>
    <row r="1201" spans="1:6" x14ac:dyDescent="0.25">
      <c r="A1201" s="13" t="str">
        <f t="shared" si="98"/>
        <v>A</v>
      </c>
      <c r="B1201" s="19" t="s">
        <v>1</v>
      </c>
      <c r="C1201" s="16" t="s">
        <v>11</v>
      </c>
      <c r="D1201" s="17">
        <v>24.4</v>
      </c>
      <c r="E1201" s="17">
        <v>24.39161</v>
      </c>
      <c r="F1201" s="18">
        <f t="shared" si="100"/>
        <v>0.99965614754098364</v>
      </c>
    </row>
    <row r="1202" spans="1:6" ht="36.75" thickBot="1" x14ac:dyDescent="0.3">
      <c r="A1202" s="13" t="str">
        <f t="shared" si="98"/>
        <v>A</v>
      </c>
      <c r="B1202" s="27" t="s">
        <v>451</v>
      </c>
      <c r="C1202" s="28" t="s">
        <v>452</v>
      </c>
      <c r="D1202" s="29">
        <v>823.1</v>
      </c>
      <c r="E1202" s="29">
        <v>823.08788000000004</v>
      </c>
      <c r="F1202" s="30">
        <f t="shared" si="100"/>
        <v>0.99998527517920055</v>
      </c>
    </row>
    <row r="1203" spans="1:6" ht="15.75" thickTop="1" x14ac:dyDescent="0.25">
      <c r="A1203" s="13" t="str">
        <f t="shared" si="98"/>
        <v>A</v>
      </c>
      <c r="B1203" s="20" t="s">
        <v>1</v>
      </c>
      <c r="C1203" s="21" t="s">
        <v>4</v>
      </c>
      <c r="D1203" s="22">
        <v>823.1</v>
      </c>
      <c r="E1203" s="22">
        <v>823.08788000000004</v>
      </c>
      <c r="F1203" s="23">
        <f t="shared" si="100"/>
        <v>0.99998527517920055</v>
      </c>
    </row>
    <row r="1204" spans="1:6" x14ac:dyDescent="0.25">
      <c r="A1204" s="13" t="str">
        <f t="shared" si="98"/>
        <v>A</v>
      </c>
      <c r="B1204" s="19" t="s">
        <v>1</v>
      </c>
      <c r="C1204" s="16" t="s">
        <v>11</v>
      </c>
      <c r="D1204" s="17">
        <v>823.1</v>
      </c>
      <c r="E1204" s="17">
        <v>823.08788000000004</v>
      </c>
      <c r="F1204" s="18">
        <f t="shared" si="100"/>
        <v>0.99998527517920055</v>
      </c>
    </row>
    <row r="1205" spans="1:6" ht="36.75" thickBot="1" x14ac:dyDescent="0.3">
      <c r="A1205" s="13" t="str">
        <f t="shared" si="98"/>
        <v>A</v>
      </c>
      <c r="B1205" s="27" t="s">
        <v>453</v>
      </c>
      <c r="C1205" s="28" t="s">
        <v>454</v>
      </c>
      <c r="D1205" s="29">
        <v>1823.1</v>
      </c>
      <c r="E1205" s="29">
        <v>1822.7813000000001</v>
      </c>
      <c r="F1205" s="30">
        <f t="shared" si="100"/>
        <v>0.9998251878668204</v>
      </c>
    </row>
    <row r="1206" spans="1:6" ht="15.75" thickTop="1" x14ac:dyDescent="0.25">
      <c r="A1206" s="13" t="str">
        <f t="shared" si="98"/>
        <v>A</v>
      </c>
      <c r="B1206" s="20" t="s">
        <v>1</v>
      </c>
      <c r="C1206" s="21" t="s">
        <v>4</v>
      </c>
      <c r="D1206" s="22">
        <v>1823.1</v>
      </c>
      <c r="E1206" s="22">
        <v>1822.7813000000001</v>
      </c>
      <c r="F1206" s="23">
        <f t="shared" si="100"/>
        <v>0.9998251878668204</v>
      </c>
    </row>
    <row r="1207" spans="1:6" x14ac:dyDescent="0.25">
      <c r="A1207" s="13" t="str">
        <f t="shared" si="98"/>
        <v>A</v>
      </c>
      <c r="B1207" s="19" t="s">
        <v>1</v>
      </c>
      <c r="C1207" s="16" t="s">
        <v>11</v>
      </c>
      <c r="D1207" s="17">
        <v>1823.1</v>
      </c>
      <c r="E1207" s="17">
        <v>1822.7813000000001</v>
      </c>
      <c r="F1207" s="18">
        <f t="shared" si="100"/>
        <v>0.9998251878668204</v>
      </c>
    </row>
    <row r="1208" spans="1:6" ht="36.75" thickBot="1" x14ac:dyDescent="0.3">
      <c r="A1208" s="13" t="str">
        <f t="shared" si="98"/>
        <v>A</v>
      </c>
      <c r="B1208" s="27" t="s">
        <v>455</v>
      </c>
      <c r="C1208" s="28" t="s">
        <v>456</v>
      </c>
      <c r="D1208" s="29">
        <v>1614.8</v>
      </c>
      <c r="E1208" s="29">
        <v>1614.79459</v>
      </c>
      <c r="F1208" s="30">
        <f t="shared" si="100"/>
        <v>0.99999664973990587</v>
      </c>
    </row>
    <row r="1209" spans="1:6" ht="15.75" thickTop="1" x14ac:dyDescent="0.25">
      <c r="A1209" s="13" t="str">
        <f t="shared" si="98"/>
        <v>A</v>
      </c>
      <c r="B1209" s="20" t="s">
        <v>1</v>
      </c>
      <c r="C1209" s="21" t="s">
        <v>4</v>
      </c>
      <c r="D1209" s="22">
        <v>1614.8</v>
      </c>
      <c r="E1209" s="22">
        <v>1614.79459</v>
      </c>
      <c r="F1209" s="23">
        <f t="shared" si="100"/>
        <v>0.99999664973990587</v>
      </c>
    </row>
    <row r="1210" spans="1:6" x14ac:dyDescent="0.25">
      <c r="A1210" s="13" t="str">
        <f t="shared" ref="A1210:A1248" si="101">IF(OR(D1210&lt;&gt;0,E1210&lt;&gt;0),"A","B")</f>
        <v>A</v>
      </c>
      <c r="B1210" s="19" t="s">
        <v>1</v>
      </c>
      <c r="C1210" s="16" t="s">
        <v>6</v>
      </c>
      <c r="D1210" s="17">
        <v>1614.8</v>
      </c>
      <c r="E1210" s="17">
        <v>1614.79459</v>
      </c>
      <c r="F1210" s="18">
        <f t="shared" si="100"/>
        <v>0.99999664973990587</v>
      </c>
    </row>
    <row r="1211" spans="1:6" ht="18.75" thickBot="1" x14ac:dyDescent="0.3">
      <c r="A1211" s="13" t="str">
        <f t="shared" si="101"/>
        <v>A</v>
      </c>
      <c r="B1211" s="27" t="s">
        <v>457</v>
      </c>
      <c r="C1211" s="28" t="s">
        <v>458</v>
      </c>
      <c r="D1211" s="29">
        <v>1000</v>
      </c>
      <c r="E1211" s="29">
        <v>1000</v>
      </c>
      <c r="F1211" s="30">
        <f t="shared" si="100"/>
        <v>1</v>
      </c>
    </row>
    <row r="1212" spans="1:6" ht="15.75" thickTop="1" x14ac:dyDescent="0.25">
      <c r="A1212" s="13" t="str">
        <f t="shared" si="101"/>
        <v>A</v>
      </c>
      <c r="B1212" s="20" t="s">
        <v>1</v>
      </c>
      <c r="C1212" s="21" t="s">
        <v>4</v>
      </c>
      <c r="D1212" s="22">
        <v>1000</v>
      </c>
      <c r="E1212" s="22">
        <v>1000</v>
      </c>
      <c r="F1212" s="23">
        <f t="shared" si="100"/>
        <v>1</v>
      </c>
    </row>
    <row r="1213" spans="1:6" x14ac:dyDescent="0.25">
      <c r="A1213" s="13" t="str">
        <f t="shared" si="101"/>
        <v>A</v>
      </c>
      <c r="B1213" s="19" t="s">
        <v>1</v>
      </c>
      <c r="C1213" s="16" t="s">
        <v>8</v>
      </c>
      <c r="D1213" s="17">
        <v>1000</v>
      </c>
      <c r="E1213" s="17">
        <v>1000</v>
      </c>
      <c r="F1213" s="18">
        <f t="shared" si="100"/>
        <v>1</v>
      </c>
    </row>
    <row r="1214" spans="1:6" ht="18.75" thickBot="1" x14ac:dyDescent="0.3">
      <c r="A1214" s="13" t="str">
        <f t="shared" si="101"/>
        <v>A</v>
      </c>
      <c r="B1214" s="27" t="s">
        <v>459</v>
      </c>
      <c r="C1214" s="28" t="s">
        <v>460</v>
      </c>
      <c r="D1214" s="29">
        <v>29.7</v>
      </c>
      <c r="E1214" s="29">
        <v>29.646729999999998</v>
      </c>
      <c r="F1214" s="30">
        <f t="shared" ref="F1214:F1228" si="102">E1214/D1214</f>
        <v>0.99820639730639726</v>
      </c>
    </row>
    <row r="1215" spans="1:6" ht="15.75" thickTop="1" x14ac:dyDescent="0.25">
      <c r="A1215" s="13" t="str">
        <f t="shared" si="101"/>
        <v>A</v>
      </c>
      <c r="B1215" s="20" t="s">
        <v>1</v>
      </c>
      <c r="C1215" s="21" t="s">
        <v>4</v>
      </c>
      <c r="D1215" s="22">
        <v>29.7</v>
      </c>
      <c r="E1215" s="22">
        <v>29.646729999999998</v>
      </c>
      <c r="F1215" s="23">
        <f t="shared" si="102"/>
        <v>0.99820639730639726</v>
      </c>
    </row>
    <row r="1216" spans="1:6" x14ac:dyDescent="0.25">
      <c r="A1216" s="13" t="str">
        <f t="shared" si="101"/>
        <v>A</v>
      </c>
      <c r="B1216" s="19" t="s">
        <v>1</v>
      </c>
      <c r="C1216" s="16" t="s">
        <v>8</v>
      </c>
      <c r="D1216" s="17">
        <v>29.7</v>
      </c>
      <c r="E1216" s="17">
        <v>29.646729999999998</v>
      </c>
      <c r="F1216" s="18">
        <f t="shared" si="102"/>
        <v>0.99820639730639726</v>
      </c>
    </row>
    <row r="1217" spans="1:6" ht="18.75" thickBot="1" x14ac:dyDescent="0.3">
      <c r="A1217" s="13" t="str">
        <f t="shared" si="101"/>
        <v>A</v>
      </c>
      <c r="B1217" s="27" t="s">
        <v>461</v>
      </c>
      <c r="C1217" s="28" t="s">
        <v>462</v>
      </c>
      <c r="D1217" s="29">
        <v>142.69999999999999</v>
      </c>
      <c r="E1217" s="29">
        <v>448.13319999999993</v>
      </c>
      <c r="F1217" s="30">
        <f t="shared" si="102"/>
        <v>3.1403868255080587</v>
      </c>
    </row>
    <row r="1218" spans="1:6" ht="15.75" thickTop="1" x14ac:dyDescent="0.25">
      <c r="A1218" s="13" t="str">
        <f t="shared" si="101"/>
        <v>A</v>
      </c>
      <c r="B1218" s="20" t="s">
        <v>1</v>
      </c>
      <c r="C1218" s="21" t="s">
        <v>4</v>
      </c>
      <c r="D1218" s="22">
        <v>142.69999999999999</v>
      </c>
      <c r="E1218" s="22">
        <v>448.13319999999993</v>
      </c>
      <c r="F1218" s="23">
        <f t="shared" si="102"/>
        <v>3.1403868255080587</v>
      </c>
    </row>
    <row r="1219" spans="1:6" x14ac:dyDescent="0.25">
      <c r="A1219" s="13" t="str">
        <f t="shared" si="101"/>
        <v>A</v>
      </c>
      <c r="B1219" s="19" t="s">
        <v>1</v>
      </c>
      <c r="C1219" s="16" t="s">
        <v>11</v>
      </c>
      <c r="D1219" s="17">
        <v>142.69999999999999</v>
      </c>
      <c r="E1219" s="17">
        <v>448.13319999999993</v>
      </c>
      <c r="F1219" s="18">
        <f t="shared" si="102"/>
        <v>3.1403868255080587</v>
      </c>
    </row>
    <row r="1220" spans="1:6" ht="18.75" thickBot="1" x14ac:dyDescent="0.3">
      <c r="A1220" s="13" t="str">
        <f t="shared" si="101"/>
        <v>A</v>
      </c>
      <c r="B1220" s="27" t="s">
        <v>463</v>
      </c>
      <c r="C1220" s="28" t="s">
        <v>464</v>
      </c>
      <c r="D1220" s="29">
        <v>5813.5</v>
      </c>
      <c r="E1220" s="29">
        <v>5495.8520599999993</v>
      </c>
      <c r="F1220" s="30">
        <f t="shared" si="102"/>
        <v>0.94536029242280883</v>
      </c>
    </row>
    <row r="1221" spans="1:6" ht="15.75" thickTop="1" x14ac:dyDescent="0.25">
      <c r="A1221" s="13" t="str">
        <f t="shared" si="101"/>
        <v>A</v>
      </c>
      <c r="B1221" s="20" t="s">
        <v>1</v>
      </c>
      <c r="C1221" s="21" t="s">
        <v>4</v>
      </c>
      <c r="D1221" s="22">
        <v>5813.5</v>
      </c>
      <c r="E1221" s="22">
        <v>5495.8520599999993</v>
      </c>
      <c r="F1221" s="23">
        <f t="shared" si="102"/>
        <v>0.94536029242280883</v>
      </c>
    </row>
    <row r="1222" spans="1:6" x14ac:dyDescent="0.25">
      <c r="A1222" s="13" t="str">
        <f t="shared" si="101"/>
        <v>A</v>
      </c>
      <c r="B1222" s="19" t="s">
        <v>1</v>
      </c>
      <c r="C1222" s="16" t="s">
        <v>9</v>
      </c>
      <c r="D1222" s="17">
        <v>4000</v>
      </c>
      <c r="E1222" s="17">
        <v>4000</v>
      </c>
      <c r="F1222" s="18">
        <f t="shared" si="102"/>
        <v>1</v>
      </c>
    </row>
    <row r="1223" spans="1:6" x14ac:dyDescent="0.25">
      <c r="A1223" s="13" t="str">
        <f t="shared" si="101"/>
        <v>A</v>
      </c>
      <c r="B1223" s="19" t="s">
        <v>1</v>
      </c>
      <c r="C1223" s="16" t="s">
        <v>11</v>
      </c>
      <c r="D1223" s="17">
        <v>1813.5</v>
      </c>
      <c r="E1223" s="17">
        <v>1495.8520600000002</v>
      </c>
      <c r="F1223" s="18">
        <f t="shared" si="102"/>
        <v>0.82484260270195764</v>
      </c>
    </row>
    <row r="1224" spans="1:6" ht="36.75" thickBot="1" x14ac:dyDescent="0.3">
      <c r="A1224" s="13" t="str">
        <f t="shared" si="101"/>
        <v>A</v>
      </c>
      <c r="B1224" s="27" t="s">
        <v>465</v>
      </c>
      <c r="C1224" s="28" t="s">
        <v>466</v>
      </c>
      <c r="D1224" s="29">
        <v>5813.5</v>
      </c>
      <c r="E1224" s="29">
        <v>5495.8520599999993</v>
      </c>
      <c r="F1224" s="30">
        <f t="shared" si="102"/>
        <v>0.94536029242280883</v>
      </c>
    </row>
    <row r="1225" spans="1:6" ht="15.75" thickTop="1" x14ac:dyDescent="0.25">
      <c r="A1225" s="13" t="str">
        <f t="shared" si="101"/>
        <v>A</v>
      </c>
      <c r="B1225" s="20" t="s">
        <v>1</v>
      </c>
      <c r="C1225" s="21" t="s">
        <v>4</v>
      </c>
      <c r="D1225" s="22">
        <v>5813.5</v>
      </c>
      <c r="E1225" s="22">
        <v>5495.8520599999993</v>
      </c>
      <c r="F1225" s="23">
        <f t="shared" si="102"/>
        <v>0.94536029242280883</v>
      </c>
    </row>
    <row r="1226" spans="1:6" x14ac:dyDescent="0.25">
      <c r="A1226" s="13" t="str">
        <f t="shared" si="101"/>
        <v>A</v>
      </c>
      <c r="B1226" s="19" t="s">
        <v>1</v>
      </c>
      <c r="C1226" s="16" t="s">
        <v>9</v>
      </c>
      <c r="D1226" s="17">
        <v>4000</v>
      </c>
      <c r="E1226" s="17">
        <v>4000</v>
      </c>
      <c r="F1226" s="18">
        <f t="shared" si="102"/>
        <v>1</v>
      </c>
    </row>
    <row r="1227" spans="1:6" x14ac:dyDescent="0.25">
      <c r="A1227" s="13" t="str">
        <f t="shared" si="101"/>
        <v>A</v>
      </c>
      <c r="B1227" s="19" t="s">
        <v>1</v>
      </c>
      <c r="C1227" s="16" t="s">
        <v>11</v>
      </c>
      <c r="D1227" s="17">
        <v>1813.5</v>
      </c>
      <c r="E1227" s="17">
        <v>1495.8520600000002</v>
      </c>
      <c r="F1227" s="18">
        <f t="shared" si="102"/>
        <v>0.82484260270195764</v>
      </c>
    </row>
    <row r="1228" spans="1:6" ht="36.75" thickBot="1" x14ac:dyDescent="0.3">
      <c r="A1228" s="13" t="str">
        <f t="shared" si="101"/>
        <v>A</v>
      </c>
      <c r="B1228" s="27" t="s">
        <v>467</v>
      </c>
      <c r="C1228" s="28" t="s">
        <v>468</v>
      </c>
      <c r="D1228" s="29">
        <v>205.3</v>
      </c>
      <c r="E1228" s="29">
        <v>205.2775</v>
      </c>
      <c r="F1228" s="30">
        <f t="shared" si="102"/>
        <v>0.99989040428641007</v>
      </c>
    </row>
    <row r="1229" spans="1:6" ht="15.75" thickTop="1" x14ac:dyDescent="0.25">
      <c r="A1229" s="13" t="str">
        <f t="shared" si="101"/>
        <v>A</v>
      </c>
      <c r="B1229" s="20" t="s">
        <v>1</v>
      </c>
      <c r="C1229" s="21" t="s">
        <v>4</v>
      </c>
      <c r="D1229" s="22">
        <v>205.3</v>
      </c>
      <c r="E1229" s="22">
        <v>205.2775</v>
      </c>
      <c r="F1229" s="23">
        <f t="shared" ref="F1229:F1261" si="103">E1229/D1229</f>
        <v>0.99989040428641007</v>
      </c>
    </row>
    <row r="1230" spans="1:6" x14ac:dyDescent="0.25">
      <c r="A1230" s="13" t="str">
        <f t="shared" si="101"/>
        <v>A</v>
      </c>
      <c r="B1230" s="19" t="s">
        <v>1</v>
      </c>
      <c r="C1230" s="16" t="s">
        <v>11</v>
      </c>
      <c r="D1230" s="17">
        <v>205.3</v>
      </c>
      <c r="E1230" s="17">
        <v>205.2775</v>
      </c>
      <c r="F1230" s="18">
        <f t="shared" si="103"/>
        <v>0.99989040428641007</v>
      </c>
    </row>
    <row r="1231" spans="1:6" ht="18.75" thickBot="1" x14ac:dyDescent="0.3">
      <c r="A1231" s="13" t="str">
        <f t="shared" si="101"/>
        <v>A</v>
      </c>
      <c r="B1231" s="27" t="s">
        <v>469</v>
      </c>
      <c r="C1231" s="28" t="s">
        <v>470</v>
      </c>
      <c r="D1231" s="29">
        <v>22230</v>
      </c>
      <c r="E1231" s="29">
        <v>22222.030200000001</v>
      </c>
      <c r="F1231" s="30">
        <f t="shared" si="103"/>
        <v>0.99964148448043189</v>
      </c>
    </row>
    <row r="1232" spans="1:6" ht="15.75" thickTop="1" x14ac:dyDescent="0.25">
      <c r="A1232" s="13" t="str">
        <f t="shared" si="101"/>
        <v>A</v>
      </c>
      <c r="B1232" s="20" t="s">
        <v>1</v>
      </c>
      <c r="C1232" s="21" t="s">
        <v>4</v>
      </c>
      <c r="D1232" s="22">
        <v>22230</v>
      </c>
      <c r="E1232" s="22">
        <v>22222.030200000001</v>
      </c>
      <c r="F1232" s="23">
        <f t="shared" si="103"/>
        <v>0.99964148448043189</v>
      </c>
    </row>
    <row r="1233" spans="1:6" x14ac:dyDescent="0.25">
      <c r="A1233" s="13" t="str">
        <f t="shared" si="101"/>
        <v>A</v>
      </c>
      <c r="B1233" s="19" t="s">
        <v>1</v>
      </c>
      <c r="C1233" s="16" t="s">
        <v>6</v>
      </c>
      <c r="D1233" s="17">
        <v>470</v>
      </c>
      <c r="E1233" s="17">
        <v>466.91559999999998</v>
      </c>
      <c r="F1233" s="18">
        <f t="shared" si="103"/>
        <v>0.99343744680851065</v>
      </c>
    </row>
    <row r="1234" spans="1:6" x14ac:dyDescent="0.25">
      <c r="A1234" s="13" t="str">
        <f t="shared" si="101"/>
        <v>A</v>
      </c>
      <c r="B1234" s="19" t="s">
        <v>1</v>
      </c>
      <c r="C1234" s="16" t="s">
        <v>11</v>
      </c>
      <c r="D1234" s="17">
        <v>21760</v>
      </c>
      <c r="E1234" s="17">
        <v>21755.114600000001</v>
      </c>
      <c r="F1234" s="18">
        <f t="shared" si="103"/>
        <v>0.99977548713235298</v>
      </c>
    </row>
    <row r="1235" spans="1:6" ht="18.75" thickBot="1" x14ac:dyDescent="0.3">
      <c r="A1235" s="13" t="str">
        <f t="shared" si="101"/>
        <v>A</v>
      </c>
      <c r="B1235" s="27" t="s">
        <v>471</v>
      </c>
      <c r="C1235" s="28" t="s">
        <v>472</v>
      </c>
      <c r="D1235" s="29">
        <v>78270</v>
      </c>
      <c r="E1235" s="29">
        <v>64756.983529999998</v>
      </c>
      <c r="F1235" s="30">
        <f t="shared" si="103"/>
        <v>0.82735382049316464</v>
      </c>
    </row>
    <row r="1236" spans="1:6" ht="15.75" thickTop="1" x14ac:dyDescent="0.25">
      <c r="A1236" s="13" t="str">
        <f t="shared" si="101"/>
        <v>A</v>
      </c>
      <c r="B1236" s="20" t="s">
        <v>1</v>
      </c>
      <c r="C1236" s="21" t="s">
        <v>4</v>
      </c>
      <c r="D1236" s="22">
        <v>77949.2</v>
      </c>
      <c r="E1236" s="22">
        <v>64436.183530000002</v>
      </c>
      <c r="F1236" s="23">
        <f t="shared" si="103"/>
        <v>0.82664329499212308</v>
      </c>
    </row>
    <row r="1237" spans="1:6" x14ac:dyDescent="0.25">
      <c r="A1237" s="13" t="str">
        <f t="shared" si="101"/>
        <v>A</v>
      </c>
      <c r="B1237" s="19" t="s">
        <v>1</v>
      </c>
      <c r="C1237" s="16" t="s">
        <v>8</v>
      </c>
      <c r="D1237" s="17">
        <v>13000</v>
      </c>
      <c r="E1237" s="17">
        <v>13000</v>
      </c>
      <c r="F1237" s="18">
        <f t="shared" si="103"/>
        <v>1</v>
      </c>
    </row>
    <row r="1238" spans="1:6" x14ac:dyDescent="0.25">
      <c r="A1238" s="13" t="str">
        <f t="shared" si="101"/>
        <v>A</v>
      </c>
      <c r="B1238" s="19" t="s">
        <v>1</v>
      </c>
      <c r="C1238" s="16" t="s">
        <v>11</v>
      </c>
      <c r="D1238" s="17">
        <v>64949.2</v>
      </c>
      <c r="E1238" s="17">
        <v>51436.183530000002</v>
      </c>
      <c r="F1238" s="18">
        <f t="shared" si="103"/>
        <v>0.79194483581014097</v>
      </c>
    </row>
    <row r="1239" spans="1:6" x14ac:dyDescent="0.25">
      <c r="A1239" s="13" t="str">
        <f t="shared" si="101"/>
        <v>A</v>
      </c>
      <c r="B1239" s="20" t="s">
        <v>1</v>
      </c>
      <c r="C1239" s="21" t="s">
        <v>12</v>
      </c>
      <c r="D1239" s="22">
        <v>320.8</v>
      </c>
      <c r="E1239" s="22">
        <v>320.8</v>
      </c>
      <c r="F1239" s="23">
        <f t="shared" si="103"/>
        <v>1</v>
      </c>
    </row>
    <row r="1240" spans="1:6" ht="36.75" thickBot="1" x14ac:dyDescent="0.3">
      <c r="A1240" s="13" t="str">
        <f t="shared" si="101"/>
        <v>A</v>
      </c>
      <c r="B1240" s="27" t="s">
        <v>473</v>
      </c>
      <c r="C1240" s="28" t="s">
        <v>474</v>
      </c>
      <c r="D1240" s="29">
        <v>39800</v>
      </c>
      <c r="E1240" s="29">
        <v>39800</v>
      </c>
      <c r="F1240" s="30">
        <f t="shared" si="103"/>
        <v>1</v>
      </c>
    </row>
    <row r="1241" spans="1:6" ht="15.75" thickTop="1" x14ac:dyDescent="0.25">
      <c r="A1241" s="13" t="str">
        <f t="shared" si="101"/>
        <v>A</v>
      </c>
      <c r="B1241" s="20" t="s">
        <v>1</v>
      </c>
      <c r="C1241" s="21" t="s">
        <v>4</v>
      </c>
      <c r="D1241" s="22">
        <v>39800</v>
      </c>
      <c r="E1241" s="22">
        <v>39800</v>
      </c>
      <c r="F1241" s="23">
        <f t="shared" si="103"/>
        <v>1</v>
      </c>
    </row>
    <row r="1242" spans="1:6" x14ac:dyDescent="0.25">
      <c r="A1242" s="13" t="str">
        <f t="shared" si="101"/>
        <v>A</v>
      </c>
      <c r="B1242" s="19" t="s">
        <v>1</v>
      </c>
      <c r="C1242" s="16" t="s">
        <v>11</v>
      </c>
      <c r="D1242" s="17">
        <v>39800</v>
      </c>
      <c r="E1242" s="17">
        <v>39800</v>
      </c>
      <c r="F1242" s="18">
        <f t="shared" si="103"/>
        <v>1</v>
      </c>
    </row>
    <row r="1243" spans="1:6" ht="36.75" thickBot="1" x14ac:dyDescent="0.3">
      <c r="A1243" s="13" t="str">
        <f t="shared" si="101"/>
        <v>A</v>
      </c>
      <c r="B1243" s="27" t="s">
        <v>475</v>
      </c>
      <c r="C1243" s="28" t="s">
        <v>476</v>
      </c>
      <c r="D1243" s="29">
        <v>13000</v>
      </c>
      <c r="E1243" s="29">
        <v>13000</v>
      </c>
      <c r="F1243" s="30">
        <f t="shared" si="103"/>
        <v>1</v>
      </c>
    </row>
    <row r="1244" spans="1:6" ht="15.75" thickTop="1" x14ac:dyDescent="0.25">
      <c r="A1244" s="13" t="str">
        <f t="shared" si="101"/>
        <v>A</v>
      </c>
      <c r="B1244" s="20" t="s">
        <v>1</v>
      </c>
      <c r="C1244" s="21" t="s">
        <v>4</v>
      </c>
      <c r="D1244" s="22">
        <v>13000</v>
      </c>
      <c r="E1244" s="22">
        <v>13000</v>
      </c>
      <c r="F1244" s="23">
        <f t="shared" si="103"/>
        <v>1</v>
      </c>
    </row>
    <row r="1245" spans="1:6" x14ac:dyDescent="0.25">
      <c r="A1245" s="13" t="str">
        <f t="shared" si="101"/>
        <v>A</v>
      </c>
      <c r="B1245" s="19" t="s">
        <v>1</v>
      </c>
      <c r="C1245" s="16" t="s">
        <v>8</v>
      </c>
      <c r="D1245" s="17">
        <v>13000</v>
      </c>
      <c r="E1245" s="17">
        <v>13000</v>
      </c>
      <c r="F1245" s="18">
        <f t="shared" si="103"/>
        <v>1</v>
      </c>
    </row>
    <row r="1246" spans="1:6" ht="36.75" thickBot="1" x14ac:dyDescent="0.3">
      <c r="A1246" s="13" t="str">
        <f t="shared" si="101"/>
        <v>A</v>
      </c>
      <c r="B1246" s="27" t="s">
        <v>477</v>
      </c>
      <c r="C1246" s="28" t="s">
        <v>478</v>
      </c>
      <c r="D1246" s="29">
        <v>25470</v>
      </c>
      <c r="E1246" s="29">
        <v>11956.983530000001</v>
      </c>
      <c r="F1246" s="30">
        <f t="shared" si="103"/>
        <v>0.46945361327051438</v>
      </c>
    </row>
    <row r="1247" spans="1:6" ht="15.75" thickTop="1" x14ac:dyDescent="0.25">
      <c r="A1247" s="13" t="str">
        <f t="shared" si="101"/>
        <v>A</v>
      </c>
      <c r="B1247" s="20" t="s">
        <v>1</v>
      </c>
      <c r="C1247" s="21" t="s">
        <v>4</v>
      </c>
      <c r="D1247" s="22">
        <v>25149.200000000001</v>
      </c>
      <c r="E1247" s="22">
        <v>11636.183530000002</v>
      </c>
      <c r="F1247" s="23">
        <f t="shared" si="103"/>
        <v>0.46268603096718791</v>
      </c>
    </row>
    <row r="1248" spans="1:6" x14ac:dyDescent="0.25">
      <c r="A1248" s="13" t="str">
        <f t="shared" si="101"/>
        <v>A</v>
      </c>
      <c r="B1248" s="19" t="s">
        <v>1</v>
      </c>
      <c r="C1248" s="16" t="s">
        <v>11</v>
      </c>
      <c r="D1248" s="17">
        <v>25149.200000000001</v>
      </c>
      <c r="E1248" s="17">
        <v>11636.183530000002</v>
      </c>
      <c r="F1248" s="18">
        <f t="shared" si="103"/>
        <v>0.46268603096718791</v>
      </c>
    </row>
    <row r="1249" spans="1:6" x14ac:dyDescent="0.25">
      <c r="A1249" s="13" t="str">
        <f t="shared" ref="A1249:A1270" si="104">IF(OR(D1249&lt;&gt;0,E1249&lt;&gt;0),"A","B")</f>
        <v>A</v>
      </c>
      <c r="B1249" s="20" t="s">
        <v>1</v>
      </c>
      <c r="C1249" s="21" t="s">
        <v>12</v>
      </c>
      <c r="D1249" s="22">
        <v>320.8</v>
      </c>
      <c r="E1249" s="22">
        <v>320.8</v>
      </c>
      <c r="F1249" s="23">
        <f t="shared" si="103"/>
        <v>1</v>
      </c>
    </row>
    <row r="1250" spans="1:6" ht="18.75" thickBot="1" x14ac:dyDescent="0.3">
      <c r="A1250" s="13" t="str">
        <f t="shared" si="104"/>
        <v>A</v>
      </c>
      <c r="B1250" s="27" t="s">
        <v>479</v>
      </c>
      <c r="C1250" s="28" t="s">
        <v>480</v>
      </c>
      <c r="D1250" s="29">
        <v>11290</v>
      </c>
      <c r="E1250" s="29">
        <v>10921.119189999998</v>
      </c>
      <c r="F1250" s="30">
        <f t="shared" si="103"/>
        <v>0.96732676616474733</v>
      </c>
    </row>
    <row r="1251" spans="1:6" ht="15.75" thickTop="1" x14ac:dyDescent="0.25">
      <c r="A1251" s="13" t="str">
        <f t="shared" si="104"/>
        <v>A</v>
      </c>
      <c r="B1251" s="20" t="s">
        <v>1</v>
      </c>
      <c r="C1251" s="21" t="s">
        <v>4</v>
      </c>
      <c r="D1251" s="22">
        <v>9474.5</v>
      </c>
      <c r="E1251" s="22">
        <v>9028.6887899999983</v>
      </c>
      <c r="F1251" s="23">
        <f t="shared" si="103"/>
        <v>0.95294620191039092</v>
      </c>
    </row>
    <row r="1252" spans="1:6" x14ac:dyDescent="0.25">
      <c r="A1252" s="13" t="str">
        <f t="shared" si="104"/>
        <v>A</v>
      </c>
      <c r="B1252" s="15" t="s">
        <v>1</v>
      </c>
      <c r="C1252" s="16" t="s">
        <v>5</v>
      </c>
      <c r="D1252" s="17">
        <v>6150</v>
      </c>
      <c r="E1252" s="17">
        <v>6091.8121999999994</v>
      </c>
      <c r="F1252" s="18">
        <f t="shared" si="103"/>
        <v>0.99053856910569094</v>
      </c>
    </row>
    <row r="1253" spans="1:6" x14ac:dyDescent="0.25">
      <c r="A1253" s="13" t="str">
        <f t="shared" si="104"/>
        <v>A</v>
      </c>
      <c r="B1253" s="19" t="s">
        <v>1</v>
      </c>
      <c r="C1253" s="16" t="s">
        <v>6</v>
      </c>
      <c r="D1253" s="17">
        <v>2929.5</v>
      </c>
      <c r="E1253" s="17">
        <v>2593.5485299999996</v>
      </c>
      <c r="F1253" s="18">
        <f t="shared" si="103"/>
        <v>0.88532122546509628</v>
      </c>
    </row>
    <row r="1254" spans="1:6" x14ac:dyDescent="0.25">
      <c r="A1254" s="13" t="str">
        <f t="shared" si="104"/>
        <v>A</v>
      </c>
      <c r="B1254" s="19" t="s">
        <v>1</v>
      </c>
      <c r="C1254" s="16" t="s">
        <v>10</v>
      </c>
      <c r="D1254" s="17">
        <v>95</v>
      </c>
      <c r="E1254" s="17">
        <v>84.580269999999999</v>
      </c>
      <c r="F1254" s="18">
        <f t="shared" si="103"/>
        <v>0.89031863157894731</v>
      </c>
    </row>
    <row r="1255" spans="1:6" x14ac:dyDescent="0.25">
      <c r="A1255" s="13" t="str">
        <f t="shared" si="104"/>
        <v>A</v>
      </c>
      <c r="B1255" s="19" t="s">
        <v>1</v>
      </c>
      <c r="C1255" s="16" t="s">
        <v>11</v>
      </c>
      <c r="D1255" s="17">
        <v>300</v>
      </c>
      <c r="E1255" s="17">
        <v>258.74779000000001</v>
      </c>
      <c r="F1255" s="18">
        <f t="shared" si="103"/>
        <v>0.86249263333333337</v>
      </c>
    </row>
    <row r="1256" spans="1:6" x14ac:dyDescent="0.25">
      <c r="A1256" s="13" t="str">
        <f t="shared" si="104"/>
        <v>A</v>
      </c>
      <c r="B1256" s="20" t="s">
        <v>1</v>
      </c>
      <c r="C1256" s="21" t="s">
        <v>12</v>
      </c>
      <c r="D1256" s="22">
        <v>1815.5</v>
      </c>
      <c r="E1256" s="22">
        <v>1892.4304</v>
      </c>
      <c r="F1256" s="23">
        <f t="shared" si="103"/>
        <v>1.0423742219774166</v>
      </c>
    </row>
    <row r="1257" spans="1:6" ht="36.75" thickBot="1" x14ac:dyDescent="0.3">
      <c r="A1257" s="13" t="str">
        <f t="shared" si="104"/>
        <v>A</v>
      </c>
      <c r="B1257" s="27" t="s">
        <v>481</v>
      </c>
      <c r="C1257" s="28" t="s">
        <v>482</v>
      </c>
      <c r="D1257" s="29">
        <v>12682.1</v>
      </c>
      <c r="E1257" s="29">
        <v>11907.49591</v>
      </c>
      <c r="F1257" s="30">
        <f t="shared" si="103"/>
        <v>0.93892146489934625</v>
      </c>
    </row>
    <row r="1258" spans="1:6" ht="15.75" thickTop="1" x14ac:dyDescent="0.25">
      <c r="A1258" s="13" t="str">
        <f t="shared" si="104"/>
        <v>A</v>
      </c>
      <c r="B1258" s="20" t="s">
        <v>1</v>
      </c>
      <c r="C1258" s="21" t="s">
        <v>4</v>
      </c>
      <c r="D1258" s="22">
        <v>8359.91</v>
      </c>
      <c r="E1258" s="22">
        <v>7940.2899900000011</v>
      </c>
      <c r="F1258" s="23">
        <f t="shared" si="103"/>
        <v>0.94980567853003217</v>
      </c>
    </row>
    <row r="1259" spans="1:6" x14ac:dyDescent="0.25">
      <c r="A1259" s="13" t="str">
        <f t="shared" si="104"/>
        <v>A</v>
      </c>
      <c r="B1259" s="15" t="s">
        <v>1</v>
      </c>
      <c r="C1259" s="16" t="s">
        <v>5</v>
      </c>
      <c r="D1259" s="17">
        <v>5116</v>
      </c>
      <c r="E1259" s="17">
        <v>4911.7261799999997</v>
      </c>
      <c r="F1259" s="18">
        <f t="shared" si="103"/>
        <v>0.96007157544956989</v>
      </c>
    </row>
    <row r="1260" spans="1:6" x14ac:dyDescent="0.25">
      <c r="A1260" s="13" t="str">
        <f t="shared" si="104"/>
        <v>A</v>
      </c>
      <c r="B1260" s="19" t="s">
        <v>1</v>
      </c>
      <c r="C1260" s="16" t="s">
        <v>6</v>
      </c>
      <c r="D1260" s="17">
        <v>2588.31</v>
      </c>
      <c r="E1260" s="17">
        <v>2375.3582500000002</v>
      </c>
      <c r="F1260" s="18">
        <f t="shared" si="103"/>
        <v>0.91772556223945367</v>
      </c>
    </row>
    <row r="1261" spans="1:6" x14ac:dyDescent="0.25">
      <c r="A1261" s="13" t="str">
        <f t="shared" si="104"/>
        <v>A</v>
      </c>
      <c r="B1261" s="19" t="s">
        <v>1</v>
      </c>
      <c r="C1261" s="16" t="s">
        <v>9</v>
      </c>
      <c r="D1261" s="17">
        <v>655.6</v>
      </c>
      <c r="E1261" s="17">
        <v>653.2055600000001</v>
      </c>
      <c r="F1261" s="18">
        <f t="shared" si="103"/>
        <v>0.99634771201952421</v>
      </c>
    </row>
    <row r="1262" spans="1:6" x14ac:dyDescent="0.25">
      <c r="A1262" s="13" t="str">
        <f t="shared" si="104"/>
        <v>A</v>
      </c>
      <c r="B1262" s="20" t="s">
        <v>1</v>
      </c>
      <c r="C1262" s="21" t="s">
        <v>12</v>
      </c>
      <c r="D1262" s="22">
        <v>4322.1899999999996</v>
      </c>
      <c r="E1262" s="22">
        <v>3967.2059200000003</v>
      </c>
      <c r="F1262" s="23">
        <f t="shared" ref="F1262:F1270" si="105">E1262/D1262</f>
        <v>0.91786939491322705</v>
      </c>
    </row>
    <row r="1263" spans="1:6" ht="18.75" thickBot="1" x14ac:dyDescent="0.3">
      <c r="A1263" s="13" t="str">
        <f t="shared" si="104"/>
        <v>A</v>
      </c>
      <c r="B1263" s="27" t="s">
        <v>483</v>
      </c>
      <c r="C1263" s="28" t="s">
        <v>484</v>
      </c>
      <c r="D1263" s="29">
        <v>8468.2999999999993</v>
      </c>
      <c r="E1263" s="29">
        <v>9268.7670099999996</v>
      </c>
      <c r="F1263" s="30">
        <f t="shared" si="105"/>
        <v>1.0945251124783015</v>
      </c>
    </row>
    <row r="1264" spans="1:6" ht="15.75" thickTop="1" x14ac:dyDescent="0.25">
      <c r="A1264" s="13" t="str">
        <f t="shared" si="104"/>
        <v>A</v>
      </c>
      <c r="B1264" s="20" t="s">
        <v>1</v>
      </c>
      <c r="C1264" s="21" t="s">
        <v>4</v>
      </c>
      <c r="D1264" s="22">
        <v>7045</v>
      </c>
      <c r="E1264" s="22">
        <v>7023.1268399999999</v>
      </c>
      <c r="F1264" s="23">
        <f t="shared" si="105"/>
        <v>0.99689522214336412</v>
      </c>
    </row>
    <row r="1265" spans="1:6" x14ac:dyDescent="0.25">
      <c r="A1265" s="13" t="str">
        <f t="shared" si="104"/>
        <v>A</v>
      </c>
      <c r="B1265" s="15" t="s">
        <v>1</v>
      </c>
      <c r="C1265" s="16" t="s">
        <v>5</v>
      </c>
      <c r="D1265" s="17">
        <v>4200</v>
      </c>
      <c r="E1265" s="17">
        <v>4192.3370599999998</v>
      </c>
      <c r="F1265" s="18">
        <f t="shared" si="105"/>
        <v>0.99817549047619047</v>
      </c>
    </row>
    <row r="1266" spans="1:6" x14ac:dyDescent="0.25">
      <c r="A1266" s="13" t="str">
        <f t="shared" si="104"/>
        <v>A</v>
      </c>
      <c r="B1266" s="19" t="s">
        <v>1</v>
      </c>
      <c r="C1266" s="16" t="s">
        <v>6</v>
      </c>
      <c r="D1266" s="17">
        <v>2640</v>
      </c>
      <c r="E1266" s="17">
        <v>2643.6972999999998</v>
      </c>
      <c r="F1266" s="18">
        <f t="shared" si="105"/>
        <v>1.0014004924242423</v>
      </c>
    </row>
    <row r="1267" spans="1:6" x14ac:dyDescent="0.25">
      <c r="A1267" s="13" t="str">
        <f t="shared" si="104"/>
        <v>A</v>
      </c>
      <c r="B1267" s="19" t="s">
        <v>1</v>
      </c>
      <c r="C1267" s="16" t="s">
        <v>9</v>
      </c>
      <c r="D1267" s="17">
        <v>0</v>
      </c>
      <c r="E1267" s="17">
        <v>0.49386000000000002</v>
      </c>
      <c r="F1267" s="18" t="e">
        <f t="shared" si="105"/>
        <v>#DIV/0!</v>
      </c>
    </row>
    <row r="1268" spans="1:6" x14ac:dyDescent="0.25">
      <c r="A1268" s="13" t="str">
        <f t="shared" si="104"/>
        <v>A</v>
      </c>
      <c r="B1268" s="19" t="s">
        <v>1</v>
      </c>
      <c r="C1268" s="16" t="s">
        <v>10</v>
      </c>
      <c r="D1268" s="17">
        <v>55</v>
      </c>
      <c r="E1268" s="17">
        <v>54.999000000000002</v>
      </c>
      <c r="F1268" s="18">
        <f t="shared" si="105"/>
        <v>0.99998181818181819</v>
      </c>
    </row>
    <row r="1269" spans="1:6" x14ac:dyDescent="0.25">
      <c r="A1269" s="13" t="str">
        <f t="shared" si="104"/>
        <v>A</v>
      </c>
      <c r="B1269" s="19" t="s">
        <v>1</v>
      </c>
      <c r="C1269" s="16" t="s">
        <v>11</v>
      </c>
      <c r="D1269" s="17">
        <v>150</v>
      </c>
      <c r="E1269" s="17">
        <v>131.59961999999999</v>
      </c>
      <c r="F1269" s="18">
        <f t="shared" si="105"/>
        <v>0.87733079999999997</v>
      </c>
    </row>
    <row r="1270" spans="1:6" x14ac:dyDescent="0.25">
      <c r="A1270" s="13" t="str">
        <f t="shared" si="104"/>
        <v>A</v>
      </c>
      <c r="B1270" s="20" t="s">
        <v>1</v>
      </c>
      <c r="C1270" s="21" t="s">
        <v>12</v>
      </c>
      <c r="D1270" s="22">
        <v>1423.3</v>
      </c>
      <c r="E1270" s="22">
        <v>2245.6401700000001</v>
      </c>
      <c r="F1270" s="23">
        <f t="shared" si="105"/>
        <v>1.5777700906344412</v>
      </c>
    </row>
    <row r="1271" spans="1:6" ht="36.75" thickBot="1" x14ac:dyDescent="0.3">
      <c r="A1271" s="13" t="str">
        <f t="shared" ref="A1271:A1296" si="106">IF(OR(D1271&lt;&gt;0,E1271&lt;&gt;0),"A","B")</f>
        <v>A</v>
      </c>
      <c r="B1271" s="27" t="s">
        <v>485</v>
      </c>
      <c r="C1271" s="28" t="s">
        <v>486</v>
      </c>
      <c r="D1271" s="29">
        <v>701.6</v>
      </c>
      <c r="E1271" s="29">
        <v>675.53629000000001</v>
      </c>
      <c r="F1271" s="30">
        <f t="shared" ref="F1271:F1289" si="107">E1271/D1271</f>
        <v>0.96285104047890535</v>
      </c>
    </row>
    <row r="1272" spans="1:6" ht="15.75" thickTop="1" x14ac:dyDescent="0.25">
      <c r="A1272" s="13" t="str">
        <f t="shared" si="106"/>
        <v>A</v>
      </c>
      <c r="B1272" s="20" t="s">
        <v>1</v>
      </c>
      <c r="C1272" s="21" t="s">
        <v>4</v>
      </c>
      <c r="D1272" s="22">
        <v>701.6</v>
      </c>
      <c r="E1272" s="22">
        <v>675.53629000000001</v>
      </c>
      <c r="F1272" s="23">
        <f t="shared" si="107"/>
        <v>0.96285104047890535</v>
      </c>
    </row>
    <row r="1273" spans="1:6" x14ac:dyDescent="0.25">
      <c r="A1273" s="13" t="str">
        <f t="shared" si="106"/>
        <v>A</v>
      </c>
      <c r="B1273" s="15" t="s">
        <v>1</v>
      </c>
      <c r="C1273" s="16" t="s">
        <v>5</v>
      </c>
      <c r="D1273" s="17">
        <v>225.6</v>
      </c>
      <c r="E1273" s="17">
        <v>212.42222000000001</v>
      </c>
      <c r="F1273" s="18">
        <f t="shared" si="107"/>
        <v>0.94158785460992911</v>
      </c>
    </row>
    <row r="1274" spans="1:6" x14ac:dyDescent="0.25">
      <c r="A1274" s="13" t="str">
        <f t="shared" si="106"/>
        <v>A</v>
      </c>
      <c r="B1274" s="19" t="s">
        <v>1</v>
      </c>
      <c r="C1274" s="16" t="s">
        <v>6</v>
      </c>
      <c r="D1274" s="17">
        <v>476</v>
      </c>
      <c r="E1274" s="17">
        <v>463.11407000000003</v>
      </c>
      <c r="F1274" s="18">
        <f t="shared" si="107"/>
        <v>0.97292871848739504</v>
      </c>
    </row>
    <row r="1275" spans="1:6" ht="72.75" thickBot="1" x14ac:dyDescent="0.3">
      <c r="A1275" s="13" t="str">
        <f t="shared" si="106"/>
        <v>A</v>
      </c>
      <c r="B1275" s="27" t="s">
        <v>487</v>
      </c>
      <c r="C1275" s="28" t="s">
        <v>488</v>
      </c>
      <c r="D1275" s="29">
        <v>709.54499999999996</v>
      </c>
      <c r="E1275" s="29">
        <v>1518.2602199999999</v>
      </c>
      <c r="F1275" s="30">
        <f t="shared" si="107"/>
        <v>2.139765934507325</v>
      </c>
    </row>
    <row r="1276" spans="1:6" ht="15.75" thickTop="1" x14ac:dyDescent="0.25">
      <c r="A1276" s="13" t="str">
        <f t="shared" si="106"/>
        <v>A</v>
      </c>
      <c r="B1276" s="20" t="s">
        <v>1</v>
      </c>
      <c r="C1276" s="21" t="s">
        <v>4</v>
      </c>
      <c r="D1276" s="22">
        <v>709.54499999999996</v>
      </c>
      <c r="E1276" s="22">
        <v>1503.2628999999999</v>
      </c>
      <c r="F1276" s="23">
        <f t="shared" si="107"/>
        <v>2.1186294033500341</v>
      </c>
    </row>
    <row r="1277" spans="1:6" x14ac:dyDescent="0.25">
      <c r="A1277" s="13" t="str">
        <f t="shared" si="106"/>
        <v>A</v>
      </c>
      <c r="B1277" s="15" t="s">
        <v>1</v>
      </c>
      <c r="C1277" s="16" t="s">
        <v>5</v>
      </c>
      <c r="D1277" s="17">
        <v>202.245</v>
      </c>
      <c r="E1277" s="17">
        <v>250.11618999999999</v>
      </c>
      <c r="F1277" s="18">
        <f t="shared" si="107"/>
        <v>1.2366990036836509</v>
      </c>
    </row>
    <row r="1278" spans="1:6" x14ac:dyDescent="0.25">
      <c r="A1278" s="13" t="str">
        <f t="shared" si="106"/>
        <v>A</v>
      </c>
      <c r="B1278" s="19" t="s">
        <v>1</v>
      </c>
      <c r="C1278" s="16" t="s">
        <v>6</v>
      </c>
      <c r="D1278" s="17">
        <v>502</v>
      </c>
      <c r="E1278" s="17">
        <v>1018.21127</v>
      </c>
      <c r="F1278" s="18">
        <f t="shared" si="107"/>
        <v>2.0283093027888448</v>
      </c>
    </row>
    <row r="1279" spans="1:6" x14ac:dyDescent="0.25">
      <c r="A1279" s="13" t="str">
        <f t="shared" si="106"/>
        <v>A</v>
      </c>
      <c r="B1279" s="19" t="s">
        <v>1</v>
      </c>
      <c r="C1279" s="16" t="s">
        <v>9</v>
      </c>
      <c r="D1279" s="17">
        <v>0</v>
      </c>
      <c r="E1279" s="17">
        <v>212.52101999999999</v>
      </c>
      <c r="F1279" s="18" t="e">
        <f t="shared" si="107"/>
        <v>#DIV/0!</v>
      </c>
    </row>
    <row r="1280" spans="1:6" x14ac:dyDescent="0.25">
      <c r="A1280" s="13" t="str">
        <f t="shared" si="106"/>
        <v>A</v>
      </c>
      <c r="B1280" s="19" t="s">
        <v>1</v>
      </c>
      <c r="C1280" s="16" t="s">
        <v>10</v>
      </c>
      <c r="D1280" s="17">
        <v>4.5</v>
      </c>
      <c r="E1280" s="17">
        <v>0.72599999999999998</v>
      </c>
      <c r="F1280" s="18">
        <f t="shared" si="107"/>
        <v>0.16133333333333333</v>
      </c>
    </row>
    <row r="1281" spans="1:6" x14ac:dyDescent="0.25">
      <c r="A1281" s="13" t="str">
        <f t="shared" si="106"/>
        <v>A</v>
      </c>
      <c r="B1281" s="19" t="s">
        <v>1</v>
      </c>
      <c r="C1281" s="16" t="s">
        <v>11</v>
      </c>
      <c r="D1281" s="17">
        <v>0.8</v>
      </c>
      <c r="E1281" s="17">
        <v>21.688420000000001</v>
      </c>
      <c r="F1281" s="18">
        <f t="shared" si="107"/>
        <v>27.110524999999999</v>
      </c>
    </row>
    <row r="1282" spans="1:6" x14ac:dyDescent="0.25">
      <c r="A1282" s="13" t="str">
        <f t="shared" si="106"/>
        <v>A</v>
      </c>
      <c r="B1282" s="20" t="s">
        <v>1</v>
      </c>
      <c r="C1282" s="21" t="s">
        <v>12</v>
      </c>
      <c r="D1282" s="22">
        <v>0</v>
      </c>
      <c r="E1282" s="22">
        <v>14.99732</v>
      </c>
      <c r="F1282" s="23" t="e">
        <f t="shared" si="107"/>
        <v>#DIV/0!</v>
      </c>
    </row>
    <row r="1283" spans="1:6" ht="36.75" thickBot="1" x14ac:dyDescent="0.3">
      <c r="A1283" s="13" t="str">
        <f t="shared" si="106"/>
        <v>A</v>
      </c>
      <c r="B1283" s="27" t="s">
        <v>489</v>
      </c>
      <c r="C1283" s="28" t="s">
        <v>490</v>
      </c>
      <c r="D1283" s="29">
        <v>691.4</v>
      </c>
      <c r="E1283" s="29">
        <v>668.18919999999991</v>
      </c>
      <c r="F1283" s="30">
        <f t="shared" si="107"/>
        <v>0.96642927393693945</v>
      </c>
    </row>
    <row r="1284" spans="1:6" ht="15.75" thickTop="1" x14ac:dyDescent="0.25">
      <c r="A1284" s="13" t="str">
        <f t="shared" si="106"/>
        <v>A</v>
      </c>
      <c r="B1284" s="20" t="s">
        <v>1</v>
      </c>
      <c r="C1284" s="21" t="s">
        <v>4</v>
      </c>
      <c r="D1284" s="22">
        <v>684.4</v>
      </c>
      <c r="E1284" s="22">
        <v>661.94919999999991</v>
      </c>
      <c r="F1284" s="23">
        <f t="shared" si="107"/>
        <v>0.96719637638807709</v>
      </c>
    </row>
    <row r="1285" spans="1:6" x14ac:dyDescent="0.25">
      <c r="A1285" s="13" t="str">
        <f t="shared" si="106"/>
        <v>A</v>
      </c>
      <c r="B1285" s="15" t="s">
        <v>1</v>
      </c>
      <c r="C1285" s="16" t="s">
        <v>5</v>
      </c>
      <c r="D1285" s="17">
        <v>331</v>
      </c>
      <c r="E1285" s="17">
        <v>327.19554999999997</v>
      </c>
      <c r="F1285" s="18">
        <f t="shared" si="107"/>
        <v>0.98850619335347423</v>
      </c>
    </row>
    <row r="1286" spans="1:6" x14ac:dyDescent="0.25">
      <c r="A1286" s="13" t="str">
        <f t="shared" si="106"/>
        <v>A</v>
      </c>
      <c r="B1286" s="19" t="s">
        <v>1</v>
      </c>
      <c r="C1286" s="16" t="s">
        <v>6</v>
      </c>
      <c r="D1286" s="17">
        <v>345.4</v>
      </c>
      <c r="E1286" s="17">
        <v>327.90780999999998</v>
      </c>
      <c r="F1286" s="18">
        <f t="shared" si="107"/>
        <v>0.94935671685002898</v>
      </c>
    </row>
    <row r="1287" spans="1:6" x14ac:dyDescent="0.25">
      <c r="A1287" s="13" t="str">
        <f t="shared" si="106"/>
        <v>A</v>
      </c>
      <c r="B1287" s="19" t="s">
        <v>1</v>
      </c>
      <c r="C1287" s="16" t="s">
        <v>10</v>
      </c>
      <c r="D1287" s="17">
        <v>2</v>
      </c>
      <c r="E1287" s="17">
        <v>1.7455000000000001</v>
      </c>
      <c r="F1287" s="18">
        <f t="shared" si="107"/>
        <v>0.87275000000000003</v>
      </c>
    </row>
    <row r="1288" spans="1:6" x14ac:dyDescent="0.25">
      <c r="A1288" s="13" t="str">
        <f t="shared" si="106"/>
        <v>A</v>
      </c>
      <c r="B1288" s="19" t="s">
        <v>1</v>
      </c>
      <c r="C1288" s="16" t="s">
        <v>11</v>
      </c>
      <c r="D1288" s="17">
        <v>6</v>
      </c>
      <c r="E1288" s="17">
        <v>5.1003400000000001</v>
      </c>
      <c r="F1288" s="18">
        <f t="shared" si="107"/>
        <v>0.85005666666666668</v>
      </c>
    </row>
    <row r="1289" spans="1:6" x14ac:dyDescent="0.25">
      <c r="A1289" s="13" t="str">
        <f t="shared" si="106"/>
        <v>A</v>
      </c>
      <c r="B1289" s="20" t="s">
        <v>1</v>
      </c>
      <c r="C1289" s="21" t="s">
        <v>12</v>
      </c>
      <c r="D1289" s="22">
        <v>7</v>
      </c>
      <c r="E1289" s="22">
        <v>6.24</v>
      </c>
      <c r="F1289" s="23">
        <f t="shared" si="107"/>
        <v>0.89142857142857146</v>
      </c>
    </row>
    <row r="1290" spans="1:6" ht="36.75" thickBot="1" x14ac:dyDescent="0.3">
      <c r="A1290" s="13" t="str">
        <f t="shared" si="106"/>
        <v>A</v>
      </c>
      <c r="B1290" s="27" t="s">
        <v>491</v>
      </c>
      <c r="C1290" s="28" t="s">
        <v>492</v>
      </c>
      <c r="D1290" s="29">
        <v>1632.6</v>
      </c>
      <c r="E1290" s="29">
        <v>2337.1494499999999</v>
      </c>
      <c r="F1290" s="30">
        <f t="shared" ref="F1290:F1310" si="108">E1290/D1290</f>
        <v>1.4315505635183143</v>
      </c>
    </row>
    <row r="1291" spans="1:6" ht="15.75" thickTop="1" x14ac:dyDescent="0.25">
      <c r="A1291" s="13" t="str">
        <f t="shared" si="106"/>
        <v>A</v>
      </c>
      <c r="B1291" s="20" t="s">
        <v>1</v>
      </c>
      <c r="C1291" s="21" t="s">
        <v>4</v>
      </c>
      <c r="D1291" s="22">
        <v>1427.9</v>
      </c>
      <c r="E1291" s="22">
        <v>2133.56835</v>
      </c>
      <c r="F1291" s="23">
        <f t="shared" si="108"/>
        <v>1.4942001190559562</v>
      </c>
    </row>
    <row r="1292" spans="1:6" x14ac:dyDescent="0.25">
      <c r="A1292" s="13" t="str">
        <f t="shared" si="106"/>
        <v>A</v>
      </c>
      <c r="B1292" s="15" t="s">
        <v>1</v>
      </c>
      <c r="C1292" s="16" t="s">
        <v>5</v>
      </c>
      <c r="D1292" s="17">
        <v>0</v>
      </c>
      <c r="E1292" s="17">
        <v>408.60939000000002</v>
      </c>
      <c r="F1292" s="18" t="e">
        <f t="shared" si="108"/>
        <v>#DIV/0!</v>
      </c>
    </row>
    <row r="1293" spans="1:6" x14ac:dyDescent="0.25">
      <c r="A1293" s="13" t="str">
        <f t="shared" si="106"/>
        <v>A</v>
      </c>
      <c r="B1293" s="19" t="s">
        <v>1</v>
      </c>
      <c r="C1293" s="16" t="s">
        <v>6</v>
      </c>
      <c r="D1293" s="17">
        <v>1373.6</v>
      </c>
      <c r="E1293" s="17">
        <v>1536.9692000000002</v>
      </c>
      <c r="F1293" s="18">
        <f t="shared" si="108"/>
        <v>1.1189350611531743</v>
      </c>
    </row>
    <row r="1294" spans="1:6" x14ac:dyDescent="0.25">
      <c r="A1294" s="13" t="str">
        <f t="shared" si="106"/>
        <v>A</v>
      </c>
      <c r="B1294" s="19" t="s">
        <v>1</v>
      </c>
      <c r="C1294" s="16" t="s">
        <v>9</v>
      </c>
      <c r="D1294" s="17">
        <v>45.3</v>
      </c>
      <c r="E1294" s="17">
        <v>186.28592999999998</v>
      </c>
      <c r="F1294" s="18">
        <f t="shared" si="108"/>
        <v>4.1122721854304638</v>
      </c>
    </row>
    <row r="1295" spans="1:6" x14ac:dyDescent="0.25">
      <c r="A1295" s="13" t="str">
        <f t="shared" si="106"/>
        <v>A</v>
      </c>
      <c r="B1295" s="19" t="s">
        <v>1</v>
      </c>
      <c r="C1295" s="16" t="s">
        <v>11</v>
      </c>
      <c r="D1295" s="17">
        <v>9</v>
      </c>
      <c r="E1295" s="17">
        <v>1.70383</v>
      </c>
      <c r="F1295" s="18">
        <f t="shared" si="108"/>
        <v>0.18931444444444445</v>
      </c>
    </row>
    <row r="1296" spans="1:6" x14ac:dyDescent="0.25">
      <c r="A1296" s="13" t="str">
        <f t="shared" si="106"/>
        <v>A</v>
      </c>
      <c r="B1296" s="20" t="s">
        <v>1</v>
      </c>
      <c r="C1296" s="21" t="s">
        <v>12</v>
      </c>
      <c r="D1296" s="22">
        <v>204.7</v>
      </c>
      <c r="E1296" s="22">
        <v>203.58109999999999</v>
      </c>
      <c r="F1296" s="23">
        <f t="shared" si="108"/>
        <v>0.99453395212506113</v>
      </c>
    </row>
    <row r="1297" spans="1:6" ht="36.75" thickBot="1" x14ac:dyDescent="0.3">
      <c r="A1297" s="13" t="str">
        <f t="shared" ref="A1297:A1328" si="109">IF(OR(D1297&lt;&gt;0,E1297&lt;&gt;0),"A","B")</f>
        <v>A</v>
      </c>
      <c r="B1297" s="27" t="s">
        <v>493</v>
      </c>
      <c r="C1297" s="28" t="s">
        <v>494</v>
      </c>
      <c r="D1297" s="29">
        <v>2819.3</v>
      </c>
      <c r="E1297" s="29">
        <v>4029.0341400000002</v>
      </c>
      <c r="F1297" s="30">
        <f t="shared" si="108"/>
        <v>1.4290902493526763</v>
      </c>
    </row>
    <row r="1298" spans="1:6" ht="15.75" thickTop="1" x14ac:dyDescent="0.25">
      <c r="A1298" s="13" t="str">
        <f t="shared" si="109"/>
        <v>A</v>
      </c>
      <c r="B1298" s="20" t="s">
        <v>1</v>
      </c>
      <c r="C1298" s="21" t="s">
        <v>4</v>
      </c>
      <c r="D1298" s="22">
        <v>2634.8</v>
      </c>
      <c r="E1298" s="22">
        <v>3844.6278900000002</v>
      </c>
      <c r="F1298" s="23">
        <f t="shared" si="108"/>
        <v>1.4591725709731289</v>
      </c>
    </row>
    <row r="1299" spans="1:6" x14ac:dyDescent="0.25">
      <c r="A1299" s="13" t="str">
        <f t="shared" si="109"/>
        <v>A</v>
      </c>
      <c r="B1299" s="15" t="s">
        <v>1</v>
      </c>
      <c r="C1299" s="16" t="s">
        <v>5</v>
      </c>
      <c r="D1299" s="17">
        <v>1545.8</v>
      </c>
      <c r="E1299" s="17">
        <v>1527.1443199999999</v>
      </c>
      <c r="F1299" s="18">
        <f t="shared" si="108"/>
        <v>0.98793137533962994</v>
      </c>
    </row>
    <row r="1300" spans="1:6" x14ac:dyDescent="0.25">
      <c r="A1300" s="13" t="str">
        <f t="shared" si="109"/>
        <v>A</v>
      </c>
      <c r="B1300" s="19" t="s">
        <v>1</v>
      </c>
      <c r="C1300" s="16" t="s">
        <v>6</v>
      </c>
      <c r="D1300" s="17">
        <v>1065.2</v>
      </c>
      <c r="E1300" s="17">
        <v>1895.6816500000002</v>
      </c>
      <c r="F1300" s="18">
        <f t="shared" si="108"/>
        <v>1.779648563650019</v>
      </c>
    </row>
    <row r="1301" spans="1:6" x14ac:dyDescent="0.25">
      <c r="A1301" s="13" t="str">
        <f t="shared" si="109"/>
        <v>A</v>
      </c>
      <c r="B1301" s="19" t="s">
        <v>1</v>
      </c>
      <c r="C1301" s="16" t="s">
        <v>9</v>
      </c>
      <c r="D1301" s="17">
        <v>0</v>
      </c>
      <c r="E1301" s="17">
        <v>362.71050000000002</v>
      </c>
      <c r="F1301" s="18" t="e">
        <f t="shared" si="108"/>
        <v>#DIV/0!</v>
      </c>
    </row>
    <row r="1302" spans="1:6" x14ac:dyDescent="0.25">
      <c r="A1302" s="13" t="str">
        <f t="shared" si="109"/>
        <v>A</v>
      </c>
      <c r="B1302" s="19" t="s">
        <v>1</v>
      </c>
      <c r="C1302" s="16" t="s">
        <v>10</v>
      </c>
      <c r="D1302" s="17">
        <v>20</v>
      </c>
      <c r="E1302" s="17">
        <v>20</v>
      </c>
      <c r="F1302" s="18">
        <f t="shared" si="108"/>
        <v>1</v>
      </c>
    </row>
    <row r="1303" spans="1:6" x14ac:dyDescent="0.25">
      <c r="A1303" s="13" t="str">
        <f t="shared" si="109"/>
        <v>A</v>
      </c>
      <c r="B1303" s="19" t="s">
        <v>1</v>
      </c>
      <c r="C1303" s="16" t="s">
        <v>11</v>
      </c>
      <c r="D1303" s="17">
        <v>3.8</v>
      </c>
      <c r="E1303" s="17">
        <v>39.091419999999999</v>
      </c>
      <c r="F1303" s="18">
        <f t="shared" si="108"/>
        <v>10.287215789473684</v>
      </c>
    </row>
    <row r="1304" spans="1:6" x14ac:dyDescent="0.25">
      <c r="A1304" s="13" t="str">
        <f t="shared" si="109"/>
        <v>A</v>
      </c>
      <c r="B1304" s="20" t="s">
        <v>1</v>
      </c>
      <c r="C1304" s="21" t="s">
        <v>12</v>
      </c>
      <c r="D1304" s="22">
        <v>184.5</v>
      </c>
      <c r="E1304" s="22">
        <v>184.40625</v>
      </c>
      <c r="F1304" s="23">
        <f t="shared" si="108"/>
        <v>0.99949186991869921</v>
      </c>
    </row>
    <row r="1305" spans="1:6" ht="36.75" thickBot="1" x14ac:dyDescent="0.3">
      <c r="A1305" s="13" t="str">
        <f t="shared" si="109"/>
        <v>A</v>
      </c>
      <c r="B1305" s="27" t="s">
        <v>495</v>
      </c>
      <c r="C1305" s="28" t="s">
        <v>496</v>
      </c>
      <c r="D1305" s="29">
        <v>1484.5</v>
      </c>
      <c r="E1305" s="29">
        <v>1455.9941100000001</v>
      </c>
      <c r="F1305" s="30">
        <f t="shared" si="108"/>
        <v>0.98079764904008093</v>
      </c>
    </row>
    <row r="1306" spans="1:6" ht="15.75" thickTop="1" x14ac:dyDescent="0.25">
      <c r="A1306" s="13" t="str">
        <f t="shared" si="109"/>
        <v>A</v>
      </c>
      <c r="B1306" s="20" t="s">
        <v>1</v>
      </c>
      <c r="C1306" s="21" t="s">
        <v>4</v>
      </c>
      <c r="D1306" s="22">
        <v>1484.5</v>
      </c>
      <c r="E1306" s="22">
        <v>1455.9941100000001</v>
      </c>
      <c r="F1306" s="23">
        <f t="shared" si="108"/>
        <v>0.98079764904008093</v>
      </c>
    </row>
    <row r="1307" spans="1:6" x14ac:dyDescent="0.25">
      <c r="A1307" s="13" t="str">
        <f t="shared" si="109"/>
        <v>A</v>
      </c>
      <c r="B1307" s="15" t="s">
        <v>1</v>
      </c>
      <c r="C1307" s="16" t="s">
        <v>5</v>
      </c>
      <c r="D1307" s="17">
        <v>828</v>
      </c>
      <c r="E1307" s="17">
        <v>822.73126999999999</v>
      </c>
      <c r="F1307" s="18">
        <f t="shared" si="108"/>
        <v>0.9936367995169082</v>
      </c>
    </row>
    <row r="1308" spans="1:6" x14ac:dyDescent="0.25">
      <c r="A1308" s="13" t="str">
        <f t="shared" si="109"/>
        <v>A</v>
      </c>
      <c r="B1308" s="19" t="s">
        <v>1</v>
      </c>
      <c r="C1308" s="16" t="s">
        <v>6</v>
      </c>
      <c r="D1308" s="17">
        <v>633.5</v>
      </c>
      <c r="E1308" s="17">
        <v>611.31373999999994</v>
      </c>
      <c r="F1308" s="18">
        <f t="shared" si="108"/>
        <v>0.96497827940015779</v>
      </c>
    </row>
    <row r="1309" spans="1:6" x14ac:dyDescent="0.25">
      <c r="A1309" s="13" t="str">
        <f t="shared" si="109"/>
        <v>A</v>
      </c>
      <c r="B1309" s="19" t="s">
        <v>1</v>
      </c>
      <c r="C1309" s="16" t="s">
        <v>10</v>
      </c>
      <c r="D1309" s="17">
        <v>18.5</v>
      </c>
      <c r="E1309" s="17">
        <v>18.303900000000002</v>
      </c>
      <c r="F1309" s="18">
        <f t="shared" si="108"/>
        <v>0.98940000000000017</v>
      </c>
    </row>
    <row r="1310" spans="1:6" x14ac:dyDescent="0.25">
      <c r="A1310" s="13" t="str">
        <f t="shared" si="109"/>
        <v>A</v>
      </c>
      <c r="B1310" s="19" t="s">
        <v>1</v>
      </c>
      <c r="C1310" s="16" t="s">
        <v>11</v>
      </c>
      <c r="D1310" s="17">
        <v>4.5</v>
      </c>
      <c r="E1310" s="17">
        <v>3.6452</v>
      </c>
      <c r="F1310" s="18">
        <f t="shared" si="108"/>
        <v>0.81004444444444446</v>
      </c>
    </row>
    <row r="1311" spans="1:6" ht="36.75" thickBot="1" x14ac:dyDescent="0.3">
      <c r="A1311" s="13" t="str">
        <f t="shared" si="109"/>
        <v>A</v>
      </c>
      <c r="B1311" s="27" t="s">
        <v>497</v>
      </c>
      <c r="C1311" s="28" t="s">
        <v>498</v>
      </c>
      <c r="D1311" s="29">
        <v>977219.58299999998</v>
      </c>
      <c r="E1311" s="29">
        <v>979819.25845999992</v>
      </c>
      <c r="F1311" s="30">
        <f t="shared" ref="F1311:F1328" si="110">E1311/D1311</f>
        <v>1.0026602776952331</v>
      </c>
    </row>
    <row r="1312" spans="1:6" ht="15.75" thickTop="1" x14ac:dyDescent="0.25">
      <c r="A1312" s="13" t="str">
        <f t="shared" si="109"/>
        <v>A</v>
      </c>
      <c r="B1312" s="20" t="s">
        <v>1</v>
      </c>
      <c r="C1312" s="21" t="s">
        <v>4</v>
      </c>
      <c r="D1312" s="22">
        <v>907749.23600000003</v>
      </c>
      <c r="E1312" s="22">
        <v>910746.89232999994</v>
      </c>
      <c r="F1312" s="23">
        <f t="shared" si="110"/>
        <v>1.003302295624295</v>
      </c>
    </row>
    <row r="1313" spans="1:6" x14ac:dyDescent="0.25">
      <c r="A1313" s="13" t="str">
        <f t="shared" si="109"/>
        <v>A</v>
      </c>
      <c r="B1313" s="15" t="s">
        <v>1</v>
      </c>
      <c r="C1313" s="16" t="s">
        <v>5</v>
      </c>
      <c r="D1313" s="17">
        <v>15094.322</v>
      </c>
      <c r="E1313" s="17">
        <v>15103.887780000001</v>
      </c>
      <c r="F1313" s="18">
        <f t="shared" si="110"/>
        <v>1.0006337336648841</v>
      </c>
    </row>
    <row r="1314" spans="1:6" x14ac:dyDescent="0.25">
      <c r="A1314" s="13" t="str">
        <f t="shared" si="109"/>
        <v>A</v>
      </c>
      <c r="B1314" s="19" t="s">
        <v>1</v>
      </c>
      <c r="C1314" s="16" t="s">
        <v>6</v>
      </c>
      <c r="D1314" s="17">
        <v>81495.72387999999</v>
      </c>
      <c r="E1314" s="17">
        <v>78173.130630000014</v>
      </c>
      <c r="F1314" s="18">
        <f t="shared" si="110"/>
        <v>0.95922984554511848</v>
      </c>
    </row>
    <row r="1315" spans="1:6" x14ac:dyDescent="0.25">
      <c r="A1315" s="13" t="str">
        <f t="shared" si="109"/>
        <v>A</v>
      </c>
      <c r="B1315" s="19" t="s">
        <v>1</v>
      </c>
      <c r="C1315" s="16" t="s">
        <v>8</v>
      </c>
      <c r="D1315" s="17">
        <v>43032.207000000002</v>
      </c>
      <c r="E1315" s="17">
        <v>46203.853759999998</v>
      </c>
      <c r="F1315" s="18">
        <f t="shared" si="110"/>
        <v>1.0737040226637689</v>
      </c>
    </row>
    <row r="1316" spans="1:6" x14ac:dyDescent="0.25">
      <c r="A1316" s="13" t="str">
        <f t="shared" si="109"/>
        <v>A</v>
      </c>
      <c r="B1316" s="19" t="s">
        <v>1</v>
      </c>
      <c r="C1316" s="16" t="s">
        <v>9</v>
      </c>
      <c r="D1316" s="17">
        <v>48449.715120000001</v>
      </c>
      <c r="E1316" s="17">
        <v>50728.600199999993</v>
      </c>
      <c r="F1316" s="18">
        <f t="shared" si="110"/>
        <v>1.0470360883310803</v>
      </c>
    </row>
    <row r="1317" spans="1:6" x14ac:dyDescent="0.25">
      <c r="A1317" s="13" t="str">
        <f t="shared" si="109"/>
        <v>A</v>
      </c>
      <c r="B1317" s="19" t="s">
        <v>1</v>
      </c>
      <c r="C1317" s="16" t="s">
        <v>10</v>
      </c>
      <c r="D1317" s="17">
        <v>3117.87</v>
      </c>
      <c r="E1317" s="17">
        <v>3108.8685</v>
      </c>
      <c r="F1317" s="18">
        <f t="shared" si="110"/>
        <v>0.99711293286763081</v>
      </c>
    </row>
    <row r="1318" spans="1:6" x14ac:dyDescent="0.25">
      <c r="A1318" s="13" t="str">
        <f t="shared" si="109"/>
        <v>A</v>
      </c>
      <c r="B1318" s="19" t="s">
        <v>1</v>
      </c>
      <c r="C1318" s="16" t="s">
        <v>11</v>
      </c>
      <c r="D1318" s="17">
        <v>716559.39800000004</v>
      </c>
      <c r="E1318" s="17">
        <v>717428.55145999999</v>
      </c>
      <c r="F1318" s="18">
        <f t="shared" si="110"/>
        <v>1.0012129538213104</v>
      </c>
    </row>
    <row r="1319" spans="1:6" x14ac:dyDescent="0.25">
      <c r="A1319" s="13" t="str">
        <f t="shared" si="109"/>
        <v>A</v>
      </c>
      <c r="B1319" s="20" t="s">
        <v>1</v>
      </c>
      <c r="C1319" s="21" t="s">
        <v>12</v>
      </c>
      <c r="D1319" s="22">
        <v>69470.346999999994</v>
      </c>
      <c r="E1319" s="22">
        <v>69072.366129999995</v>
      </c>
      <c r="F1319" s="23">
        <f t="shared" si="110"/>
        <v>0.99427121229148319</v>
      </c>
    </row>
    <row r="1320" spans="1:6" ht="54.75" thickBot="1" x14ac:dyDescent="0.3">
      <c r="A1320" s="13" t="str">
        <f t="shared" si="109"/>
        <v>A</v>
      </c>
      <c r="B1320" s="27" t="s">
        <v>499</v>
      </c>
      <c r="C1320" s="28" t="s">
        <v>500</v>
      </c>
      <c r="D1320" s="29">
        <v>33090.843000000001</v>
      </c>
      <c r="E1320" s="29">
        <v>33372.827870000001</v>
      </c>
      <c r="F1320" s="30">
        <f t="shared" si="110"/>
        <v>1.0085215378163681</v>
      </c>
    </row>
    <row r="1321" spans="1:6" ht="15.75" thickTop="1" x14ac:dyDescent="0.25">
      <c r="A1321" s="13" t="str">
        <f t="shared" si="109"/>
        <v>A</v>
      </c>
      <c r="B1321" s="20" t="s">
        <v>1</v>
      </c>
      <c r="C1321" s="21" t="s">
        <v>4</v>
      </c>
      <c r="D1321" s="22">
        <v>22981.039000000001</v>
      </c>
      <c r="E1321" s="22">
        <v>23239.550939999997</v>
      </c>
      <c r="F1321" s="23">
        <f t="shared" si="110"/>
        <v>1.0112489230795874</v>
      </c>
    </row>
    <row r="1322" spans="1:6" x14ac:dyDescent="0.25">
      <c r="A1322" s="13" t="str">
        <f t="shared" si="109"/>
        <v>A</v>
      </c>
      <c r="B1322" s="15" t="s">
        <v>1</v>
      </c>
      <c r="C1322" s="16" t="s">
        <v>5</v>
      </c>
      <c r="D1322" s="17">
        <v>6588.4380000000001</v>
      </c>
      <c r="E1322" s="17">
        <v>6586.6317700000018</v>
      </c>
      <c r="F1322" s="18">
        <f t="shared" si="110"/>
        <v>0.99972584852433943</v>
      </c>
    </row>
    <row r="1323" spans="1:6" x14ac:dyDescent="0.25">
      <c r="A1323" s="13" t="str">
        <f t="shared" si="109"/>
        <v>A</v>
      </c>
      <c r="B1323" s="19" t="s">
        <v>1</v>
      </c>
      <c r="C1323" s="16" t="s">
        <v>6</v>
      </c>
      <c r="D1323" s="17">
        <v>10763.36</v>
      </c>
      <c r="E1323" s="17">
        <v>11028.879150000001</v>
      </c>
      <c r="F1323" s="18">
        <f t="shared" si="110"/>
        <v>1.0246687976616968</v>
      </c>
    </row>
    <row r="1324" spans="1:6" x14ac:dyDescent="0.25">
      <c r="A1324" s="13" t="str">
        <f t="shared" si="109"/>
        <v>A</v>
      </c>
      <c r="B1324" s="19" t="s">
        <v>1</v>
      </c>
      <c r="C1324" s="16" t="s">
        <v>8</v>
      </c>
      <c r="D1324" s="17">
        <v>4.7E-2</v>
      </c>
      <c r="E1324" s="17">
        <v>0</v>
      </c>
      <c r="F1324" s="18">
        <f t="shared" si="110"/>
        <v>0</v>
      </c>
    </row>
    <row r="1325" spans="1:6" x14ac:dyDescent="0.25">
      <c r="A1325" s="13" t="str">
        <f t="shared" si="109"/>
        <v>A</v>
      </c>
      <c r="B1325" s="19" t="s">
        <v>1</v>
      </c>
      <c r="C1325" s="16" t="s">
        <v>9</v>
      </c>
      <c r="D1325" s="17">
        <v>5313.7</v>
      </c>
      <c r="E1325" s="17">
        <v>5313.2708899999998</v>
      </c>
      <c r="F1325" s="18">
        <f t="shared" si="110"/>
        <v>0.99991924459416226</v>
      </c>
    </row>
    <row r="1326" spans="1:6" x14ac:dyDescent="0.25">
      <c r="A1326" s="13" t="str">
        <f t="shared" si="109"/>
        <v>A</v>
      </c>
      <c r="B1326" s="19" t="s">
        <v>1</v>
      </c>
      <c r="C1326" s="16" t="s">
        <v>10</v>
      </c>
      <c r="D1326" s="17">
        <v>256.44499999999999</v>
      </c>
      <c r="E1326" s="17">
        <v>254.75811000000002</v>
      </c>
      <c r="F1326" s="18">
        <f t="shared" si="110"/>
        <v>0.99342202031624727</v>
      </c>
    </row>
    <row r="1327" spans="1:6" x14ac:dyDescent="0.25">
      <c r="A1327" s="13" t="str">
        <f t="shared" si="109"/>
        <v>A</v>
      </c>
      <c r="B1327" s="19" t="s">
        <v>1</v>
      </c>
      <c r="C1327" s="16" t="s">
        <v>11</v>
      </c>
      <c r="D1327" s="17">
        <v>59.048999999999999</v>
      </c>
      <c r="E1327" s="17">
        <v>56.011020000000002</v>
      </c>
      <c r="F1327" s="18">
        <f t="shared" si="110"/>
        <v>0.948551541939745</v>
      </c>
    </row>
    <row r="1328" spans="1:6" x14ac:dyDescent="0.25">
      <c r="A1328" s="13" t="str">
        <f t="shared" si="109"/>
        <v>A</v>
      </c>
      <c r="B1328" s="20" t="s">
        <v>1</v>
      </c>
      <c r="C1328" s="21" t="s">
        <v>12</v>
      </c>
      <c r="D1328" s="22">
        <v>10109.804</v>
      </c>
      <c r="E1328" s="22">
        <v>10133.27693</v>
      </c>
      <c r="F1328" s="23">
        <f t="shared" si="110"/>
        <v>1.0023217987213204</v>
      </c>
    </row>
    <row r="1329" spans="1:6" ht="18.75" thickBot="1" x14ac:dyDescent="0.3">
      <c r="A1329" s="13" t="str">
        <f t="shared" ref="A1329:A1369" si="111">IF(OR(D1329&lt;&gt;0,E1329&lt;&gt;0),"A","B")</f>
        <v>A</v>
      </c>
      <c r="B1329" s="27" t="s">
        <v>501</v>
      </c>
      <c r="C1329" s="28" t="s">
        <v>502</v>
      </c>
      <c r="D1329" s="29">
        <v>674683.06900000002</v>
      </c>
      <c r="E1329" s="29">
        <v>675095.21138999995</v>
      </c>
      <c r="F1329" s="30">
        <f t="shared" ref="F1329:F1356" si="112">E1329/D1329</f>
        <v>1.0006108681378514</v>
      </c>
    </row>
    <row r="1330" spans="1:6" ht="15.75" thickTop="1" x14ac:dyDescent="0.25">
      <c r="A1330" s="13" t="str">
        <f t="shared" si="111"/>
        <v>A</v>
      </c>
      <c r="B1330" s="20" t="s">
        <v>1</v>
      </c>
      <c r="C1330" s="21" t="s">
        <v>4</v>
      </c>
      <c r="D1330" s="22">
        <v>672870.70200000005</v>
      </c>
      <c r="E1330" s="22">
        <v>673281.22034999996</v>
      </c>
      <c r="F1330" s="23">
        <f t="shared" si="112"/>
        <v>1.0006100999029675</v>
      </c>
    </row>
    <row r="1331" spans="1:6" x14ac:dyDescent="0.25">
      <c r="A1331" s="13" t="str">
        <f t="shared" si="111"/>
        <v>A</v>
      </c>
      <c r="B1331" s="15" t="s">
        <v>1</v>
      </c>
      <c r="C1331" s="16" t="s">
        <v>5</v>
      </c>
      <c r="D1331" s="17">
        <v>1153.3009999999999</v>
      </c>
      <c r="E1331" s="17">
        <v>1148.8452</v>
      </c>
      <c r="F1331" s="18">
        <f t="shared" si="112"/>
        <v>0.99613648128285681</v>
      </c>
    </row>
    <row r="1332" spans="1:6" x14ac:dyDescent="0.25">
      <c r="A1332" s="13" t="str">
        <f t="shared" si="111"/>
        <v>A</v>
      </c>
      <c r="B1332" s="19" t="s">
        <v>1</v>
      </c>
      <c r="C1332" s="16" t="s">
        <v>6</v>
      </c>
      <c r="D1332" s="17">
        <v>46955.506879999994</v>
      </c>
      <c r="E1332" s="17">
        <v>47269.255069999999</v>
      </c>
      <c r="F1332" s="18">
        <f t="shared" si="112"/>
        <v>1.0066818188290849</v>
      </c>
    </row>
    <row r="1333" spans="1:6" x14ac:dyDescent="0.25">
      <c r="A1333" s="13" t="str">
        <f t="shared" si="111"/>
        <v>A</v>
      </c>
      <c r="B1333" s="19" t="s">
        <v>1</v>
      </c>
      <c r="C1333" s="16" t="s">
        <v>8</v>
      </c>
      <c r="D1333" s="17">
        <v>16607.111000000001</v>
      </c>
      <c r="E1333" s="17">
        <v>16607.007509999999</v>
      </c>
      <c r="F1333" s="18">
        <f t="shared" si="112"/>
        <v>0.99999376833213183</v>
      </c>
    </row>
    <row r="1334" spans="1:6" x14ac:dyDescent="0.25">
      <c r="A1334" s="13" t="str">
        <f t="shared" si="111"/>
        <v>A</v>
      </c>
      <c r="B1334" s="19" t="s">
        <v>1</v>
      </c>
      <c r="C1334" s="16" t="s">
        <v>9</v>
      </c>
      <c r="D1334" s="17">
        <v>22142.568119999996</v>
      </c>
      <c r="E1334" s="17">
        <v>22277.83885</v>
      </c>
      <c r="F1334" s="18">
        <f t="shared" si="112"/>
        <v>1.0061090804493369</v>
      </c>
    </row>
    <row r="1335" spans="1:6" x14ac:dyDescent="0.25">
      <c r="A1335" s="13" t="str">
        <f t="shared" si="111"/>
        <v>A</v>
      </c>
      <c r="B1335" s="19" t="s">
        <v>1</v>
      </c>
      <c r="C1335" s="16" t="s">
        <v>10</v>
      </c>
      <c r="D1335" s="17">
        <v>2719.7049999999999</v>
      </c>
      <c r="E1335" s="17">
        <v>2717.5392900000002</v>
      </c>
      <c r="F1335" s="18">
        <f t="shared" si="112"/>
        <v>0.99920369672446097</v>
      </c>
    </row>
    <row r="1336" spans="1:6" x14ac:dyDescent="0.25">
      <c r="A1336" s="13" t="str">
        <f t="shared" si="111"/>
        <v>A</v>
      </c>
      <c r="B1336" s="19" t="s">
        <v>1</v>
      </c>
      <c r="C1336" s="16" t="s">
        <v>11</v>
      </c>
      <c r="D1336" s="17">
        <v>583292.51</v>
      </c>
      <c r="E1336" s="17">
        <v>583260.73443000007</v>
      </c>
      <c r="F1336" s="18">
        <f t="shared" si="112"/>
        <v>0.99994552378188439</v>
      </c>
    </row>
    <row r="1337" spans="1:6" x14ac:dyDescent="0.25">
      <c r="A1337" s="13" t="str">
        <f t="shared" si="111"/>
        <v>A</v>
      </c>
      <c r="B1337" s="20" t="s">
        <v>1</v>
      </c>
      <c r="C1337" s="21" t="s">
        <v>12</v>
      </c>
      <c r="D1337" s="22">
        <v>1812.367</v>
      </c>
      <c r="E1337" s="22">
        <v>1813.9910400000001</v>
      </c>
      <c r="F1337" s="23">
        <f t="shared" si="112"/>
        <v>1.000896087823272</v>
      </c>
    </row>
    <row r="1338" spans="1:6" ht="18.75" thickBot="1" x14ac:dyDescent="0.3">
      <c r="A1338" s="13" t="str">
        <f t="shared" si="111"/>
        <v>A</v>
      </c>
      <c r="B1338" s="27" t="s">
        <v>503</v>
      </c>
      <c r="C1338" s="28" t="s">
        <v>504</v>
      </c>
      <c r="D1338" s="29">
        <v>564557.05500000005</v>
      </c>
      <c r="E1338" s="29">
        <v>564509.34048999997</v>
      </c>
      <c r="F1338" s="30">
        <f t="shared" si="112"/>
        <v>0.99991548328095892</v>
      </c>
    </row>
    <row r="1339" spans="1:6" ht="15.75" thickTop="1" x14ac:dyDescent="0.25">
      <c r="A1339" s="13" t="str">
        <f t="shared" si="111"/>
        <v>A</v>
      </c>
      <c r="B1339" s="20" t="s">
        <v>1</v>
      </c>
      <c r="C1339" s="21" t="s">
        <v>4</v>
      </c>
      <c r="D1339" s="22">
        <v>564557.05500000005</v>
      </c>
      <c r="E1339" s="22">
        <v>564509.34048999997</v>
      </c>
      <c r="F1339" s="23">
        <f t="shared" si="112"/>
        <v>0.99991548328095892</v>
      </c>
    </row>
    <row r="1340" spans="1:6" x14ac:dyDescent="0.25">
      <c r="A1340" s="13" t="str">
        <f t="shared" si="111"/>
        <v>A</v>
      </c>
      <c r="B1340" s="19" t="s">
        <v>1</v>
      </c>
      <c r="C1340" s="16" t="s">
        <v>8</v>
      </c>
      <c r="D1340" s="17">
        <v>14615.8</v>
      </c>
      <c r="E1340" s="17">
        <v>14615.8</v>
      </c>
      <c r="F1340" s="18">
        <f t="shared" si="112"/>
        <v>1</v>
      </c>
    </row>
    <row r="1341" spans="1:6" x14ac:dyDescent="0.25">
      <c r="A1341" s="13" t="str">
        <f t="shared" si="111"/>
        <v>A</v>
      </c>
      <c r="B1341" s="19" t="s">
        <v>1</v>
      </c>
      <c r="C1341" s="16" t="s">
        <v>11</v>
      </c>
      <c r="D1341" s="17">
        <v>549941.255</v>
      </c>
      <c r="E1341" s="17">
        <v>549893.54049000004</v>
      </c>
      <c r="F1341" s="18">
        <f t="shared" si="112"/>
        <v>0.99991323707838586</v>
      </c>
    </row>
    <row r="1342" spans="1:6" ht="36.75" thickBot="1" x14ac:dyDescent="0.3">
      <c r="A1342" s="13" t="str">
        <f t="shared" si="111"/>
        <v>A</v>
      </c>
      <c r="B1342" s="27" t="s">
        <v>505</v>
      </c>
      <c r="C1342" s="28" t="s">
        <v>506</v>
      </c>
      <c r="D1342" s="29">
        <v>5912.241</v>
      </c>
      <c r="E1342" s="29">
        <v>6329.35833</v>
      </c>
      <c r="F1342" s="30">
        <f t="shared" si="112"/>
        <v>1.0705514761661441</v>
      </c>
    </row>
    <row r="1343" spans="1:6" ht="15.75" thickTop="1" x14ac:dyDescent="0.25">
      <c r="A1343" s="13" t="str">
        <f t="shared" si="111"/>
        <v>A</v>
      </c>
      <c r="B1343" s="20" t="s">
        <v>1</v>
      </c>
      <c r="C1343" s="21" t="s">
        <v>4</v>
      </c>
      <c r="D1343" s="22">
        <v>5846.4709999999995</v>
      </c>
      <c r="E1343" s="22">
        <v>6251.2843300000004</v>
      </c>
      <c r="F1343" s="23">
        <f t="shared" si="112"/>
        <v>1.0692406290906089</v>
      </c>
    </row>
    <row r="1344" spans="1:6" x14ac:dyDescent="0.25">
      <c r="A1344" s="13" t="str">
        <f t="shared" si="111"/>
        <v>A</v>
      </c>
      <c r="B1344" s="15" t="s">
        <v>1</v>
      </c>
      <c r="C1344" s="16" t="s">
        <v>5</v>
      </c>
      <c r="D1344" s="17">
        <v>304.2</v>
      </c>
      <c r="E1344" s="17">
        <v>302.99928000000006</v>
      </c>
      <c r="F1344" s="18">
        <f t="shared" si="112"/>
        <v>0.99605285996055248</v>
      </c>
    </row>
    <row r="1345" spans="1:6" x14ac:dyDescent="0.25">
      <c r="A1345" s="13" t="str">
        <f t="shared" si="111"/>
        <v>A</v>
      </c>
      <c r="B1345" s="19" t="s">
        <v>1</v>
      </c>
      <c r="C1345" s="16" t="s">
        <v>6</v>
      </c>
      <c r="D1345" s="17">
        <v>5499.7979999999998</v>
      </c>
      <c r="E1345" s="17">
        <v>5754.5181099999991</v>
      </c>
      <c r="F1345" s="18">
        <f t="shared" si="112"/>
        <v>1.0463144482761002</v>
      </c>
    </row>
    <row r="1346" spans="1:6" x14ac:dyDescent="0.25">
      <c r="A1346" s="13" t="str">
        <f t="shared" si="111"/>
        <v>A</v>
      </c>
      <c r="B1346" s="19" t="s">
        <v>1</v>
      </c>
      <c r="C1346" s="16" t="s">
        <v>9</v>
      </c>
      <c r="D1346" s="17">
        <v>0</v>
      </c>
      <c r="E1346" s="17">
        <v>135.43239000000003</v>
      </c>
      <c r="F1346" s="18" t="e">
        <f t="shared" si="112"/>
        <v>#DIV/0!</v>
      </c>
    </row>
    <row r="1347" spans="1:6" x14ac:dyDescent="0.25">
      <c r="A1347" s="13" t="str">
        <f t="shared" si="111"/>
        <v>A</v>
      </c>
      <c r="B1347" s="19" t="s">
        <v>1</v>
      </c>
      <c r="C1347" s="16" t="s">
        <v>10</v>
      </c>
      <c r="D1347" s="17">
        <v>29.248000000000001</v>
      </c>
      <c r="E1347" s="17">
        <v>28.932959999999998</v>
      </c>
      <c r="F1347" s="18">
        <f t="shared" si="112"/>
        <v>0.98922866520787733</v>
      </c>
    </row>
    <row r="1348" spans="1:6" x14ac:dyDescent="0.25">
      <c r="A1348" s="13" t="str">
        <f t="shared" si="111"/>
        <v>A</v>
      </c>
      <c r="B1348" s="19" t="s">
        <v>1</v>
      </c>
      <c r="C1348" s="16" t="s">
        <v>11</v>
      </c>
      <c r="D1348" s="17">
        <v>13.225</v>
      </c>
      <c r="E1348" s="17">
        <v>29.401589999999999</v>
      </c>
      <c r="F1348" s="18">
        <f t="shared" si="112"/>
        <v>2.2231826086956521</v>
      </c>
    </row>
    <row r="1349" spans="1:6" x14ac:dyDescent="0.25">
      <c r="A1349" s="13" t="str">
        <f t="shared" si="111"/>
        <v>A</v>
      </c>
      <c r="B1349" s="20" t="s">
        <v>1</v>
      </c>
      <c r="C1349" s="21" t="s">
        <v>12</v>
      </c>
      <c r="D1349" s="22">
        <v>65.77</v>
      </c>
      <c r="E1349" s="22">
        <v>78.073999999999998</v>
      </c>
      <c r="F1349" s="23">
        <f t="shared" si="112"/>
        <v>1.1870761745476661</v>
      </c>
    </row>
    <row r="1350" spans="1:6" ht="36.75" thickBot="1" x14ac:dyDescent="0.3">
      <c r="A1350" s="13" t="str">
        <f t="shared" si="111"/>
        <v>A</v>
      </c>
      <c r="B1350" s="27" t="s">
        <v>507</v>
      </c>
      <c r="C1350" s="28" t="s">
        <v>508</v>
      </c>
      <c r="D1350" s="29">
        <v>13531.805</v>
      </c>
      <c r="E1350" s="29">
        <v>13528.597069999998</v>
      </c>
      <c r="F1350" s="30">
        <f t="shared" si="112"/>
        <v>0.99976293406533701</v>
      </c>
    </row>
    <row r="1351" spans="1:6" ht="15.75" thickTop="1" x14ac:dyDescent="0.25">
      <c r="A1351" s="13" t="str">
        <f t="shared" si="111"/>
        <v>A</v>
      </c>
      <c r="B1351" s="20" t="s">
        <v>1</v>
      </c>
      <c r="C1351" s="21" t="s">
        <v>4</v>
      </c>
      <c r="D1351" s="22">
        <v>13253.482</v>
      </c>
      <c r="E1351" s="22">
        <v>13260.803229999998</v>
      </c>
      <c r="F1351" s="23">
        <f t="shared" si="112"/>
        <v>1.0005524004936965</v>
      </c>
    </row>
    <row r="1352" spans="1:6" x14ac:dyDescent="0.25">
      <c r="A1352" s="13" t="str">
        <f t="shared" si="111"/>
        <v>A</v>
      </c>
      <c r="B1352" s="15" t="s">
        <v>1</v>
      </c>
      <c r="C1352" s="16" t="s">
        <v>5</v>
      </c>
      <c r="D1352" s="17">
        <v>849.101</v>
      </c>
      <c r="E1352" s="17">
        <v>845.84591999999998</v>
      </c>
      <c r="F1352" s="18">
        <f t="shared" si="112"/>
        <v>0.99616643956372675</v>
      </c>
    </row>
    <row r="1353" spans="1:6" x14ac:dyDescent="0.25">
      <c r="A1353" s="13" t="str">
        <f t="shared" si="111"/>
        <v>A</v>
      </c>
      <c r="B1353" s="19" t="s">
        <v>1</v>
      </c>
      <c r="C1353" s="16" t="s">
        <v>6</v>
      </c>
      <c r="D1353" s="17">
        <v>11579.263000000001</v>
      </c>
      <c r="E1353" s="17">
        <v>11591.737329999998</v>
      </c>
      <c r="F1353" s="18">
        <f t="shared" si="112"/>
        <v>1.0010772991338048</v>
      </c>
    </row>
    <row r="1354" spans="1:6" x14ac:dyDescent="0.25">
      <c r="A1354" s="13" t="str">
        <f t="shared" si="111"/>
        <v>A</v>
      </c>
      <c r="B1354" s="19" t="s">
        <v>1</v>
      </c>
      <c r="C1354" s="16" t="s">
        <v>10</v>
      </c>
      <c r="D1354" s="17">
        <v>472.46699999999998</v>
      </c>
      <c r="E1354" s="17">
        <v>470.61923999999999</v>
      </c>
      <c r="F1354" s="18">
        <f t="shared" si="112"/>
        <v>0.99608912368482883</v>
      </c>
    </row>
    <row r="1355" spans="1:6" x14ac:dyDescent="0.25">
      <c r="A1355" s="13" t="str">
        <f t="shared" si="111"/>
        <v>A</v>
      </c>
      <c r="B1355" s="19" t="s">
        <v>1</v>
      </c>
      <c r="C1355" s="16" t="s">
        <v>11</v>
      </c>
      <c r="D1355" s="17">
        <v>352.65100000000001</v>
      </c>
      <c r="E1355" s="17">
        <v>352.60073999999997</v>
      </c>
      <c r="F1355" s="18">
        <f t="shared" si="112"/>
        <v>0.99985747949105475</v>
      </c>
    </row>
    <row r="1356" spans="1:6" x14ac:dyDescent="0.25">
      <c r="A1356" s="13" t="str">
        <f t="shared" si="111"/>
        <v>A</v>
      </c>
      <c r="B1356" s="20" t="s">
        <v>1</v>
      </c>
      <c r="C1356" s="21" t="s">
        <v>12</v>
      </c>
      <c r="D1356" s="22">
        <v>278.32299999999998</v>
      </c>
      <c r="E1356" s="22">
        <v>267.79383999999999</v>
      </c>
      <c r="F1356" s="23">
        <f t="shared" si="112"/>
        <v>0.96216927814086517</v>
      </c>
    </row>
    <row r="1357" spans="1:6" ht="36.75" thickBot="1" x14ac:dyDescent="0.3">
      <c r="A1357" s="13" t="str">
        <f t="shared" si="111"/>
        <v>A</v>
      </c>
      <c r="B1357" s="27" t="s">
        <v>509</v>
      </c>
      <c r="C1357" s="28" t="s">
        <v>510</v>
      </c>
      <c r="D1357" s="29">
        <v>1476.9739999999999</v>
      </c>
      <c r="E1357" s="29">
        <v>1445.5369300000002</v>
      </c>
      <c r="F1357" s="30">
        <f t="shared" ref="F1357:F1378" si="113">E1357/D1357</f>
        <v>0.97871521773572201</v>
      </c>
    </row>
    <row r="1358" spans="1:6" ht="15.75" thickTop="1" x14ac:dyDescent="0.25">
      <c r="A1358" s="13" t="str">
        <f t="shared" si="111"/>
        <v>A</v>
      </c>
      <c r="B1358" s="20" t="s">
        <v>1</v>
      </c>
      <c r="C1358" s="21" t="s">
        <v>4</v>
      </c>
      <c r="D1358" s="22">
        <v>1345.451</v>
      </c>
      <c r="E1358" s="22">
        <v>1324.51809</v>
      </c>
      <c r="F1358" s="23">
        <f t="shared" si="113"/>
        <v>0.98444171508289791</v>
      </c>
    </row>
    <row r="1359" spans="1:6" x14ac:dyDescent="0.25">
      <c r="A1359" s="13" t="str">
        <f t="shared" si="111"/>
        <v>A</v>
      </c>
      <c r="B1359" s="15" t="s">
        <v>1</v>
      </c>
      <c r="C1359" s="16" t="s">
        <v>5</v>
      </c>
      <c r="D1359" s="17">
        <v>849.101</v>
      </c>
      <c r="E1359" s="17">
        <v>845.84591999999998</v>
      </c>
      <c r="F1359" s="18">
        <f t="shared" si="113"/>
        <v>0.99616643956372675</v>
      </c>
    </row>
    <row r="1360" spans="1:6" x14ac:dyDescent="0.25">
      <c r="A1360" s="13" t="str">
        <f t="shared" si="111"/>
        <v>A</v>
      </c>
      <c r="B1360" s="19" t="s">
        <v>1</v>
      </c>
      <c r="C1360" s="16" t="s">
        <v>6</v>
      </c>
      <c r="D1360" s="17">
        <v>482.71899999999999</v>
      </c>
      <c r="E1360" s="17">
        <v>466.76141000000001</v>
      </c>
      <c r="F1360" s="18">
        <f t="shared" si="113"/>
        <v>0.96694227904847341</v>
      </c>
    </row>
    <row r="1361" spans="1:6" x14ac:dyDescent="0.25">
      <c r="A1361" s="13" t="str">
        <f t="shared" si="111"/>
        <v>A</v>
      </c>
      <c r="B1361" s="19" t="s">
        <v>1</v>
      </c>
      <c r="C1361" s="16" t="s">
        <v>10</v>
      </c>
      <c r="D1361" s="17">
        <v>12.467000000000001</v>
      </c>
      <c r="E1361" s="17">
        <v>10.74821</v>
      </c>
      <c r="F1361" s="18">
        <f t="shared" si="113"/>
        <v>0.86213283067297664</v>
      </c>
    </row>
    <row r="1362" spans="1:6" x14ac:dyDescent="0.25">
      <c r="A1362" s="13" t="str">
        <f t="shared" si="111"/>
        <v>A</v>
      </c>
      <c r="B1362" s="19" t="s">
        <v>1</v>
      </c>
      <c r="C1362" s="16" t="s">
        <v>11</v>
      </c>
      <c r="D1362" s="17">
        <v>1.1639999999999999</v>
      </c>
      <c r="E1362" s="17">
        <v>1.1625500000000002</v>
      </c>
      <c r="F1362" s="18">
        <f t="shared" si="113"/>
        <v>0.99875429553264627</v>
      </c>
    </row>
    <row r="1363" spans="1:6" x14ac:dyDescent="0.25">
      <c r="A1363" s="13" t="str">
        <f t="shared" si="111"/>
        <v>A</v>
      </c>
      <c r="B1363" s="20" t="s">
        <v>1</v>
      </c>
      <c r="C1363" s="21" t="s">
        <v>12</v>
      </c>
      <c r="D1363" s="22">
        <v>131.523</v>
      </c>
      <c r="E1363" s="22">
        <v>121.01884</v>
      </c>
      <c r="F1363" s="23">
        <f t="shared" si="113"/>
        <v>0.92013442515757704</v>
      </c>
    </row>
    <row r="1364" spans="1:6" ht="36.75" thickBot="1" x14ac:dyDescent="0.3">
      <c r="A1364" s="13" t="str">
        <f t="shared" si="111"/>
        <v>A</v>
      </c>
      <c r="B1364" s="27" t="s">
        <v>511</v>
      </c>
      <c r="C1364" s="28" t="s">
        <v>508</v>
      </c>
      <c r="D1364" s="29">
        <v>12054.831</v>
      </c>
      <c r="E1364" s="29">
        <v>12083.06014</v>
      </c>
      <c r="F1364" s="30">
        <f t="shared" si="113"/>
        <v>1.0023417283908833</v>
      </c>
    </row>
    <row r="1365" spans="1:6" ht="15.75" thickTop="1" x14ac:dyDescent="0.25">
      <c r="A1365" s="13" t="str">
        <f t="shared" si="111"/>
        <v>A</v>
      </c>
      <c r="B1365" s="20" t="s">
        <v>1</v>
      </c>
      <c r="C1365" s="21" t="s">
        <v>4</v>
      </c>
      <c r="D1365" s="22">
        <v>11908.031000000001</v>
      </c>
      <c r="E1365" s="22">
        <v>11936.285139999998</v>
      </c>
      <c r="F1365" s="23">
        <f t="shared" si="113"/>
        <v>1.0023726962081303</v>
      </c>
    </row>
    <row r="1366" spans="1:6" x14ac:dyDescent="0.25">
      <c r="A1366" s="13" t="str">
        <f t="shared" si="111"/>
        <v>A</v>
      </c>
      <c r="B1366" s="19" t="s">
        <v>1</v>
      </c>
      <c r="C1366" s="16" t="s">
        <v>6</v>
      </c>
      <c r="D1366" s="17">
        <v>11096.544</v>
      </c>
      <c r="E1366" s="17">
        <v>11124.975919999999</v>
      </c>
      <c r="F1366" s="18">
        <f t="shared" si="113"/>
        <v>1.0025622319886263</v>
      </c>
    </row>
    <row r="1367" spans="1:6" x14ac:dyDescent="0.25">
      <c r="A1367" s="13" t="str">
        <f t="shared" si="111"/>
        <v>A</v>
      </c>
      <c r="B1367" s="19" t="s">
        <v>1</v>
      </c>
      <c r="C1367" s="16" t="s">
        <v>10</v>
      </c>
      <c r="D1367" s="17">
        <v>460</v>
      </c>
      <c r="E1367" s="17">
        <v>459.87102999999996</v>
      </c>
      <c r="F1367" s="18">
        <f t="shared" si="113"/>
        <v>0.99971963043478251</v>
      </c>
    </row>
    <row r="1368" spans="1:6" x14ac:dyDescent="0.25">
      <c r="A1368" s="13" t="str">
        <f t="shared" si="111"/>
        <v>A</v>
      </c>
      <c r="B1368" s="19" t="s">
        <v>1</v>
      </c>
      <c r="C1368" s="16" t="s">
        <v>11</v>
      </c>
      <c r="D1368" s="17">
        <v>351.48700000000002</v>
      </c>
      <c r="E1368" s="17">
        <v>351.43819000000002</v>
      </c>
      <c r="F1368" s="18">
        <f t="shared" si="113"/>
        <v>0.99986113284417344</v>
      </c>
    </row>
    <row r="1369" spans="1:6" x14ac:dyDescent="0.25">
      <c r="A1369" s="13" t="str">
        <f t="shared" si="111"/>
        <v>A</v>
      </c>
      <c r="B1369" s="20" t="s">
        <v>1</v>
      </c>
      <c r="C1369" s="21" t="s">
        <v>12</v>
      </c>
      <c r="D1369" s="22">
        <v>146.80000000000001</v>
      </c>
      <c r="E1369" s="22">
        <v>146.77500000000001</v>
      </c>
      <c r="F1369" s="23">
        <f t="shared" si="113"/>
        <v>0.99982970027247953</v>
      </c>
    </row>
    <row r="1370" spans="1:6" ht="18.75" thickBot="1" x14ac:dyDescent="0.3">
      <c r="A1370" s="13" t="str">
        <f t="shared" ref="A1370:A1396" si="114">IF(OR(D1370&lt;&gt;0,E1370&lt;&gt;0),"A","B")</f>
        <v>A</v>
      </c>
      <c r="B1370" s="27" t="s">
        <v>512</v>
      </c>
      <c r="C1370" s="28" t="s">
        <v>513</v>
      </c>
      <c r="D1370" s="29">
        <v>1360.0830000000001</v>
      </c>
      <c r="E1370" s="29">
        <v>1359.7478700000001</v>
      </c>
      <c r="F1370" s="30">
        <f t="shared" si="113"/>
        <v>0.99975359592024904</v>
      </c>
    </row>
    <row r="1371" spans="1:6" ht="15.75" thickTop="1" x14ac:dyDescent="0.25">
      <c r="A1371" s="13" t="str">
        <f t="shared" si="114"/>
        <v>A</v>
      </c>
      <c r="B1371" s="20" t="s">
        <v>1</v>
      </c>
      <c r="C1371" s="21" t="s">
        <v>4</v>
      </c>
      <c r="D1371" s="22">
        <v>1360.0830000000001</v>
      </c>
      <c r="E1371" s="22">
        <v>1359.7478700000001</v>
      </c>
      <c r="F1371" s="23">
        <f t="shared" si="113"/>
        <v>0.99975359592024904</v>
      </c>
    </row>
    <row r="1372" spans="1:6" x14ac:dyDescent="0.25">
      <c r="A1372" s="13" t="str">
        <f t="shared" si="114"/>
        <v>A</v>
      </c>
      <c r="B1372" s="19" t="s">
        <v>1</v>
      </c>
      <c r="C1372" s="16" t="s">
        <v>6</v>
      </c>
      <c r="D1372" s="17">
        <v>491.947</v>
      </c>
      <c r="E1372" s="17">
        <v>491.88562000000002</v>
      </c>
      <c r="F1372" s="18">
        <f t="shared" si="113"/>
        <v>0.99987523046181803</v>
      </c>
    </row>
    <row r="1373" spans="1:6" x14ac:dyDescent="0.25">
      <c r="A1373" s="13" t="str">
        <f t="shared" si="114"/>
        <v>A</v>
      </c>
      <c r="B1373" s="19" t="s">
        <v>1</v>
      </c>
      <c r="C1373" s="16" t="s">
        <v>8</v>
      </c>
      <c r="D1373" s="17">
        <v>600.13800000000003</v>
      </c>
      <c r="E1373" s="17">
        <v>600.13775999999996</v>
      </c>
      <c r="F1373" s="18">
        <f t="shared" si="113"/>
        <v>0.99999960009197875</v>
      </c>
    </row>
    <row r="1374" spans="1:6" x14ac:dyDescent="0.25">
      <c r="A1374" s="13" t="str">
        <f t="shared" si="114"/>
        <v>A</v>
      </c>
      <c r="B1374" s="19" t="s">
        <v>1</v>
      </c>
      <c r="C1374" s="16" t="s">
        <v>9</v>
      </c>
      <c r="D1374" s="17">
        <v>59.874000000000002</v>
      </c>
      <c r="E1374" s="17">
        <v>59.702880000000007</v>
      </c>
      <c r="F1374" s="18">
        <f t="shared" si="113"/>
        <v>0.99714199819621219</v>
      </c>
    </row>
    <row r="1375" spans="1:6" x14ac:dyDescent="0.25">
      <c r="A1375" s="13" t="str">
        <f t="shared" si="114"/>
        <v>A</v>
      </c>
      <c r="B1375" s="19" t="s">
        <v>1</v>
      </c>
      <c r="C1375" s="16" t="s">
        <v>11</v>
      </c>
      <c r="D1375" s="17">
        <v>208.124</v>
      </c>
      <c r="E1375" s="17">
        <v>208.02160999999998</v>
      </c>
      <c r="F1375" s="18">
        <f t="shared" si="113"/>
        <v>0.99950803367223384</v>
      </c>
    </row>
    <row r="1376" spans="1:6" ht="54.75" thickBot="1" x14ac:dyDescent="0.3">
      <c r="A1376" s="13" t="str">
        <f t="shared" si="114"/>
        <v>A</v>
      </c>
      <c r="B1376" s="27" t="s">
        <v>514</v>
      </c>
      <c r="C1376" s="28" t="s">
        <v>515</v>
      </c>
      <c r="D1376" s="29">
        <v>125</v>
      </c>
      <c r="E1376" s="29">
        <v>124.99467999999999</v>
      </c>
      <c r="F1376" s="30">
        <f t="shared" si="113"/>
        <v>0.99995743999999986</v>
      </c>
    </row>
    <row r="1377" spans="1:6" ht="15.75" thickTop="1" x14ac:dyDescent="0.25">
      <c r="A1377" s="13" t="str">
        <f t="shared" si="114"/>
        <v>A</v>
      </c>
      <c r="B1377" s="20" t="s">
        <v>1</v>
      </c>
      <c r="C1377" s="21" t="s">
        <v>4</v>
      </c>
      <c r="D1377" s="22">
        <v>125</v>
      </c>
      <c r="E1377" s="22">
        <v>124.99467999999999</v>
      </c>
      <c r="F1377" s="23">
        <f t="shared" si="113"/>
        <v>0.99995743999999986</v>
      </c>
    </row>
    <row r="1378" spans="1:6" x14ac:dyDescent="0.25">
      <c r="A1378" s="13" t="str">
        <f t="shared" si="114"/>
        <v>A</v>
      </c>
      <c r="B1378" s="19" t="s">
        <v>1</v>
      </c>
      <c r="C1378" s="16" t="s">
        <v>8</v>
      </c>
      <c r="D1378" s="17">
        <v>125</v>
      </c>
      <c r="E1378" s="17">
        <v>124.99467999999999</v>
      </c>
      <c r="F1378" s="18">
        <f t="shared" si="113"/>
        <v>0.99995743999999986</v>
      </c>
    </row>
    <row r="1379" spans="1:6" ht="36.75" thickBot="1" x14ac:dyDescent="0.3">
      <c r="A1379" s="13" t="str">
        <f t="shared" si="114"/>
        <v>A</v>
      </c>
      <c r="B1379" s="27" t="s">
        <v>516</v>
      </c>
      <c r="C1379" s="28" t="s">
        <v>517</v>
      </c>
      <c r="D1379" s="29">
        <v>13716.967000000001</v>
      </c>
      <c r="E1379" s="29">
        <v>13708.972389999999</v>
      </c>
      <c r="F1379" s="30">
        <f t="shared" ref="F1379:F1401" si="115">E1379/D1379</f>
        <v>0.99941717363612514</v>
      </c>
    </row>
    <row r="1380" spans="1:6" ht="15.75" thickTop="1" x14ac:dyDescent="0.25">
      <c r="A1380" s="13" t="str">
        <f t="shared" si="114"/>
        <v>A</v>
      </c>
      <c r="B1380" s="20" t="s">
        <v>1</v>
      </c>
      <c r="C1380" s="21" t="s">
        <v>4</v>
      </c>
      <c r="D1380" s="22">
        <v>13716.967000000001</v>
      </c>
      <c r="E1380" s="22">
        <v>13708.972389999999</v>
      </c>
      <c r="F1380" s="23">
        <f t="shared" si="115"/>
        <v>0.99941717363612514</v>
      </c>
    </row>
    <row r="1381" spans="1:6" x14ac:dyDescent="0.25">
      <c r="A1381" s="13" t="str">
        <f t="shared" si="114"/>
        <v>A</v>
      </c>
      <c r="B1381" s="19" t="s">
        <v>1</v>
      </c>
      <c r="C1381" s="16" t="s">
        <v>6</v>
      </c>
      <c r="D1381" s="17">
        <v>13716.967000000001</v>
      </c>
      <c r="E1381" s="17">
        <v>13708.972389999999</v>
      </c>
      <c r="F1381" s="18">
        <f t="shared" si="115"/>
        <v>0.99941717363612514</v>
      </c>
    </row>
    <row r="1382" spans="1:6" ht="54.75" thickBot="1" x14ac:dyDescent="0.3">
      <c r="A1382" s="13" t="str">
        <f t="shared" si="114"/>
        <v>A</v>
      </c>
      <c r="B1382" s="27" t="s">
        <v>518</v>
      </c>
      <c r="C1382" s="28" t="s">
        <v>519</v>
      </c>
      <c r="D1382" s="29">
        <v>2209.33</v>
      </c>
      <c r="E1382" s="29">
        <v>2209.328</v>
      </c>
      <c r="F1382" s="30">
        <f t="shared" si="115"/>
        <v>0.99999909474818161</v>
      </c>
    </row>
    <row r="1383" spans="1:6" ht="15.75" thickTop="1" x14ac:dyDescent="0.25">
      <c r="A1383" s="13" t="str">
        <f t="shared" si="114"/>
        <v>A</v>
      </c>
      <c r="B1383" s="20" t="s">
        <v>1</v>
      </c>
      <c r="C1383" s="21" t="s">
        <v>4</v>
      </c>
      <c r="D1383" s="22">
        <v>2209.33</v>
      </c>
      <c r="E1383" s="22">
        <v>2209.328</v>
      </c>
      <c r="F1383" s="23">
        <f t="shared" si="115"/>
        <v>0.99999909474818161</v>
      </c>
    </row>
    <row r="1384" spans="1:6" x14ac:dyDescent="0.25">
      <c r="A1384" s="13" t="str">
        <f t="shared" si="114"/>
        <v>A</v>
      </c>
      <c r="B1384" s="19" t="s">
        <v>1</v>
      </c>
      <c r="C1384" s="16" t="s">
        <v>10</v>
      </c>
      <c r="D1384" s="17">
        <v>2209.33</v>
      </c>
      <c r="E1384" s="17">
        <v>2209.328</v>
      </c>
      <c r="F1384" s="18">
        <f t="shared" si="115"/>
        <v>0.99999909474818161</v>
      </c>
    </row>
    <row r="1385" spans="1:6" ht="36.75" thickBot="1" x14ac:dyDescent="0.3">
      <c r="A1385" s="13" t="str">
        <f t="shared" si="114"/>
        <v>A</v>
      </c>
      <c r="B1385" s="27" t="s">
        <v>520</v>
      </c>
      <c r="C1385" s="28" t="s">
        <v>521</v>
      </c>
      <c r="D1385" s="29">
        <v>152.6</v>
      </c>
      <c r="E1385" s="29">
        <v>152.00953000000001</v>
      </c>
      <c r="F1385" s="30">
        <f t="shared" si="115"/>
        <v>0.99613060288335531</v>
      </c>
    </row>
    <row r="1386" spans="1:6" ht="15.75" thickTop="1" x14ac:dyDescent="0.25">
      <c r="A1386" s="13" t="str">
        <f t="shared" si="114"/>
        <v>A</v>
      </c>
      <c r="B1386" s="20" t="s">
        <v>1</v>
      </c>
      <c r="C1386" s="21" t="s">
        <v>4</v>
      </c>
      <c r="D1386" s="22">
        <v>152.6</v>
      </c>
      <c r="E1386" s="22">
        <v>152.00953000000001</v>
      </c>
      <c r="F1386" s="23">
        <f t="shared" si="115"/>
        <v>0.99613060288335531</v>
      </c>
    </row>
    <row r="1387" spans="1:6" x14ac:dyDescent="0.25">
      <c r="A1387" s="13" t="str">
        <f t="shared" si="114"/>
        <v>A</v>
      </c>
      <c r="B1387" s="19" t="s">
        <v>1</v>
      </c>
      <c r="C1387" s="16" t="s">
        <v>6</v>
      </c>
      <c r="D1387" s="17">
        <v>60.566000000000003</v>
      </c>
      <c r="E1387" s="17">
        <v>60</v>
      </c>
      <c r="F1387" s="18">
        <f t="shared" si="115"/>
        <v>0.99065482283789585</v>
      </c>
    </row>
    <row r="1388" spans="1:6" x14ac:dyDescent="0.25">
      <c r="A1388" s="13" t="str">
        <f t="shared" si="114"/>
        <v>A</v>
      </c>
      <c r="B1388" s="19" t="s">
        <v>1</v>
      </c>
      <c r="C1388" s="16" t="s">
        <v>8</v>
      </c>
      <c r="D1388" s="17">
        <v>38.966000000000001</v>
      </c>
      <c r="E1388" s="17">
        <v>38.943069999999999</v>
      </c>
      <c r="F1388" s="18">
        <f t="shared" si="115"/>
        <v>0.99941153826412765</v>
      </c>
    </row>
    <row r="1389" spans="1:6" x14ac:dyDescent="0.25">
      <c r="A1389" s="13" t="str">
        <f t="shared" si="114"/>
        <v>A</v>
      </c>
      <c r="B1389" s="19" t="s">
        <v>1</v>
      </c>
      <c r="C1389" s="16" t="s">
        <v>9</v>
      </c>
      <c r="D1389" s="17">
        <v>53.067999999999998</v>
      </c>
      <c r="E1389" s="17">
        <v>53.066459999999999</v>
      </c>
      <c r="F1389" s="18">
        <f t="shared" si="115"/>
        <v>0.99997098062862744</v>
      </c>
    </row>
    <row r="1390" spans="1:6" ht="36.75" thickBot="1" x14ac:dyDescent="0.3">
      <c r="A1390" s="13" t="str">
        <f t="shared" si="114"/>
        <v>A</v>
      </c>
      <c r="B1390" s="27" t="s">
        <v>522</v>
      </c>
      <c r="C1390" s="28" t="s">
        <v>523</v>
      </c>
      <c r="D1390" s="29">
        <v>127.8</v>
      </c>
      <c r="E1390" s="29">
        <v>127.76905000000001</v>
      </c>
      <c r="F1390" s="30">
        <f t="shared" si="115"/>
        <v>0.99975782472613461</v>
      </c>
    </row>
    <row r="1391" spans="1:6" ht="15.75" thickTop="1" x14ac:dyDescent="0.25">
      <c r="A1391" s="13" t="str">
        <f t="shared" si="114"/>
        <v>A</v>
      </c>
      <c r="B1391" s="20" t="s">
        <v>1</v>
      </c>
      <c r="C1391" s="21" t="s">
        <v>4</v>
      </c>
      <c r="D1391" s="22">
        <v>127.8</v>
      </c>
      <c r="E1391" s="22">
        <v>127.76905000000001</v>
      </c>
      <c r="F1391" s="23">
        <f t="shared" si="115"/>
        <v>0.99975782472613461</v>
      </c>
    </row>
    <row r="1392" spans="1:6" x14ac:dyDescent="0.25">
      <c r="A1392" s="13" t="str">
        <f t="shared" si="114"/>
        <v>A</v>
      </c>
      <c r="B1392" s="19" t="s">
        <v>1</v>
      </c>
      <c r="C1392" s="16" t="s">
        <v>6</v>
      </c>
      <c r="D1392" s="17">
        <v>127.8</v>
      </c>
      <c r="E1392" s="17">
        <v>127.76905000000001</v>
      </c>
      <c r="F1392" s="18">
        <f t="shared" si="115"/>
        <v>0.99975782472613461</v>
      </c>
    </row>
    <row r="1393" spans="1:6" ht="36.75" thickBot="1" x14ac:dyDescent="0.3">
      <c r="A1393" s="13" t="str">
        <f t="shared" si="114"/>
        <v>A</v>
      </c>
      <c r="B1393" s="27" t="s">
        <v>524</v>
      </c>
      <c r="C1393" s="28" t="s">
        <v>525</v>
      </c>
      <c r="D1393" s="29">
        <v>28551.9</v>
      </c>
      <c r="E1393" s="29">
        <v>28551.249319999999</v>
      </c>
      <c r="F1393" s="30">
        <f t="shared" si="115"/>
        <v>0.99997721062346101</v>
      </c>
    </row>
    <row r="1394" spans="1:6" ht="15.75" thickTop="1" x14ac:dyDescent="0.25">
      <c r="A1394" s="13" t="str">
        <f t="shared" si="114"/>
        <v>A</v>
      </c>
      <c r="B1394" s="20" t="s">
        <v>1</v>
      </c>
      <c r="C1394" s="21" t="s">
        <v>4</v>
      </c>
      <c r="D1394" s="22">
        <v>28551.9</v>
      </c>
      <c r="E1394" s="22">
        <v>28551.249319999999</v>
      </c>
      <c r="F1394" s="23">
        <f t="shared" si="115"/>
        <v>0.99997721062346101</v>
      </c>
    </row>
    <row r="1395" spans="1:6" x14ac:dyDescent="0.25">
      <c r="A1395" s="13" t="str">
        <f t="shared" si="114"/>
        <v>A</v>
      </c>
      <c r="B1395" s="19" t="s">
        <v>1</v>
      </c>
      <c r="C1395" s="16" t="s">
        <v>6</v>
      </c>
      <c r="D1395" s="17">
        <v>6542.2738799999997</v>
      </c>
      <c r="E1395" s="17">
        <v>6541.6232</v>
      </c>
      <c r="F1395" s="18">
        <f t="shared" si="115"/>
        <v>0.99990054222554192</v>
      </c>
    </row>
    <row r="1396" spans="1:6" x14ac:dyDescent="0.25">
      <c r="A1396" s="13" t="str">
        <f t="shared" si="114"/>
        <v>A</v>
      </c>
      <c r="B1396" s="19" t="s">
        <v>1</v>
      </c>
      <c r="C1396" s="16" t="s">
        <v>9</v>
      </c>
      <c r="D1396" s="17">
        <v>22009.626119999997</v>
      </c>
      <c r="E1396" s="17">
        <v>22009.626120000001</v>
      </c>
      <c r="F1396" s="18">
        <f t="shared" si="115"/>
        <v>1.0000000000000002</v>
      </c>
    </row>
    <row r="1397" spans="1:6" ht="18.75" thickBot="1" x14ac:dyDescent="0.3">
      <c r="A1397" s="13" t="str">
        <f t="shared" ref="A1397:A1425" si="116">IF(OR(D1397&lt;&gt;0,E1397&lt;&gt;0),"A","B")</f>
        <v>A</v>
      </c>
      <c r="B1397" s="27" t="s">
        <v>526</v>
      </c>
      <c r="C1397" s="28" t="s">
        <v>527</v>
      </c>
      <c r="D1397" s="29">
        <v>32384.485000000001</v>
      </c>
      <c r="E1397" s="29">
        <v>32384.400000000001</v>
      </c>
      <c r="F1397" s="30">
        <f t="shared" si="115"/>
        <v>0.99999737528634469</v>
      </c>
    </row>
    <row r="1398" spans="1:6" ht="15.75" thickTop="1" x14ac:dyDescent="0.25">
      <c r="A1398" s="13" t="str">
        <f t="shared" si="116"/>
        <v>A</v>
      </c>
      <c r="B1398" s="20" t="s">
        <v>1</v>
      </c>
      <c r="C1398" s="21" t="s">
        <v>4</v>
      </c>
      <c r="D1398" s="22">
        <v>32384.485000000001</v>
      </c>
      <c r="E1398" s="22">
        <v>32384.400000000001</v>
      </c>
      <c r="F1398" s="23">
        <f t="shared" si="115"/>
        <v>0.99999737528634469</v>
      </c>
    </row>
    <row r="1399" spans="1:6" x14ac:dyDescent="0.25">
      <c r="A1399" s="13" t="str">
        <f t="shared" si="116"/>
        <v>A</v>
      </c>
      <c r="B1399" s="19" t="s">
        <v>1</v>
      </c>
      <c r="C1399" s="16" t="s">
        <v>11</v>
      </c>
      <c r="D1399" s="17">
        <v>32384.485000000001</v>
      </c>
      <c r="E1399" s="17">
        <v>32384.400000000001</v>
      </c>
      <c r="F1399" s="18">
        <f t="shared" si="115"/>
        <v>0.99999737528634469</v>
      </c>
    </row>
    <row r="1400" spans="1:6" ht="18.75" thickBot="1" x14ac:dyDescent="0.3">
      <c r="A1400" s="13" t="str">
        <f t="shared" si="116"/>
        <v>A</v>
      </c>
      <c r="B1400" s="27" t="s">
        <v>528</v>
      </c>
      <c r="C1400" s="28" t="s">
        <v>529</v>
      </c>
      <c r="D1400" s="29">
        <v>1941.8530000000001</v>
      </c>
      <c r="E1400" s="29">
        <v>1941.5309999999999</v>
      </c>
      <c r="F1400" s="30">
        <f t="shared" si="115"/>
        <v>0.999834179003251</v>
      </c>
    </row>
    <row r="1401" spans="1:6" ht="15.75" thickTop="1" x14ac:dyDescent="0.25">
      <c r="A1401" s="13" t="str">
        <f t="shared" si="116"/>
        <v>A</v>
      </c>
      <c r="B1401" s="20" t="s">
        <v>1</v>
      </c>
      <c r="C1401" s="21" t="s">
        <v>4</v>
      </c>
      <c r="D1401" s="22">
        <v>1941.8530000000001</v>
      </c>
      <c r="E1401" s="22">
        <v>1941.5309999999999</v>
      </c>
      <c r="F1401" s="23">
        <f t="shared" si="115"/>
        <v>0.999834179003251</v>
      </c>
    </row>
    <row r="1402" spans="1:6" x14ac:dyDescent="0.25">
      <c r="A1402" s="13" t="str">
        <f t="shared" si="116"/>
        <v>A</v>
      </c>
      <c r="B1402" s="19" t="s">
        <v>1</v>
      </c>
      <c r="C1402" s="16" t="s">
        <v>6</v>
      </c>
      <c r="D1402" s="17">
        <v>321.87599999999998</v>
      </c>
      <c r="E1402" s="17">
        <v>321.62900000000002</v>
      </c>
      <c r="F1402" s="18">
        <f t="shared" ref="F1402:F1410" si="117">E1402/D1402</f>
        <v>0.99923262374330502</v>
      </c>
    </row>
    <row r="1403" spans="1:6" x14ac:dyDescent="0.25">
      <c r="A1403" s="13" t="str">
        <f t="shared" si="116"/>
        <v>A</v>
      </c>
      <c r="B1403" s="19" t="s">
        <v>1</v>
      </c>
      <c r="C1403" s="16" t="s">
        <v>8</v>
      </c>
      <c r="D1403" s="17">
        <v>1227.2070000000001</v>
      </c>
      <c r="E1403" s="17">
        <v>1227.1320000000001</v>
      </c>
      <c r="F1403" s="18">
        <f t="shared" si="117"/>
        <v>0.99993888561587407</v>
      </c>
    </row>
    <row r="1404" spans="1:6" x14ac:dyDescent="0.25">
      <c r="A1404" s="13" t="str">
        <f t="shared" si="116"/>
        <v>A</v>
      </c>
      <c r="B1404" s="19" t="s">
        <v>1</v>
      </c>
      <c r="C1404" s="16" t="s">
        <v>11</v>
      </c>
      <c r="D1404" s="17">
        <v>392.77</v>
      </c>
      <c r="E1404" s="17">
        <v>392.77</v>
      </c>
      <c r="F1404" s="18">
        <f t="shared" si="117"/>
        <v>1</v>
      </c>
    </row>
    <row r="1405" spans="1:6" ht="18.75" thickBot="1" x14ac:dyDescent="0.3">
      <c r="A1405" s="13" t="str">
        <f t="shared" si="116"/>
        <v>A</v>
      </c>
      <c r="B1405" s="27" t="s">
        <v>530</v>
      </c>
      <c r="C1405" s="28" t="s">
        <v>531</v>
      </c>
      <c r="D1405" s="29">
        <v>10111.950000000001</v>
      </c>
      <c r="E1405" s="29">
        <v>10167.91366</v>
      </c>
      <c r="F1405" s="30">
        <f t="shared" si="117"/>
        <v>1.0055344082990916</v>
      </c>
    </row>
    <row r="1406" spans="1:6" ht="15.75" thickTop="1" x14ac:dyDescent="0.25">
      <c r="A1406" s="13" t="str">
        <f t="shared" si="116"/>
        <v>A</v>
      </c>
      <c r="B1406" s="20" t="s">
        <v>1</v>
      </c>
      <c r="C1406" s="21" t="s">
        <v>4</v>
      </c>
      <c r="D1406" s="22">
        <v>8643.6759999999995</v>
      </c>
      <c r="E1406" s="22">
        <v>8699.7904599999983</v>
      </c>
      <c r="F1406" s="23">
        <f t="shared" si="117"/>
        <v>1.0064919670751193</v>
      </c>
    </row>
    <row r="1407" spans="1:6" x14ac:dyDescent="0.25">
      <c r="A1407" s="13" t="str">
        <f t="shared" si="116"/>
        <v>A</v>
      </c>
      <c r="B1407" s="19" t="s">
        <v>1</v>
      </c>
      <c r="C1407" s="16" t="s">
        <v>6</v>
      </c>
      <c r="D1407" s="17">
        <v>8615.0159999999996</v>
      </c>
      <c r="E1407" s="17">
        <v>8671.1203699999987</v>
      </c>
      <c r="F1407" s="18">
        <f t="shared" si="117"/>
        <v>1.0065123930123867</v>
      </c>
    </row>
    <row r="1408" spans="1:6" x14ac:dyDescent="0.25">
      <c r="A1408" s="13" t="str">
        <f t="shared" si="116"/>
        <v>A</v>
      </c>
      <c r="B1408" s="19" t="s">
        <v>1</v>
      </c>
      <c r="C1408" s="16" t="s">
        <v>9</v>
      </c>
      <c r="D1408" s="17">
        <v>20</v>
      </c>
      <c r="E1408" s="17">
        <v>20.010999999999999</v>
      </c>
      <c r="F1408" s="18">
        <f t="shared" si="117"/>
        <v>1.0005500000000001</v>
      </c>
    </row>
    <row r="1409" spans="1:6" x14ac:dyDescent="0.25">
      <c r="A1409" s="13" t="str">
        <f t="shared" si="116"/>
        <v>A</v>
      </c>
      <c r="B1409" s="19" t="s">
        <v>1</v>
      </c>
      <c r="C1409" s="16" t="s">
        <v>10</v>
      </c>
      <c r="D1409" s="17">
        <v>8.66</v>
      </c>
      <c r="E1409" s="17">
        <v>8.6590900000000008</v>
      </c>
      <c r="F1409" s="18">
        <f t="shared" si="117"/>
        <v>0.9998949191685913</v>
      </c>
    </row>
    <row r="1410" spans="1:6" x14ac:dyDescent="0.25">
      <c r="A1410" s="13" t="str">
        <f t="shared" si="116"/>
        <v>A</v>
      </c>
      <c r="B1410" s="20" t="s">
        <v>1</v>
      </c>
      <c r="C1410" s="21" t="s">
        <v>12</v>
      </c>
      <c r="D1410" s="22">
        <v>1468.2739999999999</v>
      </c>
      <c r="E1410" s="22">
        <v>1468.1232</v>
      </c>
      <c r="F1410" s="23">
        <f t="shared" si="117"/>
        <v>0.99989729437421093</v>
      </c>
    </row>
    <row r="1411" spans="1:6" ht="18.75" thickBot="1" x14ac:dyDescent="0.3">
      <c r="A1411" s="13" t="str">
        <f t="shared" si="116"/>
        <v>A</v>
      </c>
      <c r="B1411" s="27" t="s">
        <v>532</v>
      </c>
      <c r="C1411" s="28" t="s">
        <v>533</v>
      </c>
      <c r="D1411" s="29">
        <v>54602.767999999996</v>
      </c>
      <c r="E1411" s="29">
        <v>55057.741139999998</v>
      </c>
      <c r="F1411" s="30">
        <f t="shared" ref="F1411:F1426" si="118">E1411/D1411</f>
        <v>1.0083324189718734</v>
      </c>
    </row>
    <row r="1412" spans="1:6" ht="15.75" thickTop="1" x14ac:dyDescent="0.25">
      <c r="A1412" s="13" t="str">
        <f t="shared" si="116"/>
        <v>A</v>
      </c>
      <c r="B1412" s="20" t="s">
        <v>1</v>
      </c>
      <c r="C1412" s="21" t="s">
        <v>4</v>
      </c>
      <c r="D1412" s="22">
        <v>54318.197999999997</v>
      </c>
      <c r="E1412" s="22">
        <v>54613.266740000006</v>
      </c>
      <c r="F1412" s="23">
        <f t="shared" si="118"/>
        <v>1.0054322262310691</v>
      </c>
    </row>
    <row r="1413" spans="1:6" x14ac:dyDescent="0.25">
      <c r="A1413" s="13" t="str">
        <f t="shared" si="116"/>
        <v>A</v>
      </c>
      <c r="B1413" s="15" t="s">
        <v>1</v>
      </c>
      <c r="C1413" s="16" t="s">
        <v>5</v>
      </c>
      <c r="D1413" s="17">
        <v>737.86800000000005</v>
      </c>
      <c r="E1413" s="17">
        <v>757.75454000000002</v>
      </c>
      <c r="F1413" s="18">
        <f t="shared" si="118"/>
        <v>1.0269513517322881</v>
      </c>
    </row>
    <row r="1414" spans="1:6" x14ac:dyDescent="0.25">
      <c r="A1414" s="13" t="str">
        <f t="shared" si="116"/>
        <v>A</v>
      </c>
      <c r="B1414" s="19" t="s">
        <v>1</v>
      </c>
      <c r="C1414" s="16" t="s">
        <v>6</v>
      </c>
      <c r="D1414" s="17">
        <v>2742.9380000000001</v>
      </c>
      <c r="E1414" s="17">
        <v>3095.7425200000002</v>
      </c>
      <c r="F1414" s="18">
        <f t="shared" si="118"/>
        <v>1.1286228562220511</v>
      </c>
    </row>
    <row r="1415" spans="1:6" x14ac:dyDescent="0.25">
      <c r="A1415" s="13" t="str">
        <f t="shared" si="116"/>
        <v>A</v>
      </c>
      <c r="B1415" s="19" t="s">
        <v>1</v>
      </c>
      <c r="C1415" s="16" t="s">
        <v>8</v>
      </c>
      <c r="D1415" s="17">
        <v>9987.9380000000001</v>
      </c>
      <c r="E1415" s="17">
        <v>9895.2803399999993</v>
      </c>
      <c r="F1415" s="18">
        <f t="shared" si="118"/>
        <v>0.99072304413583656</v>
      </c>
    </row>
    <row r="1416" spans="1:6" x14ac:dyDescent="0.25">
      <c r="A1416" s="13" t="str">
        <f t="shared" si="116"/>
        <v>A</v>
      </c>
      <c r="B1416" s="19" t="s">
        <v>1</v>
      </c>
      <c r="C1416" s="16" t="s">
        <v>9</v>
      </c>
      <c r="D1416" s="17">
        <v>2694.2550000000001</v>
      </c>
      <c r="E1416" s="17">
        <v>2710.2563000000005</v>
      </c>
      <c r="F1416" s="18">
        <f t="shared" si="118"/>
        <v>1.0059390443740479</v>
      </c>
    </row>
    <row r="1417" spans="1:6" x14ac:dyDescent="0.25">
      <c r="A1417" s="13" t="str">
        <f t="shared" si="116"/>
        <v>A</v>
      </c>
      <c r="B1417" s="19" t="s">
        <v>1</v>
      </c>
      <c r="C1417" s="16" t="s">
        <v>10</v>
      </c>
      <c r="D1417" s="17">
        <v>61.7</v>
      </c>
      <c r="E1417" s="17">
        <v>61.631929999999997</v>
      </c>
      <c r="F1417" s="18">
        <f t="shared" si="118"/>
        <v>0.99889675850891402</v>
      </c>
    </row>
    <row r="1418" spans="1:6" x14ac:dyDescent="0.25">
      <c r="A1418" s="13" t="str">
        <f t="shared" si="116"/>
        <v>A</v>
      </c>
      <c r="B1418" s="19" t="s">
        <v>1</v>
      </c>
      <c r="C1418" s="16" t="s">
        <v>11</v>
      </c>
      <c r="D1418" s="17">
        <v>38093.499000000003</v>
      </c>
      <c r="E1418" s="17">
        <v>38092.601109999996</v>
      </c>
      <c r="F1418" s="18">
        <f t="shared" si="118"/>
        <v>0.99997642931146846</v>
      </c>
    </row>
    <row r="1419" spans="1:6" x14ac:dyDescent="0.25">
      <c r="A1419" s="13" t="str">
        <f t="shared" si="116"/>
        <v>A</v>
      </c>
      <c r="B1419" s="20" t="s">
        <v>1</v>
      </c>
      <c r="C1419" s="21" t="s">
        <v>12</v>
      </c>
      <c r="D1419" s="22">
        <v>284.57</v>
      </c>
      <c r="E1419" s="22">
        <v>444.47439999999995</v>
      </c>
      <c r="F1419" s="23">
        <f t="shared" si="118"/>
        <v>1.5619158730716518</v>
      </c>
    </row>
    <row r="1420" spans="1:6" ht="36.75" thickBot="1" x14ac:dyDescent="0.3">
      <c r="A1420" s="13" t="str">
        <f t="shared" si="116"/>
        <v>A</v>
      </c>
      <c r="B1420" s="27" t="s">
        <v>534</v>
      </c>
      <c r="C1420" s="28" t="s">
        <v>535</v>
      </c>
      <c r="D1420" s="29">
        <v>47992.451999999997</v>
      </c>
      <c r="E1420" s="29">
        <v>48191.322240000009</v>
      </c>
      <c r="F1420" s="30">
        <f t="shared" si="118"/>
        <v>1.0041437816096583</v>
      </c>
    </row>
    <row r="1421" spans="1:6" ht="15.75" thickTop="1" x14ac:dyDescent="0.25">
      <c r="A1421" s="13" t="str">
        <f t="shared" si="116"/>
        <v>A</v>
      </c>
      <c r="B1421" s="20" t="s">
        <v>1</v>
      </c>
      <c r="C1421" s="21" t="s">
        <v>4</v>
      </c>
      <c r="D1421" s="22">
        <v>47919.531999999999</v>
      </c>
      <c r="E1421" s="22">
        <v>48075.008160000012</v>
      </c>
      <c r="F1421" s="23">
        <f t="shared" si="118"/>
        <v>1.0032445258438669</v>
      </c>
    </row>
    <row r="1422" spans="1:6" x14ac:dyDescent="0.25">
      <c r="A1422" s="13" t="str">
        <f t="shared" si="116"/>
        <v>A</v>
      </c>
      <c r="B1422" s="15" t="s">
        <v>1</v>
      </c>
      <c r="C1422" s="16" t="s">
        <v>5</v>
      </c>
      <c r="D1422" s="17">
        <v>0</v>
      </c>
      <c r="E1422" s="17">
        <v>20.299469999999999</v>
      </c>
      <c r="F1422" s="18" t="e">
        <f t="shared" si="118"/>
        <v>#DIV/0!</v>
      </c>
    </row>
    <row r="1423" spans="1:6" x14ac:dyDescent="0.25">
      <c r="A1423" s="13" t="str">
        <f t="shared" si="116"/>
        <v>A</v>
      </c>
      <c r="B1423" s="19" t="s">
        <v>1</v>
      </c>
      <c r="C1423" s="16" t="s">
        <v>6</v>
      </c>
      <c r="D1423" s="17">
        <v>0</v>
      </c>
      <c r="E1423" s="17">
        <v>224.84066000000001</v>
      </c>
      <c r="F1423" s="18" t="e">
        <f t="shared" si="118"/>
        <v>#DIV/0!</v>
      </c>
    </row>
    <row r="1424" spans="1:6" x14ac:dyDescent="0.25">
      <c r="A1424" s="13" t="str">
        <f t="shared" si="116"/>
        <v>A</v>
      </c>
      <c r="B1424" s="19" t="s">
        <v>1</v>
      </c>
      <c r="C1424" s="16" t="s">
        <v>8</v>
      </c>
      <c r="D1424" s="17">
        <v>9838.2330000000002</v>
      </c>
      <c r="E1424" s="17">
        <v>9749.2839999999997</v>
      </c>
      <c r="F1424" s="18">
        <f t="shared" si="118"/>
        <v>0.99095884393061229</v>
      </c>
    </row>
    <row r="1425" spans="1:6" x14ac:dyDescent="0.25">
      <c r="A1425" s="13" t="str">
        <f t="shared" si="116"/>
        <v>A</v>
      </c>
      <c r="B1425" s="19" t="s">
        <v>1</v>
      </c>
      <c r="C1425" s="16" t="s">
        <v>11</v>
      </c>
      <c r="D1425" s="17">
        <v>38081.298999999999</v>
      </c>
      <c r="E1425" s="17">
        <v>38080.584029999998</v>
      </c>
      <c r="F1425" s="18">
        <f t="shared" si="118"/>
        <v>0.99998122516776544</v>
      </c>
    </row>
    <row r="1426" spans="1:6" x14ac:dyDescent="0.25">
      <c r="A1426" s="13" t="str">
        <f t="shared" ref="A1426" si="119">IF(OR(D1426&lt;&gt;0,E1426&lt;&gt;0),"A","B")</f>
        <v>A</v>
      </c>
      <c r="B1426" s="20" t="s">
        <v>1</v>
      </c>
      <c r="C1426" s="21" t="s">
        <v>12</v>
      </c>
      <c r="D1426" s="22">
        <v>72.92</v>
      </c>
      <c r="E1426" s="22">
        <v>116.31407999999999</v>
      </c>
      <c r="F1426" s="23">
        <f t="shared" si="118"/>
        <v>1.5950916072408117</v>
      </c>
    </row>
    <row r="1427" spans="1:6" ht="18.75" thickBot="1" x14ac:dyDescent="0.3">
      <c r="A1427" s="13" t="str">
        <f t="shared" ref="A1427:A1435" si="120">IF(OR(D1427&lt;&gt;0,E1427&lt;&gt;0),"A","B")</f>
        <v>A</v>
      </c>
      <c r="B1427" s="27" t="s">
        <v>539</v>
      </c>
      <c r="C1427" s="28" t="s">
        <v>540</v>
      </c>
      <c r="D1427" s="29">
        <v>4495.1360000000004</v>
      </c>
      <c r="E1427" s="29">
        <v>4752.1755899999998</v>
      </c>
      <c r="F1427" s="30">
        <f t="shared" ref="F1427:F1435" si="121">E1427/D1427</f>
        <v>1.0571817159703287</v>
      </c>
    </row>
    <row r="1428" spans="1:6" ht="15.75" thickTop="1" x14ac:dyDescent="0.25">
      <c r="A1428" s="13" t="str">
        <f t="shared" si="120"/>
        <v>A</v>
      </c>
      <c r="B1428" s="20" t="s">
        <v>1</v>
      </c>
      <c r="C1428" s="21" t="s">
        <v>4</v>
      </c>
      <c r="D1428" s="22">
        <v>4355.0860000000002</v>
      </c>
      <c r="E1428" s="22">
        <v>4495.6142699999991</v>
      </c>
      <c r="F1428" s="23">
        <f t="shared" si="121"/>
        <v>1.0322676222696863</v>
      </c>
    </row>
    <row r="1429" spans="1:6" x14ac:dyDescent="0.25">
      <c r="A1429" s="13" t="str">
        <f t="shared" si="120"/>
        <v>A</v>
      </c>
      <c r="B1429" s="15" t="s">
        <v>1</v>
      </c>
      <c r="C1429" s="16" t="s">
        <v>5</v>
      </c>
      <c r="D1429" s="17">
        <v>609.38800000000003</v>
      </c>
      <c r="E1429" s="17">
        <v>609.38055000000008</v>
      </c>
      <c r="F1429" s="18">
        <f t="shared" si="121"/>
        <v>0.9999877746197825</v>
      </c>
    </row>
    <row r="1430" spans="1:6" x14ac:dyDescent="0.25">
      <c r="A1430" s="13" t="str">
        <f t="shared" si="120"/>
        <v>A</v>
      </c>
      <c r="B1430" s="19" t="s">
        <v>1</v>
      </c>
      <c r="C1430" s="16" t="s">
        <v>6</v>
      </c>
      <c r="D1430" s="17">
        <v>887.93799999999999</v>
      </c>
      <c r="E1430" s="17">
        <v>1016.32484</v>
      </c>
      <c r="F1430" s="18">
        <f t="shared" si="121"/>
        <v>1.1445898700134469</v>
      </c>
    </row>
    <row r="1431" spans="1:6" x14ac:dyDescent="0.25">
      <c r="A1431" s="13" t="str">
        <f t="shared" si="120"/>
        <v>A</v>
      </c>
      <c r="B1431" s="19" t="s">
        <v>1</v>
      </c>
      <c r="C1431" s="16" t="s">
        <v>8</v>
      </c>
      <c r="D1431" s="17">
        <v>149.70500000000001</v>
      </c>
      <c r="E1431" s="17">
        <v>145.99634</v>
      </c>
      <c r="F1431" s="18">
        <f t="shared" si="121"/>
        <v>0.97522687952974174</v>
      </c>
    </row>
    <row r="1432" spans="1:6" x14ac:dyDescent="0.25">
      <c r="A1432" s="13" t="str">
        <f t="shared" si="120"/>
        <v>A</v>
      </c>
      <c r="B1432" s="19" t="s">
        <v>1</v>
      </c>
      <c r="C1432" s="16" t="s">
        <v>9</v>
      </c>
      <c r="D1432" s="17">
        <v>2694.2550000000001</v>
      </c>
      <c r="E1432" s="17">
        <v>2710.2563000000005</v>
      </c>
      <c r="F1432" s="18">
        <f t="shared" si="121"/>
        <v>1.0059390443740479</v>
      </c>
    </row>
    <row r="1433" spans="1:6" x14ac:dyDescent="0.25">
      <c r="A1433" s="13" t="str">
        <f t="shared" si="120"/>
        <v>A</v>
      </c>
      <c r="B1433" s="19" t="s">
        <v>1</v>
      </c>
      <c r="C1433" s="16" t="s">
        <v>10</v>
      </c>
      <c r="D1433" s="17">
        <v>2.6</v>
      </c>
      <c r="E1433" s="17">
        <v>2.58867</v>
      </c>
      <c r="F1433" s="18">
        <f t="shared" si="121"/>
        <v>0.99564230769230766</v>
      </c>
    </row>
    <row r="1434" spans="1:6" x14ac:dyDescent="0.25">
      <c r="A1434" s="13" t="str">
        <f t="shared" si="120"/>
        <v>A</v>
      </c>
      <c r="B1434" s="19" t="s">
        <v>1</v>
      </c>
      <c r="C1434" s="16" t="s">
        <v>11</v>
      </c>
      <c r="D1434" s="17">
        <v>11.2</v>
      </c>
      <c r="E1434" s="17">
        <v>11.06757</v>
      </c>
      <c r="F1434" s="18">
        <f t="shared" si="121"/>
        <v>0.98817589285714291</v>
      </c>
    </row>
    <row r="1435" spans="1:6" x14ac:dyDescent="0.25">
      <c r="A1435" s="13" t="str">
        <f t="shared" si="120"/>
        <v>A</v>
      </c>
      <c r="B1435" s="20" t="s">
        <v>1</v>
      </c>
      <c r="C1435" s="21" t="s">
        <v>12</v>
      </c>
      <c r="D1435" s="22">
        <v>140.05000000000001</v>
      </c>
      <c r="E1435" s="22">
        <v>256.56132000000002</v>
      </c>
      <c r="F1435" s="23">
        <f t="shared" si="121"/>
        <v>1.8319265976436987</v>
      </c>
    </row>
    <row r="1436" spans="1:6" ht="36.75" thickBot="1" x14ac:dyDescent="0.3">
      <c r="A1436" s="13" t="str">
        <f t="shared" ref="A1436:A1465" si="122">IF(OR(D1436&lt;&gt;0,E1436&lt;&gt;0),"A","B")</f>
        <v>A</v>
      </c>
      <c r="B1436" s="27" t="s">
        <v>541</v>
      </c>
      <c r="C1436" s="28" t="s">
        <v>542</v>
      </c>
      <c r="D1436" s="29">
        <v>2115.1799999999998</v>
      </c>
      <c r="E1436" s="29">
        <v>2114.2433099999998</v>
      </c>
      <c r="F1436" s="30">
        <f t="shared" ref="F1436:F1458" si="123">E1436/D1436</f>
        <v>0.99955715825603497</v>
      </c>
    </row>
    <row r="1437" spans="1:6" ht="15.75" thickTop="1" x14ac:dyDescent="0.25">
      <c r="A1437" s="13" t="str">
        <f t="shared" si="122"/>
        <v>A</v>
      </c>
      <c r="B1437" s="20" t="s">
        <v>1</v>
      </c>
      <c r="C1437" s="21" t="s">
        <v>4</v>
      </c>
      <c r="D1437" s="22">
        <v>2043.58</v>
      </c>
      <c r="E1437" s="22">
        <v>2042.6443100000001</v>
      </c>
      <c r="F1437" s="23">
        <f t="shared" si="123"/>
        <v>0.99954213194492025</v>
      </c>
    </row>
    <row r="1438" spans="1:6" x14ac:dyDescent="0.25">
      <c r="A1438" s="13" t="str">
        <f t="shared" si="122"/>
        <v>A</v>
      </c>
      <c r="B1438" s="15" t="s">
        <v>1</v>
      </c>
      <c r="C1438" s="16" t="s">
        <v>5</v>
      </c>
      <c r="D1438" s="17">
        <v>128.47999999999999</v>
      </c>
      <c r="E1438" s="17">
        <v>128.07452000000001</v>
      </c>
      <c r="F1438" s="18">
        <f t="shared" si="123"/>
        <v>0.99684402241594039</v>
      </c>
    </row>
    <row r="1439" spans="1:6" x14ac:dyDescent="0.25">
      <c r="A1439" s="13" t="str">
        <f t="shared" si="122"/>
        <v>A</v>
      </c>
      <c r="B1439" s="19" t="s">
        <v>1</v>
      </c>
      <c r="C1439" s="16" t="s">
        <v>6</v>
      </c>
      <c r="D1439" s="17">
        <v>1855</v>
      </c>
      <c r="E1439" s="17">
        <v>1854.5770199999999</v>
      </c>
      <c r="F1439" s="18">
        <f t="shared" si="123"/>
        <v>0.99977197843665766</v>
      </c>
    </row>
    <row r="1440" spans="1:6" x14ac:dyDescent="0.25">
      <c r="A1440" s="13" t="str">
        <f t="shared" si="122"/>
        <v>A</v>
      </c>
      <c r="B1440" s="19" t="s">
        <v>1</v>
      </c>
      <c r="C1440" s="16" t="s">
        <v>10</v>
      </c>
      <c r="D1440" s="17">
        <v>59.1</v>
      </c>
      <c r="E1440" s="17">
        <v>59.043260000000004</v>
      </c>
      <c r="F1440" s="18">
        <f t="shared" si="123"/>
        <v>0.99903993231810495</v>
      </c>
    </row>
    <row r="1441" spans="1:6" x14ac:dyDescent="0.25">
      <c r="A1441" s="13" t="str">
        <f t="shared" si="122"/>
        <v>A</v>
      </c>
      <c r="B1441" s="19" t="s">
        <v>1</v>
      </c>
      <c r="C1441" s="16" t="s">
        <v>11</v>
      </c>
      <c r="D1441" s="17">
        <v>1</v>
      </c>
      <c r="E1441" s="17">
        <v>0.94950999999999997</v>
      </c>
      <c r="F1441" s="18">
        <f t="shared" si="123"/>
        <v>0.94950999999999997</v>
      </c>
    </row>
    <row r="1442" spans="1:6" x14ac:dyDescent="0.25">
      <c r="A1442" s="13" t="str">
        <f t="shared" si="122"/>
        <v>A</v>
      </c>
      <c r="B1442" s="20" t="s">
        <v>1</v>
      </c>
      <c r="C1442" s="21" t="s">
        <v>12</v>
      </c>
      <c r="D1442" s="22">
        <v>71.599999999999994</v>
      </c>
      <c r="E1442" s="22">
        <v>71.599000000000004</v>
      </c>
      <c r="F1442" s="23">
        <f t="shared" si="123"/>
        <v>0.99998603351955317</v>
      </c>
    </row>
    <row r="1443" spans="1:6" ht="18.75" thickBot="1" x14ac:dyDescent="0.3">
      <c r="A1443" s="13" t="str">
        <f t="shared" si="122"/>
        <v>A</v>
      </c>
      <c r="B1443" s="27" t="s">
        <v>543</v>
      </c>
      <c r="C1443" s="28" t="s">
        <v>544</v>
      </c>
      <c r="D1443" s="29">
        <v>78299.724000000002</v>
      </c>
      <c r="E1443" s="29">
        <v>83883.98642999999</v>
      </c>
      <c r="F1443" s="30">
        <f t="shared" si="123"/>
        <v>1.0713190563736852</v>
      </c>
    </row>
    <row r="1444" spans="1:6" ht="15.75" thickTop="1" x14ac:dyDescent="0.25">
      <c r="A1444" s="13" t="str">
        <f t="shared" si="122"/>
        <v>A</v>
      </c>
      <c r="B1444" s="20" t="s">
        <v>1</v>
      </c>
      <c r="C1444" s="21" t="s">
        <v>4</v>
      </c>
      <c r="D1444" s="22">
        <v>77862.240000000005</v>
      </c>
      <c r="E1444" s="22">
        <v>83392.275400000013</v>
      </c>
      <c r="F1444" s="23">
        <f t="shared" si="123"/>
        <v>1.0710233278672692</v>
      </c>
    </row>
    <row r="1445" spans="1:6" x14ac:dyDescent="0.25">
      <c r="A1445" s="13" t="str">
        <f t="shared" si="122"/>
        <v>A</v>
      </c>
      <c r="B1445" s="15" t="s">
        <v>1</v>
      </c>
      <c r="C1445" s="16" t="s">
        <v>5</v>
      </c>
      <c r="D1445" s="17">
        <v>3040.8</v>
      </c>
      <c r="E1445" s="17">
        <v>3039.7909900000004</v>
      </c>
      <c r="F1445" s="18">
        <f t="shared" si="123"/>
        <v>0.99966817613785852</v>
      </c>
    </row>
    <row r="1446" spans="1:6" x14ac:dyDescent="0.25">
      <c r="A1446" s="13" t="str">
        <f t="shared" si="122"/>
        <v>A</v>
      </c>
      <c r="B1446" s="19" t="s">
        <v>1</v>
      </c>
      <c r="C1446" s="16" t="s">
        <v>6</v>
      </c>
      <c r="D1446" s="17">
        <v>2506.3719999999998</v>
      </c>
      <c r="E1446" s="17">
        <v>2645.4339799999998</v>
      </c>
      <c r="F1446" s="18">
        <f t="shared" si="123"/>
        <v>1.0554833759713242</v>
      </c>
    </row>
    <row r="1447" spans="1:6" x14ac:dyDescent="0.25">
      <c r="A1447" s="13" t="str">
        <f t="shared" si="122"/>
        <v>A</v>
      </c>
      <c r="B1447" s="19" t="s">
        <v>1</v>
      </c>
      <c r="C1447" s="16" t="s">
        <v>8</v>
      </c>
      <c r="D1447" s="17">
        <v>1393.4449999999999</v>
      </c>
      <c r="E1447" s="17">
        <v>4902.7255300000006</v>
      </c>
      <c r="F1447" s="18">
        <f t="shared" si="123"/>
        <v>3.5184205548119953</v>
      </c>
    </row>
    <row r="1448" spans="1:6" x14ac:dyDescent="0.25">
      <c r="A1448" s="13" t="str">
        <f t="shared" si="122"/>
        <v>A</v>
      </c>
      <c r="B1448" s="19" t="s">
        <v>1</v>
      </c>
      <c r="C1448" s="16" t="s">
        <v>9</v>
      </c>
      <c r="D1448" s="17">
        <v>1201.2380000000001</v>
      </c>
      <c r="E1448" s="17">
        <v>2138.3903000000005</v>
      </c>
      <c r="F1448" s="18">
        <f t="shared" si="123"/>
        <v>1.7801553896896372</v>
      </c>
    </row>
    <row r="1449" spans="1:6" x14ac:dyDescent="0.25">
      <c r="A1449" s="13" t="str">
        <f t="shared" si="122"/>
        <v>A</v>
      </c>
      <c r="B1449" s="19" t="s">
        <v>1</v>
      </c>
      <c r="C1449" s="16" t="s">
        <v>10</v>
      </c>
      <c r="D1449" s="17">
        <v>24.37</v>
      </c>
      <c r="E1449" s="17">
        <v>24.308139999999998</v>
      </c>
      <c r="F1449" s="18">
        <f t="shared" si="123"/>
        <v>0.99746163315551895</v>
      </c>
    </row>
    <row r="1450" spans="1:6" x14ac:dyDescent="0.25">
      <c r="A1450" s="13" t="str">
        <f t="shared" si="122"/>
        <v>A</v>
      </c>
      <c r="B1450" s="19" t="s">
        <v>1</v>
      </c>
      <c r="C1450" s="16" t="s">
        <v>11</v>
      </c>
      <c r="D1450" s="17">
        <v>69696.014999999999</v>
      </c>
      <c r="E1450" s="17">
        <v>70641.626459999999</v>
      </c>
      <c r="F1450" s="18">
        <f t="shared" si="123"/>
        <v>1.0135676546212864</v>
      </c>
    </row>
    <row r="1451" spans="1:6" x14ac:dyDescent="0.25">
      <c r="A1451" s="13" t="str">
        <f t="shared" si="122"/>
        <v>A</v>
      </c>
      <c r="B1451" s="20" t="s">
        <v>1</v>
      </c>
      <c r="C1451" s="21" t="s">
        <v>12</v>
      </c>
      <c r="D1451" s="22">
        <v>437.48399999999998</v>
      </c>
      <c r="E1451" s="22">
        <v>491.71103000000005</v>
      </c>
      <c r="F1451" s="23">
        <f t="shared" si="123"/>
        <v>1.1239520302456778</v>
      </c>
    </row>
    <row r="1452" spans="1:6" ht="18.75" thickBot="1" x14ac:dyDescent="0.3">
      <c r="A1452" s="13" t="str">
        <f t="shared" si="122"/>
        <v>A</v>
      </c>
      <c r="B1452" s="27" t="s">
        <v>545</v>
      </c>
      <c r="C1452" s="28" t="s">
        <v>546</v>
      </c>
      <c r="D1452" s="29">
        <v>5635.3950000000004</v>
      </c>
      <c r="E1452" s="29">
        <v>5634.0605600000008</v>
      </c>
      <c r="F1452" s="30">
        <f t="shared" si="123"/>
        <v>0.99976320382156003</v>
      </c>
    </row>
    <row r="1453" spans="1:6" ht="15.75" thickTop="1" x14ac:dyDescent="0.25">
      <c r="A1453" s="13" t="str">
        <f t="shared" si="122"/>
        <v>A</v>
      </c>
      <c r="B1453" s="20" t="s">
        <v>1</v>
      </c>
      <c r="C1453" s="21" t="s">
        <v>4</v>
      </c>
      <c r="D1453" s="22">
        <v>5205.5110000000004</v>
      </c>
      <c r="E1453" s="22">
        <v>5204.1765600000008</v>
      </c>
      <c r="F1453" s="23">
        <f t="shared" si="123"/>
        <v>0.99974364860625597</v>
      </c>
    </row>
    <row r="1454" spans="1:6" x14ac:dyDescent="0.25">
      <c r="A1454" s="13" t="str">
        <f t="shared" si="122"/>
        <v>A</v>
      </c>
      <c r="B1454" s="15" t="s">
        <v>1</v>
      </c>
      <c r="C1454" s="16" t="s">
        <v>5</v>
      </c>
      <c r="D1454" s="17">
        <v>2810</v>
      </c>
      <c r="E1454" s="17">
        <v>2809.0863999999997</v>
      </c>
      <c r="F1454" s="18">
        <f t="shared" si="123"/>
        <v>0.99967487544483979</v>
      </c>
    </row>
    <row r="1455" spans="1:6" x14ac:dyDescent="0.25">
      <c r="A1455" s="13" t="str">
        <f t="shared" si="122"/>
        <v>A</v>
      </c>
      <c r="B1455" s="19" t="s">
        <v>1</v>
      </c>
      <c r="C1455" s="16" t="s">
        <v>6</v>
      </c>
      <c r="D1455" s="17">
        <v>1967.8330000000001</v>
      </c>
      <c r="E1455" s="17">
        <v>1967.55835</v>
      </c>
      <c r="F1455" s="18">
        <f t="shared" si="123"/>
        <v>0.9998604302295977</v>
      </c>
    </row>
    <row r="1456" spans="1:6" x14ac:dyDescent="0.25">
      <c r="A1456" s="13" t="str">
        <f t="shared" si="122"/>
        <v>A</v>
      </c>
      <c r="B1456" s="19" t="s">
        <v>1</v>
      </c>
      <c r="C1456" s="16" t="s">
        <v>9</v>
      </c>
      <c r="D1456" s="17">
        <v>416.87799999999999</v>
      </c>
      <c r="E1456" s="17">
        <v>416.79057</v>
      </c>
      <c r="F1456" s="18">
        <f t="shared" si="123"/>
        <v>0.99979027437283818</v>
      </c>
    </row>
    <row r="1457" spans="1:6" x14ac:dyDescent="0.25">
      <c r="A1457" s="13" t="str">
        <f t="shared" si="122"/>
        <v>A</v>
      </c>
      <c r="B1457" s="19" t="s">
        <v>1</v>
      </c>
      <c r="C1457" s="16" t="s">
        <v>11</v>
      </c>
      <c r="D1457" s="17">
        <v>10.8</v>
      </c>
      <c r="E1457" s="17">
        <v>10.741239999999999</v>
      </c>
      <c r="F1457" s="18">
        <f t="shared" si="123"/>
        <v>0.99455925925925914</v>
      </c>
    </row>
    <row r="1458" spans="1:6" x14ac:dyDescent="0.25">
      <c r="A1458" s="13" t="str">
        <f t="shared" si="122"/>
        <v>A</v>
      </c>
      <c r="B1458" s="20" t="s">
        <v>1</v>
      </c>
      <c r="C1458" s="21" t="s">
        <v>12</v>
      </c>
      <c r="D1458" s="22">
        <v>429.88400000000001</v>
      </c>
      <c r="E1458" s="22">
        <v>429.88400000000001</v>
      </c>
      <c r="F1458" s="23">
        <f t="shared" si="123"/>
        <v>1</v>
      </c>
    </row>
    <row r="1459" spans="1:6" ht="36.75" thickBot="1" x14ac:dyDescent="0.3">
      <c r="A1459" s="13" t="str">
        <f t="shared" si="122"/>
        <v>A</v>
      </c>
      <c r="B1459" s="27" t="s">
        <v>547</v>
      </c>
      <c r="C1459" s="28" t="s">
        <v>548</v>
      </c>
      <c r="D1459" s="29">
        <v>70351.164999999994</v>
      </c>
      <c r="E1459" s="29">
        <v>70343.386450000005</v>
      </c>
      <c r="F1459" s="30">
        <f t="shared" ref="F1459:F1465" si="124">E1459/D1459</f>
        <v>0.99988943253462836</v>
      </c>
    </row>
    <row r="1460" spans="1:6" ht="15.75" thickTop="1" x14ac:dyDescent="0.25">
      <c r="A1460" s="13" t="str">
        <f t="shared" si="122"/>
        <v>A</v>
      </c>
      <c r="B1460" s="20" t="s">
        <v>1</v>
      </c>
      <c r="C1460" s="21" t="s">
        <v>4</v>
      </c>
      <c r="D1460" s="22">
        <v>70351.164999999994</v>
      </c>
      <c r="E1460" s="22">
        <v>70343.386450000005</v>
      </c>
      <c r="F1460" s="23">
        <f t="shared" si="124"/>
        <v>0.99988943253462836</v>
      </c>
    </row>
    <row r="1461" spans="1:6" x14ac:dyDescent="0.25">
      <c r="A1461" s="13" t="str">
        <f t="shared" si="122"/>
        <v>A</v>
      </c>
      <c r="B1461" s="19" t="s">
        <v>1</v>
      </c>
      <c r="C1461" s="16" t="s">
        <v>6</v>
      </c>
      <c r="D1461" s="17">
        <v>11.215</v>
      </c>
      <c r="E1461" s="17">
        <v>11.154999999999999</v>
      </c>
      <c r="F1461" s="18">
        <f t="shared" si="124"/>
        <v>0.99465002229157373</v>
      </c>
    </row>
    <row r="1462" spans="1:6" x14ac:dyDescent="0.25">
      <c r="A1462" s="13" t="str">
        <f t="shared" si="122"/>
        <v>A</v>
      </c>
      <c r="B1462" s="19" t="s">
        <v>1</v>
      </c>
      <c r="C1462" s="16" t="s">
        <v>8</v>
      </c>
      <c r="D1462" s="17">
        <v>54.354999999999997</v>
      </c>
      <c r="E1462" s="17">
        <v>54.354999999999997</v>
      </c>
      <c r="F1462" s="18">
        <f t="shared" si="124"/>
        <v>1</v>
      </c>
    </row>
    <row r="1463" spans="1:6" x14ac:dyDescent="0.25">
      <c r="A1463" s="13" t="str">
        <f t="shared" si="122"/>
        <v>A</v>
      </c>
      <c r="B1463" s="19" t="s">
        <v>1</v>
      </c>
      <c r="C1463" s="16" t="s">
        <v>9</v>
      </c>
      <c r="D1463" s="17">
        <v>784.36</v>
      </c>
      <c r="E1463" s="17">
        <v>784.36</v>
      </c>
      <c r="F1463" s="18">
        <f t="shared" si="124"/>
        <v>1</v>
      </c>
    </row>
    <row r="1464" spans="1:6" x14ac:dyDescent="0.25">
      <c r="A1464" s="13" t="str">
        <f t="shared" si="122"/>
        <v>A</v>
      </c>
      <c r="B1464" s="19" t="s">
        <v>1</v>
      </c>
      <c r="C1464" s="16" t="s">
        <v>10</v>
      </c>
      <c r="D1464" s="17">
        <v>0.48499999999999999</v>
      </c>
      <c r="E1464" s="17">
        <v>0.48499999999999999</v>
      </c>
      <c r="F1464" s="18">
        <f t="shared" si="124"/>
        <v>1</v>
      </c>
    </row>
    <row r="1465" spans="1:6" x14ac:dyDescent="0.25">
      <c r="A1465" s="13" t="str">
        <f t="shared" si="122"/>
        <v>A</v>
      </c>
      <c r="B1465" s="19" t="s">
        <v>1</v>
      </c>
      <c r="C1465" s="16" t="s">
        <v>11</v>
      </c>
      <c r="D1465" s="17">
        <v>69500.75</v>
      </c>
      <c r="E1465" s="17">
        <v>69493.031450000009</v>
      </c>
      <c r="F1465" s="18">
        <f t="shared" si="124"/>
        <v>0.99988894292507646</v>
      </c>
    </row>
    <row r="1466" spans="1:6" ht="18.75" thickBot="1" x14ac:dyDescent="0.3">
      <c r="A1466" s="13" t="str">
        <f t="shared" ref="A1466:A1484" si="125">IF(OR(D1466&lt;&gt;0,E1466&lt;&gt;0),"A","B")</f>
        <v>A</v>
      </c>
      <c r="B1466" s="27" t="s">
        <v>549</v>
      </c>
      <c r="C1466" s="28" t="s">
        <v>550</v>
      </c>
      <c r="D1466" s="29">
        <v>165.8</v>
      </c>
      <c r="E1466" s="29">
        <v>165.28874999999999</v>
      </c>
      <c r="F1466" s="30">
        <f t="shared" ref="F1466:F1484" si="126">E1466/D1466</f>
        <v>0.99691646562123026</v>
      </c>
    </row>
    <row r="1467" spans="1:6" ht="15.75" thickTop="1" x14ac:dyDescent="0.25">
      <c r="A1467" s="13" t="str">
        <f t="shared" si="125"/>
        <v>A</v>
      </c>
      <c r="B1467" s="20" t="s">
        <v>1</v>
      </c>
      <c r="C1467" s="21" t="s">
        <v>4</v>
      </c>
      <c r="D1467" s="22">
        <v>165.8</v>
      </c>
      <c r="E1467" s="22">
        <v>165.28874999999999</v>
      </c>
      <c r="F1467" s="23">
        <f t="shared" si="126"/>
        <v>0.99691646562123026</v>
      </c>
    </row>
    <row r="1468" spans="1:6" x14ac:dyDescent="0.25">
      <c r="A1468" s="13" t="str">
        <f t="shared" si="125"/>
        <v>A</v>
      </c>
      <c r="B1468" s="19" t="s">
        <v>1</v>
      </c>
      <c r="C1468" s="16" t="s">
        <v>6</v>
      </c>
      <c r="D1468" s="17">
        <v>165.315</v>
      </c>
      <c r="E1468" s="17">
        <v>164.80375000000001</v>
      </c>
      <c r="F1468" s="18">
        <f t="shared" si="126"/>
        <v>0.99690741916946446</v>
      </c>
    </row>
    <row r="1469" spans="1:6" x14ac:dyDescent="0.25">
      <c r="A1469" s="13" t="str">
        <f t="shared" si="125"/>
        <v>A</v>
      </c>
      <c r="B1469" s="19" t="s">
        <v>1</v>
      </c>
      <c r="C1469" s="16" t="s">
        <v>10</v>
      </c>
      <c r="D1469" s="17">
        <v>0.48499999999999999</v>
      </c>
      <c r="E1469" s="17">
        <v>0.48499999999999999</v>
      </c>
      <c r="F1469" s="18">
        <f t="shared" si="126"/>
        <v>1</v>
      </c>
    </row>
    <row r="1470" spans="1:6" ht="18.75" thickBot="1" x14ac:dyDescent="0.3">
      <c r="A1470" s="13" t="str">
        <f t="shared" si="125"/>
        <v>A</v>
      </c>
      <c r="B1470" s="27" t="s">
        <v>551</v>
      </c>
      <c r="C1470" s="28" t="s">
        <v>552</v>
      </c>
      <c r="D1470" s="29">
        <v>578.69899999999996</v>
      </c>
      <c r="E1470" s="29">
        <v>565.30830999999989</v>
      </c>
      <c r="F1470" s="30">
        <f t="shared" si="126"/>
        <v>0.97686069960376631</v>
      </c>
    </row>
    <row r="1471" spans="1:6" ht="15.75" thickTop="1" x14ac:dyDescent="0.25">
      <c r="A1471" s="13" t="str">
        <f t="shared" si="125"/>
        <v>A</v>
      </c>
      <c r="B1471" s="20" t="s">
        <v>1</v>
      </c>
      <c r="C1471" s="21" t="s">
        <v>4</v>
      </c>
      <c r="D1471" s="22">
        <v>571.09900000000005</v>
      </c>
      <c r="E1471" s="22">
        <v>557.73230999999998</v>
      </c>
      <c r="F1471" s="23">
        <f t="shared" si="126"/>
        <v>0.97659479354717826</v>
      </c>
    </row>
    <row r="1472" spans="1:6" x14ac:dyDescent="0.25">
      <c r="A1472" s="13" t="str">
        <f t="shared" si="125"/>
        <v>A</v>
      </c>
      <c r="B1472" s="15" t="s">
        <v>1</v>
      </c>
      <c r="C1472" s="16" t="s">
        <v>5</v>
      </c>
      <c r="D1472" s="17">
        <v>174.1</v>
      </c>
      <c r="E1472" s="17">
        <v>174.02458999999999</v>
      </c>
      <c r="F1472" s="18">
        <f t="shared" si="126"/>
        <v>0.99956685812751289</v>
      </c>
    </row>
    <row r="1473" spans="1:6" x14ac:dyDescent="0.25">
      <c r="A1473" s="13" t="str">
        <f t="shared" si="125"/>
        <v>A</v>
      </c>
      <c r="B1473" s="19" t="s">
        <v>1</v>
      </c>
      <c r="C1473" s="16" t="s">
        <v>6</v>
      </c>
      <c r="D1473" s="17">
        <v>267.79899999999998</v>
      </c>
      <c r="E1473" s="17">
        <v>254.79091999999997</v>
      </c>
      <c r="F1473" s="18">
        <f t="shared" si="126"/>
        <v>0.95142595752784731</v>
      </c>
    </row>
    <row r="1474" spans="1:6" x14ac:dyDescent="0.25">
      <c r="A1474" s="13" t="str">
        <f t="shared" si="125"/>
        <v>A</v>
      </c>
      <c r="B1474" s="19" t="s">
        <v>1</v>
      </c>
      <c r="C1474" s="16" t="s">
        <v>10</v>
      </c>
      <c r="D1474" s="17">
        <v>23.4</v>
      </c>
      <c r="E1474" s="17">
        <v>23.338139999999999</v>
      </c>
      <c r="F1474" s="18">
        <f t="shared" si="126"/>
        <v>0.99735641025641031</v>
      </c>
    </row>
    <row r="1475" spans="1:6" x14ac:dyDescent="0.25">
      <c r="A1475" s="13" t="str">
        <f t="shared" si="125"/>
        <v>A</v>
      </c>
      <c r="B1475" s="19" t="s">
        <v>1</v>
      </c>
      <c r="C1475" s="16" t="s">
        <v>11</v>
      </c>
      <c r="D1475" s="17">
        <v>105.8</v>
      </c>
      <c r="E1475" s="17">
        <v>105.57865999999999</v>
      </c>
      <c r="F1475" s="18">
        <f t="shared" si="126"/>
        <v>0.99790793950850654</v>
      </c>
    </row>
    <row r="1476" spans="1:6" x14ac:dyDescent="0.25">
      <c r="A1476" s="13" t="str">
        <f t="shared" si="125"/>
        <v>A</v>
      </c>
      <c r="B1476" s="20" t="s">
        <v>1</v>
      </c>
      <c r="C1476" s="21" t="s">
        <v>12</v>
      </c>
      <c r="D1476" s="22">
        <v>7.6</v>
      </c>
      <c r="E1476" s="22">
        <v>7.5759999999999996</v>
      </c>
      <c r="F1476" s="23">
        <f t="shared" si="126"/>
        <v>0.99684210526315786</v>
      </c>
    </row>
    <row r="1477" spans="1:6" ht="36.75" thickBot="1" x14ac:dyDescent="0.3">
      <c r="A1477" s="13" t="str">
        <f t="shared" si="125"/>
        <v>A</v>
      </c>
      <c r="B1477" s="27" t="s">
        <v>553</v>
      </c>
      <c r="C1477" s="28" t="s">
        <v>554</v>
      </c>
      <c r="D1477" s="29">
        <v>1568.665</v>
      </c>
      <c r="E1477" s="29">
        <v>7175.9423599999991</v>
      </c>
      <c r="F1477" s="30">
        <f t="shared" si="126"/>
        <v>4.5745537511195824</v>
      </c>
    </row>
    <row r="1478" spans="1:6" ht="15.75" thickTop="1" x14ac:dyDescent="0.25">
      <c r="A1478" s="13" t="str">
        <f t="shared" si="125"/>
        <v>A</v>
      </c>
      <c r="B1478" s="20" t="s">
        <v>1</v>
      </c>
      <c r="C1478" s="21" t="s">
        <v>4</v>
      </c>
      <c r="D1478" s="22">
        <v>1568.665</v>
      </c>
      <c r="E1478" s="22">
        <v>7121.6913299999997</v>
      </c>
      <c r="F1478" s="23">
        <f t="shared" si="126"/>
        <v>4.5399695473539605</v>
      </c>
    </row>
    <row r="1479" spans="1:6" x14ac:dyDescent="0.25">
      <c r="A1479" s="13" t="str">
        <f t="shared" si="125"/>
        <v>A</v>
      </c>
      <c r="B1479" s="15" t="s">
        <v>1</v>
      </c>
      <c r="C1479" s="16" t="s">
        <v>5</v>
      </c>
      <c r="D1479" s="17">
        <v>56.7</v>
      </c>
      <c r="E1479" s="17">
        <v>56.68</v>
      </c>
      <c r="F1479" s="18">
        <f t="shared" si="126"/>
        <v>0.99964726631393297</v>
      </c>
    </row>
    <row r="1480" spans="1:6" x14ac:dyDescent="0.25">
      <c r="A1480" s="13" t="str">
        <f t="shared" si="125"/>
        <v>A</v>
      </c>
      <c r="B1480" s="19" t="s">
        <v>1</v>
      </c>
      <c r="C1480" s="16" t="s">
        <v>6</v>
      </c>
      <c r="D1480" s="17">
        <v>94.21</v>
      </c>
      <c r="E1480" s="17">
        <v>247.12595999999999</v>
      </c>
      <c r="F1480" s="18">
        <f t="shared" si="126"/>
        <v>2.6231393694936842</v>
      </c>
    </row>
    <row r="1481" spans="1:6" x14ac:dyDescent="0.25">
      <c r="A1481" s="13" t="str">
        <f t="shared" si="125"/>
        <v>A</v>
      </c>
      <c r="B1481" s="19" t="s">
        <v>1</v>
      </c>
      <c r="C1481" s="16" t="s">
        <v>8</v>
      </c>
      <c r="D1481" s="17">
        <v>1339.09</v>
      </c>
      <c r="E1481" s="17">
        <v>4848.3705300000001</v>
      </c>
      <c r="F1481" s="18">
        <f t="shared" si="126"/>
        <v>3.6206457594336454</v>
      </c>
    </row>
    <row r="1482" spans="1:6" x14ac:dyDescent="0.25">
      <c r="A1482" s="13" t="str">
        <f t="shared" si="125"/>
        <v>A</v>
      </c>
      <c r="B1482" s="19" t="s">
        <v>1</v>
      </c>
      <c r="C1482" s="16" t="s">
        <v>9</v>
      </c>
      <c r="D1482" s="17">
        <v>0</v>
      </c>
      <c r="E1482" s="17">
        <v>937.23973000000001</v>
      </c>
      <c r="F1482" s="18" t="e">
        <f t="shared" si="126"/>
        <v>#DIV/0!</v>
      </c>
    </row>
    <row r="1483" spans="1:6" x14ac:dyDescent="0.25">
      <c r="A1483" s="13" t="str">
        <f t="shared" si="125"/>
        <v>A</v>
      </c>
      <c r="B1483" s="19" t="s">
        <v>1</v>
      </c>
      <c r="C1483" s="16" t="s">
        <v>11</v>
      </c>
      <c r="D1483" s="17">
        <v>78.665000000000006</v>
      </c>
      <c r="E1483" s="17">
        <v>1032.27511</v>
      </c>
      <c r="F1483" s="18">
        <f t="shared" si="126"/>
        <v>13.12241924617047</v>
      </c>
    </row>
    <row r="1484" spans="1:6" x14ac:dyDescent="0.25">
      <c r="A1484" s="13" t="str">
        <f t="shared" si="125"/>
        <v>A</v>
      </c>
      <c r="B1484" s="20" t="s">
        <v>1</v>
      </c>
      <c r="C1484" s="21" t="s">
        <v>12</v>
      </c>
      <c r="D1484" s="22">
        <v>0</v>
      </c>
      <c r="E1484" s="22">
        <v>54.25103</v>
      </c>
      <c r="F1484" s="23" t="e">
        <f t="shared" si="126"/>
        <v>#DIV/0!</v>
      </c>
    </row>
    <row r="1485" spans="1:6" ht="36.75" thickBot="1" x14ac:dyDescent="0.3">
      <c r="A1485" s="13" t="str">
        <f t="shared" ref="A1485" si="127">IF(OR(D1485&lt;&gt;0,E1485&lt;&gt;0),"A","B")</f>
        <v>A</v>
      </c>
      <c r="B1485" s="27" t="s">
        <v>558</v>
      </c>
      <c r="C1485" s="28" t="s">
        <v>559</v>
      </c>
      <c r="D1485" s="29">
        <v>38166.302000000003</v>
      </c>
      <c r="E1485" s="29">
        <v>39174.074529999998</v>
      </c>
      <c r="F1485" s="30">
        <f t="shared" ref="F1485:F1500" si="128">E1485/D1485</f>
        <v>1.0264047727233305</v>
      </c>
    </row>
    <row r="1486" spans="1:6" ht="15.75" thickTop="1" x14ac:dyDescent="0.25">
      <c r="A1486" s="13" t="str">
        <f t="shared" ref="A1486:A1508" si="129">IF(OR(D1486&lt;&gt;0,E1486&lt;&gt;0),"A","B")</f>
        <v>A</v>
      </c>
      <c r="B1486" s="20" t="s">
        <v>1</v>
      </c>
      <c r="C1486" s="21" t="s">
        <v>4</v>
      </c>
      <c r="D1486" s="22">
        <v>38098.156999999999</v>
      </c>
      <c r="E1486" s="22">
        <v>39040.921569999999</v>
      </c>
      <c r="F1486" s="23">
        <f t="shared" si="128"/>
        <v>1.0247456739180323</v>
      </c>
    </row>
    <row r="1487" spans="1:6" x14ac:dyDescent="0.25">
      <c r="A1487" s="13" t="str">
        <f t="shared" si="129"/>
        <v>A</v>
      </c>
      <c r="B1487" s="15" t="s">
        <v>1</v>
      </c>
      <c r="C1487" s="16" t="s">
        <v>5</v>
      </c>
      <c r="D1487" s="17">
        <v>3573.915</v>
      </c>
      <c r="E1487" s="17">
        <v>3570.86528</v>
      </c>
      <c r="F1487" s="18">
        <f t="shared" si="128"/>
        <v>0.99914667248661482</v>
      </c>
    </row>
    <row r="1488" spans="1:6" x14ac:dyDescent="0.25">
      <c r="A1488" s="13" t="str">
        <f t="shared" si="129"/>
        <v>A</v>
      </c>
      <c r="B1488" s="19" t="s">
        <v>1</v>
      </c>
      <c r="C1488" s="16" t="s">
        <v>6</v>
      </c>
      <c r="D1488" s="17">
        <v>2156.431</v>
      </c>
      <c r="E1488" s="17">
        <v>2217.3410699999999</v>
      </c>
      <c r="F1488" s="18">
        <f t="shared" si="128"/>
        <v>1.0282457773979321</v>
      </c>
    </row>
    <row r="1489" spans="1:6" x14ac:dyDescent="0.25">
      <c r="A1489" s="13" t="str">
        <f t="shared" si="129"/>
        <v>A</v>
      </c>
      <c r="B1489" s="19" t="s">
        <v>1</v>
      </c>
      <c r="C1489" s="16" t="s">
        <v>8</v>
      </c>
      <c r="D1489" s="17">
        <v>12603.84</v>
      </c>
      <c r="E1489" s="17">
        <v>12282.752410000001</v>
      </c>
      <c r="F1489" s="18">
        <f t="shared" si="128"/>
        <v>0.97452462186127409</v>
      </c>
    </row>
    <row r="1490" spans="1:6" x14ac:dyDescent="0.25">
      <c r="A1490" s="13" t="str">
        <f t="shared" si="129"/>
        <v>A</v>
      </c>
      <c r="B1490" s="19" t="s">
        <v>1</v>
      </c>
      <c r="C1490" s="16" t="s">
        <v>9</v>
      </c>
      <c r="D1490" s="17">
        <v>14978.954</v>
      </c>
      <c r="E1490" s="17">
        <v>16169.992489999999</v>
      </c>
      <c r="F1490" s="18">
        <f t="shared" si="128"/>
        <v>1.0795141296248054</v>
      </c>
    </row>
    <row r="1491" spans="1:6" x14ac:dyDescent="0.25">
      <c r="A1491" s="13" t="str">
        <f t="shared" si="129"/>
        <v>A</v>
      </c>
      <c r="B1491" s="19" t="s">
        <v>1</v>
      </c>
      <c r="C1491" s="16" t="s">
        <v>10</v>
      </c>
      <c r="D1491" s="17">
        <v>29.2</v>
      </c>
      <c r="E1491" s="17">
        <v>24.93871</v>
      </c>
      <c r="F1491" s="18">
        <f t="shared" si="128"/>
        <v>0.85406541095890409</v>
      </c>
    </row>
    <row r="1492" spans="1:6" x14ac:dyDescent="0.25">
      <c r="A1492" s="13" t="str">
        <f t="shared" si="129"/>
        <v>A</v>
      </c>
      <c r="B1492" s="19" t="s">
        <v>1</v>
      </c>
      <c r="C1492" s="16" t="s">
        <v>11</v>
      </c>
      <c r="D1492" s="17">
        <v>4755.817</v>
      </c>
      <c r="E1492" s="17">
        <v>4775.0316099999991</v>
      </c>
      <c r="F1492" s="18">
        <f t="shared" si="128"/>
        <v>1.0040402332554006</v>
      </c>
    </row>
    <row r="1493" spans="1:6" x14ac:dyDescent="0.25">
      <c r="A1493" s="13" t="str">
        <f t="shared" si="129"/>
        <v>A</v>
      </c>
      <c r="B1493" s="20" t="s">
        <v>1</v>
      </c>
      <c r="C1493" s="21" t="s">
        <v>12</v>
      </c>
      <c r="D1493" s="22">
        <v>68.144999999999996</v>
      </c>
      <c r="E1493" s="22">
        <v>133.15295999999998</v>
      </c>
      <c r="F1493" s="23">
        <f t="shared" si="128"/>
        <v>1.9539652212194583</v>
      </c>
    </row>
    <row r="1494" spans="1:6" ht="36.75" thickBot="1" x14ac:dyDescent="0.3">
      <c r="A1494" s="13" t="str">
        <f t="shared" si="129"/>
        <v>A</v>
      </c>
      <c r="B1494" s="27" t="s">
        <v>560</v>
      </c>
      <c r="C1494" s="28" t="s">
        <v>561</v>
      </c>
      <c r="D1494" s="29">
        <v>20171.245999999999</v>
      </c>
      <c r="E1494" s="29">
        <v>21495.723460000001</v>
      </c>
      <c r="F1494" s="30">
        <f t="shared" si="128"/>
        <v>1.0656616581841301</v>
      </c>
    </row>
    <row r="1495" spans="1:6" ht="15.75" thickTop="1" x14ac:dyDescent="0.25">
      <c r="A1495" s="13" t="str">
        <f t="shared" si="129"/>
        <v>A</v>
      </c>
      <c r="B1495" s="20" t="s">
        <v>1</v>
      </c>
      <c r="C1495" s="21" t="s">
        <v>4</v>
      </c>
      <c r="D1495" s="22">
        <v>20151.245999999999</v>
      </c>
      <c r="E1495" s="22">
        <v>21410.531999999999</v>
      </c>
      <c r="F1495" s="23">
        <f t="shared" si="128"/>
        <v>1.0624917188743566</v>
      </c>
    </row>
    <row r="1496" spans="1:6" x14ac:dyDescent="0.25">
      <c r="A1496" s="13" t="str">
        <f t="shared" si="129"/>
        <v>A</v>
      </c>
      <c r="B1496" s="15" t="s">
        <v>1</v>
      </c>
      <c r="C1496" s="16" t="s">
        <v>5</v>
      </c>
      <c r="D1496" s="17">
        <v>553.20000000000005</v>
      </c>
      <c r="E1496" s="17">
        <v>552.52308000000005</v>
      </c>
      <c r="F1496" s="18">
        <f t="shared" si="128"/>
        <v>0.99877635574837309</v>
      </c>
    </row>
    <row r="1497" spans="1:6" x14ac:dyDescent="0.25">
      <c r="A1497" s="13" t="str">
        <f t="shared" si="129"/>
        <v>A</v>
      </c>
      <c r="B1497" s="19" t="s">
        <v>1</v>
      </c>
      <c r="C1497" s="16" t="s">
        <v>6</v>
      </c>
      <c r="D1497" s="17">
        <v>893.10299999999995</v>
      </c>
      <c r="E1497" s="17">
        <v>968.05258000000003</v>
      </c>
      <c r="F1497" s="18">
        <f t="shared" si="128"/>
        <v>1.0839204212727984</v>
      </c>
    </row>
    <row r="1498" spans="1:6" x14ac:dyDescent="0.25">
      <c r="A1498" s="13" t="str">
        <f t="shared" si="129"/>
        <v>A</v>
      </c>
      <c r="B1498" s="19" t="s">
        <v>1</v>
      </c>
      <c r="C1498" s="16" t="s">
        <v>9</v>
      </c>
      <c r="D1498" s="17">
        <v>14028.954</v>
      </c>
      <c r="E1498" s="17">
        <v>15219.992489999999</v>
      </c>
      <c r="F1498" s="18">
        <f t="shared" si="128"/>
        <v>1.0848985954334156</v>
      </c>
    </row>
    <row r="1499" spans="1:6" x14ac:dyDescent="0.25">
      <c r="A1499" s="13" t="str">
        <f t="shared" si="129"/>
        <v>A</v>
      </c>
      <c r="B1499" s="19" t="s">
        <v>1</v>
      </c>
      <c r="C1499" s="16" t="s">
        <v>10</v>
      </c>
      <c r="D1499" s="17">
        <v>12.1</v>
      </c>
      <c r="E1499" s="17">
        <v>9.2935499999999998</v>
      </c>
      <c r="F1499" s="18">
        <f t="shared" si="128"/>
        <v>0.76806198347107435</v>
      </c>
    </row>
    <row r="1500" spans="1:6" x14ac:dyDescent="0.25">
      <c r="A1500" s="13" t="str">
        <f t="shared" si="129"/>
        <v>A</v>
      </c>
      <c r="B1500" s="19" t="s">
        <v>1</v>
      </c>
      <c r="C1500" s="16" t="s">
        <v>11</v>
      </c>
      <c r="D1500" s="17">
        <v>4663.8890000000001</v>
      </c>
      <c r="E1500" s="17">
        <v>4660.6702999999998</v>
      </c>
      <c r="F1500" s="18">
        <f t="shared" si="128"/>
        <v>0.99930986779488096</v>
      </c>
    </row>
    <row r="1501" spans="1:6" x14ac:dyDescent="0.25">
      <c r="A1501" s="13" t="str">
        <f t="shared" si="129"/>
        <v>A</v>
      </c>
      <c r="B1501" s="20" t="s">
        <v>1</v>
      </c>
      <c r="C1501" s="21" t="s">
        <v>12</v>
      </c>
      <c r="D1501" s="22">
        <v>20</v>
      </c>
      <c r="E1501" s="22">
        <v>85.191460000000006</v>
      </c>
      <c r="F1501" s="23">
        <f t="shared" ref="F1501:F1508" si="130">E1501/D1501</f>
        <v>4.2595730000000005</v>
      </c>
    </row>
    <row r="1502" spans="1:6" ht="18.75" thickBot="1" x14ac:dyDescent="0.3">
      <c r="A1502" s="13" t="str">
        <f t="shared" si="129"/>
        <v>A</v>
      </c>
      <c r="B1502" s="27" t="s">
        <v>562</v>
      </c>
      <c r="C1502" s="28" t="s">
        <v>563</v>
      </c>
      <c r="D1502" s="29">
        <v>3763.9879999999998</v>
      </c>
      <c r="E1502" s="29">
        <v>3778.9072700000006</v>
      </c>
      <c r="F1502" s="30">
        <f t="shared" si="130"/>
        <v>1.0039636869192996</v>
      </c>
    </row>
    <row r="1503" spans="1:6" ht="15.75" thickTop="1" x14ac:dyDescent="0.25">
      <c r="A1503" s="13" t="str">
        <f t="shared" si="129"/>
        <v>A</v>
      </c>
      <c r="B1503" s="20" t="s">
        <v>1</v>
      </c>
      <c r="C1503" s="21" t="s">
        <v>4</v>
      </c>
      <c r="D1503" s="22">
        <v>3717.643</v>
      </c>
      <c r="E1503" s="22">
        <v>3732.7457700000004</v>
      </c>
      <c r="F1503" s="23">
        <f t="shared" si="130"/>
        <v>1.0040624583909752</v>
      </c>
    </row>
    <row r="1504" spans="1:6" x14ac:dyDescent="0.25">
      <c r="A1504" s="13" t="str">
        <f t="shared" si="129"/>
        <v>A</v>
      </c>
      <c r="B1504" s="15" t="s">
        <v>1</v>
      </c>
      <c r="C1504" s="16" t="s">
        <v>5</v>
      </c>
      <c r="D1504" s="17">
        <v>2543.6849999999999</v>
      </c>
      <c r="E1504" s="17">
        <v>2541.9421999999995</v>
      </c>
      <c r="F1504" s="18">
        <f t="shared" si="130"/>
        <v>0.99931485227140926</v>
      </c>
    </row>
    <row r="1505" spans="1:6" x14ac:dyDescent="0.25">
      <c r="A1505" s="13" t="str">
        <f t="shared" si="129"/>
        <v>A</v>
      </c>
      <c r="B1505" s="19" t="s">
        <v>1</v>
      </c>
      <c r="C1505" s="16" t="s">
        <v>6</v>
      </c>
      <c r="D1505" s="17">
        <v>1147.6679999999999</v>
      </c>
      <c r="E1505" s="17">
        <v>1142.3575800000001</v>
      </c>
      <c r="F1505" s="18">
        <f t="shared" si="130"/>
        <v>0.99537286044396134</v>
      </c>
    </row>
    <row r="1506" spans="1:6" x14ac:dyDescent="0.25">
      <c r="A1506" s="13" t="str">
        <f t="shared" si="129"/>
        <v>A</v>
      </c>
      <c r="B1506" s="19" t="s">
        <v>1</v>
      </c>
      <c r="C1506" s="16" t="s">
        <v>10</v>
      </c>
      <c r="D1506" s="17">
        <v>17.100000000000001</v>
      </c>
      <c r="E1506" s="17">
        <v>15.645160000000001</v>
      </c>
      <c r="F1506" s="18">
        <f t="shared" si="130"/>
        <v>0.91492163742690058</v>
      </c>
    </row>
    <row r="1507" spans="1:6" x14ac:dyDescent="0.25">
      <c r="A1507" s="13" t="str">
        <f t="shared" si="129"/>
        <v>A</v>
      </c>
      <c r="B1507" s="19" t="s">
        <v>1</v>
      </c>
      <c r="C1507" s="16" t="s">
        <v>11</v>
      </c>
      <c r="D1507" s="17">
        <v>9.19</v>
      </c>
      <c r="E1507" s="17">
        <v>32.800830000000005</v>
      </c>
      <c r="F1507" s="18">
        <f t="shared" si="130"/>
        <v>3.5691871599564751</v>
      </c>
    </row>
    <row r="1508" spans="1:6" x14ac:dyDescent="0.25">
      <c r="A1508" s="13" t="str">
        <f t="shared" si="129"/>
        <v>A</v>
      </c>
      <c r="B1508" s="20" t="s">
        <v>1</v>
      </c>
      <c r="C1508" s="21" t="s">
        <v>12</v>
      </c>
      <c r="D1508" s="22">
        <v>46.344999999999999</v>
      </c>
      <c r="E1508" s="22">
        <v>46.161499999999997</v>
      </c>
      <c r="F1508" s="23">
        <f t="shared" si="130"/>
        <v>0.99604056532527774</v>
      </c>
    </row>
    <row r="1509" spans="1:6" ht="36.75" thickBot="1" x14ac:dyDescent="0.3">
      <c r="A1509" s="13" t="str">
        <f t="shared" ref="A1509:A1520" si="131">IF(OR(D1509&lt;&gt;0,E1509&lt;&gt;0),"A","B")</f>
        <v>A</v>
      </c>
      <c r="B1509" s="27" t="s">
        <v>564</v>
      </c>
      <c r="C1509" s="28" t="s">
        <v>565</v>
      </c>
      <c r="D1509" s="29">
        <v>603.53</v>
      </c>
      <c r="E1509" s="29">
        <v>596.32236000000012</v>
      </c>
      <c r="F1509" s="30">
        <f t="shared" ref="F1509:F1523" si="132">E1509/D1509</f>
        <v>0.98805752820903703</v>
      </c>
    </row>
    <row r="1510" spans="1:6" ht="15.75" thickTop="1" x14ac:dyDescent="0.25">
      <c r="A1510" s="13" t="str">
        <f t="shared" si="131"/>
        <v>A</v>
      </c>
      <c r="B1510" s="20" t="s">
        <v>1</v>
      </c>
      <c r="C1510" s="21" t="s">
        <v>4</v>
      </c>
      <c r="D1510" s="22">
        <v>601.73</v>
      </c>
      <c r="E1510" s="22">
        <v>594.52236000000005</v>
      </c>
      <c r="F1510" s="23">
        <f t="shared" si="132"/>
        <v>0.98802180379904614</v>
      </c>
    </row>
    <row r="1511" spans="1:6" x14ac:dyDescent="0.25">
      <c r="A1511" s="13" t="str">
        <f t="shared" si="131"/>
        <v>A</v>
      </c>
      <c r="B1511" s="15" t="s">
        <v>1</v>
      </c>
      <c r="C1511" s="16" t="s">
        <v>5</v>
      </c>
      <c r="D1511" s="17">
        <v>477.03</v>
      </c>
      <c r="E1511" s="17">
        <v>476.4</v>
      </c>
      <c r="F1511" s="18">
        <f t="shared" si="132"/>
        <v>0.99867932834412931</v>
      </c>
    </row>
    <row r="1512" spans="1:6" x14ac:dyDescent="0.25">
      <c r="A1512" s="13" t="str">
        <f t="shared" si="131"/>
        <v>A</v>
      </c>
      <c r="B1512" s="19" t="s">
        <v>1</v>
      </c>
      <c r="C1512" s="16" t="s">
        <v>6</v>
      </c>
      <c r="D1512" s="17">
        <v>79</v>
      </c>
      <c r="E1512" s="17">
        <v>72.826820000000012</v>
      </c>
      <c r="F1512" s="18">
        <f t="shared" si="132"/>
        <v>0.92185848101265833</v>
      </c>
    </row>
    <row r="1513" spans="1:6" x14ac:dyDescent="0.25">
      <c r="A1513" s="13" t="str">
        <f t="shared" si="131"/>
        <v>A</v>
      </c>
      <c r="B1513" s="19" t="s">
        <v>1</v>
      </c>
      <c r="C1513" s="16" t="s">
        <v>11</v>
      </c>
      <c r="D1513" s="17">
        <v>45.7</v>
      </c>
      <c r="E1513" s="17">
        <v>45.295540000000003</v>
      </c>
      <c r="F1513" s="18">
        <f t="shared" si="132"/>
        <v>0.99114967177242885</v>
      </c>
    </row>
    <row r="1514" spans="1:6" x14ac:dyDescent="0.25">
      <c r="A1514" s="13" t="str">
        <f t="shared" si="131"/>
        <v>A</v>
      </c>
      <c r="B1514" s="20" t="s">
        <v>1</v>
      </c>
      <c r="C1514" s="21" t="s">
        <v>12</v>
      </c>
      <c r="D1514" s="22">
        <v>1.8</v>
      </c>
      <c r="E1514" s="22">
        <v>1.8</v>
      </c>
      <c r="F1514" s="23">
        <f t="shared" si="132"/>
        <v>1</v>
      </c>
    </row>
    <row r="1515" spans="1:6" ht="18.75" thickBot="1" x14ac:dyDescent="0.3">
      <c r="A1515" s="13" t="str">
        <f t="shared" si="131"/>
        <v>A</v>
      </c>
      <c r="B1515" s="27" t="s">
        <v>566</v>
      </c>
      <c r="C1515" s="28" t="s">
        <v>567</v>
      </c>
      <c r="D1515" s="29">
        <v>13604.438</v>
      </c>
      <c r="E1515" s="29">
        <v>13282.486439999999</v>
      </c>
      <c r="F1515" s="30">
        <f t="shared" si="132"/>
        <v>0.97633481368359343</v>
      </c>
    </row>
    <row r="1516" spans="1:6" ht="15.75" thickTop="1" x14ac:dyDescent="0.25">
      <c r="A1516" s="13" t="str">
        <f t="shared" si="131"/>
        <v>A</v>
      </c>
      <c r="B1516" s="20" t="s">
        <v>1</v>
      </c>
      <c r="C1516" s="21" t="s">
        <v>4</v>
      </c>
      <c r="D1516" s="22">
        <v>13604.438</v>
      </c>
      <c r="E1516" s="22">
        <v>13282.486439999999</v>
      </c>
      <c r="F1516" s="23">
        <f t="shared" si="132"/>
        <v>0.97633481368359343</v>
      </c>
    </row>
    <row r="1517" spans="1:6" x14ac:dyDescent="0.25">
      <c r="A1517" s="13" t="str">
        <f t="shared" si="131"/>
        <v>A</v>
      </c>
      <c r="B1517" s="19" t="s">
        <v>1</v>
      </c>
      <c r="C1517" s="16" t="s">
        <v>6</v>
      </c>
      <c r="D1517" s="17">
        <v>13.56</v>
      </c>
      <c r="E1517" s="17">
        <v>13.46909</v>
      </c>
      <c r="F1517" s="18">
        <f t="shared" si="132"/>
        <v>0.99329572271386424</v>
      </c>
    </row>
    <row r="1518" spans="1:6" x14ac:dyDescent="0.25">
      <c r="A1518" s="13" t="str">
        <f t="shared" si="131"/>
        <v>A</v>
      </c>
      <c r="B1518" s="19" t="s">
        <v>1</v>
      </c>
      <c r="C1518" s="16" t="s">
        <v>8</v>
      </c>
      <c r="D1518" s="17">
        <v>12603.84</v>
      </c>
      <c r="E1518" s="17">
        <v>12282.752410000001</v>
      </c>
      <c r="F1518" s="18">
        <f t="shared" si="132"/>
        <v>0.97452462186127409</v>
      </c>
    </row>
    <row r="1519" spans="1:6" x14ac:dyDescent="0.25">
      <c r="A1519" s="13" t="str">
        <f t="shared" si="131"/>
        <v>A</v>
      </c>
      <c r="B1519" s="19" t="s">
        <v>1</v>
      </c>
      <c r="C1519" s="16" t="s">
        <v>9</v>
      </c>
      <c r="D1519" s="17">
        <v>950</v>
      </c>
      <c r="E1519" s="17">
        <v>950</v>
      </c>
      <c r="F1519" s="18">
        <f t="shared" si="132"/>
        <v>1</v>
      </c>
    </row>
    <row r="1520" spans="1:6" x14ac:dyDescent="0.25">
      <c r="A1520" s="13" t="str">
        <f t="shared" si="131"/>
        <v>A</v>
      </c>
      <c r="B1520" s="19" t="s">
        <v>1</v>
      </c>
      <c r="C1520" s="16" t="s">
        <v>11</v>
      </c>
      <c r="D1520" s="17">
        <v>37.037999999999997</v>
      </c>
      <c r="E1520" s="17">
        <v>36.264940000000003</v>
      </c>
      <c r="F1520" s="18">
        <f t="shared" si="132"/>
        <v>0.97912792267401061</v>
      </c>
    </row>
    <row r="1521" spans="1:6" ht="18.75" thickBot="1" x14ac:dyDescent="0.3">
      <c r="A1521" s="13" t="str">
        <f t="shared" ref="A1521:A1530" si="133">IF(OR(D1521&lt;&gt;0,E1521&lt;&gt;0),"A","B")</f>
        <v>A</v>
      </c>
      <c r="B1521" s="27" t="s">
        <v>569</v>
      </c>
      <c r="C1521" s="28" t="s">
        <v>570</v>
      </c>
      <c r="D1521" s="29">
        <v>23.1</v>
      </c>
      <c r="E1521" s="29">
        <v>20.635000000000002</v>
      </c>
      <c r="F1521" s="30">
        <f t="shared" si="132"/>
        <v>0.89329004329004336</v>
      </c>
    </row>
    <row r="1522" spans="1:6" ht="15.75" thickTop="1" x14ac:dyDescent="0.25">
      <c r="A1522" s="13" t="str">
        <f t="shared" si="133"/>
        <v>A</v>
      </c>
      <c r="B1522" s="20" t="s">
        <v>1</v>
      </c>
      <c r="C1522" s="21" t="s">
        <v>4</v>
      </c>
      <c r="D1522" s="22">
        <v>23.1</v>
      </c>
      <c r="E1522" s="22">
        <v>20.635000000000002</v>
      </c>
      <c r="F1522" s="23">
        <f t="shared" si="132"/>
        <v>0.89329004329004336</v>
      </c>
    </row>
    <row r="1523" spans="1:6" x14ac:dyDescent="0.25">
      <c r="A1523" s="13" t="str">
        <f t="shared" si="133"/>
        <v>A</v>
      </c>
      <c r="B1523" s="19" t="s">
        <v>1</v>
      </c>
      <c r="C1523" s="16" t="s">
        <v>6</v>
      </c>
      <c r="D1523" s="17">
        <v>23.1</v>
      </c>
      <c r="E1523" s="17">
        <v>20.635000000000002</v>
      </c>
      <c r="F1523" s="18">
        <f t="shared" si="132"/>
        <v>0.89329004329004336</v>
      </c>
    </row>
    <row r="1524" spans="1:6" ht="18.75" thickBot="1" x14ac:dyDescent="0.3">
      <c r="A1524" s="13" t="str">
        <f t="shared" si="133"/>
        <v>A</v>
      </c>
      <c r="B1524" s="27" t="s">
        <v>571</v>
      </c>
      <c r="C1524" s="28" t="s">
        <v>572</v>
      </c>
      <c r="D1524" s="29">
        <v>22846.918000000001</v>
      </c>
      <c r="E1524" s="29">
        <v>22841.750590000003</v>
      </c>
      <c r="F1524" s="30">
        <f t="shared" ref="F1524:F1530" si="134">E1524/D1524</f>
        <v>0.99977382463577813</v>
      </c>
    </row>
    <row r="1525" spans="1:6" ht="15.75" thickTop="1" x14ac:dyDescent="0.25">
      <c r="A1525" s="13" t="str">
        <f t="shared" si="133"/>
        <v>A</v>
      </c>
      <c r="B1525" s="20" t="s">
        <v>1</v>
      </c>
      <c r="C1525" s="21" t="s">
        <v>4</v>
      </c>
      <c r="D1525" s="22">
        <v>22811.018</v>
      </c>
      <c r="E1525" s="22">
        <v>22805.850590000002</v>
      </c>
      <c r="F1525" s="23">
        <f t="shared" si="134"/>
        <v>0.99977346868079287</v>
      </c>
    </row>
    <row r="1526" spans="1:6" x14ac:dyDescent="0.25">
      <c r="A1526" s="13" t="str">
        <f t="shared" si="133"/>
        <v>A</v>
      </c>
      <c r="B1526" s="19" t="s">
        <v>1</v>
      </c>
      <c r="C1526" s="16" t="s">
        <v>6</v>
      </c>
      <c r="D1526" s="17">
        <v>998.44200000000001</v>
      </c>
      <c r="E1526" s="17">
        <v>995.76613000000009</v>
      </c>
      <c r="F1526" s="18">
        <f t="shared" si="134"/>
        <v>0.99731995448909405</v>
      </c>
    </row>
    <row r="1527" spans="1:6" x14ac:dyDescent="0.25">
      <c r="A1527" s="13" t="str">
        <f t="shared" si="133"/>
        <v>A</v>
      </c>
      <c r="B1527" s="19" t="s">
        <v>1</v>
      </c>
      <c r="C1527" s="16" t="s">
        <v>8</v>
      </c>
      <c r="D1527" s="17">
        <v>2439.826</v>
      </c>
      <c r="E1527" s="17">
        <v>2438.1706999999997</v>
      </c>
      <c r="F1527" s="18">
        <f t="shared" si="134"/>
        <v>0.99932154997938361</v>
      </c>
    </row>
    <row r="1528" spans="1:6" x14ac:dyDescent="0.25">
      <c r="A1528" s="13" t="str">
        <f t="shared" si="133"/>
        <v>A</v>
      </c>
      <c r="B1528" s="19" t="s">
        <v>1</v>
      </c>
      <c r="C1528" s="16" t="s">
        <v>10</v>
      </c>
      <c r="D1528" s="17">
        <v>26.45</v>
      </c>
      <c r="E1528" s="17">
        <v>25.692319999999999</v>
      </c>
      <c r="F1528" s="18">
        <f t="shared" si="134"/>
        <v>0.97135425330812852</v>
      </c>
    </row>
    <row r="1529" spans="1:6" x14ac:dyDescent="0.25">
      <c r="A1529" s="13" t="str">
        <f t="shared" si="133"/>
        <v>A</v>
      </c>
      <c r="B1529" s="19" t="s">
        <v>1</v>
      </c>
      <c r="C1529" s="16" t="s">
        <v>11</v>
      </c>
      <c r="D1529" s="17">
        <v>19346.3</v>
      </c>
      <c r="E1529" s="17">
        <v>19346.221440000001</v>
      </c>
      <c r="F1529" s="18">
        <f t="shared" si="134"/>
        <v>0.99999593927521035</v>
      </c>
    </row>
    <row r="1530" spans="1:6" x14ac:dyDescent="0.25">
      <c r="A1530" s="13" t="str">
        <f t="shared" si="133"/>
        <v>A</v>
      </c>
      <c r="B1530" s="20" t="s">
        <v>1</v>
      </c>
      <c r="C1530" s="21" t="s">
        <v>12</v>
      </c>
      <c r="D1530" s="22">
        <v>35.9</v>
      </c>
      <c r="E1530" s="22">
        <v>35.9</v>
      </c>
      <c r="F1530" s="23">
        <f t="shared" si="134"/>
        <v>1</v>
      </c>
    </row>
    <row r="1531" spans="1:6" ht="18.75" thickBot="1" x14ac:dyDescent="0.3">
      <c r="A1531" s="13" t="str">
        <f t="shared" ref="A1531:A1582" si="135">IF(OR(D1531&lt;&gt;0,E1531&lt;&gt;0),"A","B")</f>
        <v>A</v>
      </c>
      <c r="B1531" s="27" t="s">
        <v>573</v>
      </c>
      <c r="C1531" s="28" t="s">
        <v>385</v>
      </c>
      <c r="D1531" s="29">
        <v>65100.048999999999</v>
      </c>
      <c r="E1531" s="29">
        <v>64979.631950000003</v>
      </c>
      <c r="F1531" s="30">
        <f t="shared" ref="F1531:F1551" si="136">E1531/D1531</f>
        <v>0.99815027712191129</v>
      </c>
    </row>
    <row r="1532" spans="1:6" ht="15.75" thickTop="1" x14ac:dyDescent="0.25">
      <c r="A1532" s="13" t="str">
        <f t="shared" si="135"/>
        <v>A</v>
      </c>
      <c r="B1532" s="20" t="s">
        <v>1</v>
      </c>
      <c r="C1532" s="21" t="s">
        <v>4</v>
      </c>
      <c r="D1532" s="22">
        <v>9053.7720000000008</v>
      </c>
      <c r="E1532" s="22">
        <v>8993.169179999999</v>
      </c>
      <c r="F1532" s="23">
        <f t="shared" si="136"/>
        <v>0.99330634568663734</v>
      </c>
    </row>
    <row r="1533" spans="1:6" x14ac:dyDescent="0.25">
      <c r="A1533" s="13" t="str">
        <f t="shared" si="135"/>
        <v>A</v>
      </c>
      <c r="B1533" s="19" t="s">
        <v>1</v>
      </c>
      <c r="C1533" s="16" t="s">
        <v>6</v>
      </c>
      <c r="D1533" s="17">
        <v>5629.7719999999999</v>
      </c>
      <c r="E1533" s="17">
        <v>5627.3375500000011</v>
      </c>
      <c r="F1533" s="18">
        <f t="shared" si="136"/>
        <v>0.99956757573841382</v>
      </c>
    </row>
    <row r="1534" spans="1:6" x14ac:dyDescent="0.25">
      <c r="A1534" s="13" t="str">
        <f t="shared" si="135"/>
        <v>A</v>
      </c>
      <c r="B1534" s="19" t="s">
        <v>1</v>
      </c>
      <c r="C1534" s="16" t="s">
        <v>9</v>
      </c>
      <c r="D1534" s="17">
        <v>2119</v>
      </c>
      <c r="E1534" s="17">
        <v>2118.8513699999999</v>
      </c>
      <c r="F1534" s="18">
        <f t="shared" si="136"/>
        <v>0.99992985842378479</v>
      </c>
    </row>
    <row r="1535" spans="1:6" x14ac:dyDescent="0.25">
      <c r="A1535" s="13" t="str">
        <f t="shared" si="135"/>
        <v>A</v>
      </c>
      <c r="B1535" s="19" t="s">
        <v>1</v>
      </c>
      <c r="C1535" s="16" t="s">
        <v>11</v>
      </c>
      <c r="D1535" s="17">
        <v>1305</v>
      </c>
      <c r="E1535" s="17">
        <v>1246.98026</v>
      </c>
      <c r="F1535" s="18">
        <f t="shared" si="136"/>
        <v>0.95554042911877402</v>
      </c>
    </row>
    <row r="1536" spans="1:6" x14ac:dyDescent="0.25">
      <c r="A1536" s="13" t="str">
        <f t="shared" si="135"/>
        <v>A</v>
      </c>
      <c r="B1536" s="20" t="s">
        <v>1</v>
      </c>
      <c r="C1536" s="21" t="s">
        <v>12</v>
      </c>
      <c r="D1536" s="22">
        <v>56046.277000000002</v>
      </c>
      <c r="E1536" s="22">
        <v>55986.462769999998</v>
      </c>
      <c r="F1536" s="23">
        <f t="shared" si="136"/>
        <v>0.99893277068162789</v>
      </c>
    </row>
    <row r="1537" spans="1:6" ht="36.75" thickBot="1" x14ac:dyDescent="0.3">
      <c r="A1537" s="13" t="str">
        <f t="shared" si="135"/>
        <v>A</v>
      </c>
      <c r="B1537" s="27" t="s">
        <v>574</v>
      </c>
      <c r="C1537" s="28" t="s">
        <v>575</v>
      </c>
      <c r="D1537" s="29">
        <v>50624.989000000001</v>
      </c>
      <c r="E1537" s="29">
        <v>50508.408280000003</v>
      </c>
      <c r="F1537" s="30">
        <f t="shared" si="136"/>
        <v>0.9976971704625951</v>
      </c>
    </row>
    <row r="1538" spans="1:6" ht="15.75" thickTop="1" x14ac:dyDescent="0.25">
      <c r="A1538" s="13" t="str">
        <f t="shared" si="135"/>
        <v>A</v>
      </c>
      <c r="B1538" s="20" t="s">
        <v>1</v>
      </c>
      <c r="C1538" s="21" t="s">
        <v>4</v>
      </c>
      <c r="D1538" s="22">
        <v>4634.7219999999998</v>
      </c>
      <c r="E1538" s="22">
        <v>4575.42083</v>
      </c>
      <c r="F1538" s="23">
        <f t="shared" si="136"/>
        <v>0.98720502114258424</v>
      </c>
    </row>
    <row r="1539" spans="1:6" x14ac:dyDescent="0.25">
      <c r="A1539" s="13" t="str">
        <f t="shared" si="135"/>
        <v>A</v>
      </c>
      <c r="B1539" s="19" t="s">
        <v>1</v>
      </c>
      <c r="C1539" s="16" t="s">
        <v>6</v>
      </c>
      <c r="D1539" s="17">
        <v>3279.7220000000002</v>
      </c>
      <c r="E1539" s="17">
        <v>3278.4486499999998</v>
      </c>
      <c r="F1539" s="18">
        <f t="shared" si="136"/>
        <v>0.99961175063008378</v>
      </c>
    </row>
    <row r="1540" spans="1:6" x14ac:dyDescent="0.25">
      <c r="A1540" s="13" t="str">
        <f t="shared" si="135"/>
        <v>A</v>
      </c>
      <c r="B1540" s="19" t="s">
        <v>1</v>
      </c>
      <c r="C1540" s="16" t="s">
        <v>9</v>
      </c>
      <c r="D1540" s="17">
        <v>50</v>
      </c>
      <c r="E1540" s="17">
        <v>49.99192</v>
      </c>
      <c r="F1540" s="18">
        <f t="shared" si="136"/>
        <v>0.99983840000000002</v>
      </c>
    </row>
    <row r="1541" spans="1:6" x14ac:dyDescent="0.25">
      <c r="A1541" s="13" t="str">
        <f t="shared" si="135"/>
        <v>A</v>
      </c>
      <c r="B1541" s="19" t="s">
        <v>1</v>
      </c>
      <c r="C1541" s="16" t="s">
        <v>11</v>
      </c>
      <c r="D1541" s="17">
        <v>1305</v>
      </c>
      <c r="E1541" s="17">
        <v>1246.98026</v>
      </c>
      <c r="F1541" s="18">
        <f t="shared" si="136"/>
        <v>0.95554042911877402</v>
      </c>
    </row>
    <row r="1542" spans="1:6" x14ac:dyDescent="0.25">
      <c r="A1542" s="13" t="str">
        <f t="shared" si="135"/>
        <v>A</v>
      </c>
      <c r="B1542" s="20" t="s">
        <v>1</v>
      </c>
      <c r="C1542" s="21" t="s">
        <v>12</v>
      </c>
      <c r="D1542" s="22">
        <v>45990.267</v>
      </c>
      <c r="E1542" s="22">
        <v>45932.987450000001</v>
      </c>
      <c r="F1542" s="23">
        <f t="shared" si="136"/>
        <v>0.99875452886585769</v>
      </c>
    </row>
    <row r="1543" spans="1:6" ht="54.75" thickBot="1" x14ac:dyDescent="0.3">
      <c r="A1543" s="13" t="str">
        <f t="shared" si="135"/>
        <v>A</v>
      </c>
      <c r="B1543" s="27" t="s">
        <v>576</v>
      </c>
      <c r="C1543" s="28" t="s">
        <v>577</v>
      </c>
      <c r="D1543" s="29">
        <v>6836.4</v>
      </c>
      <c r="E1543" s="29">
        <v>6835.4665700000005</v>
      </c>
      <c r="F1543" s="30">
        <f t="shared" si="136"/>
        <v>0.99986346176350138</v>
      </c>
    </row>
    <row r="1544" spans="1:6" ht="15.75" thickTop="1" x14ac:dyDescent="0.25">
      <c r="A1544" s="13" t="str">
        <f t="shared" si="135"/>
        <v>A</v>
      </c>
      <c r="B1544" s="20" t="s">
        <v>1</v>
      </c>
      <c r="C1544" s="21" t="s">
        <v>4</v>
      </c>
      <c r="D1544" s="22">
        <v>944.1</v>
      </c>
      <c r="E1544" s="22">
        <v>943.17019000000005</v>
      </c>
      <c r="F1544" s="23">
        <f t="shared" si="136"/>
        <v>0.99901513610846315</v>
      </c>
    </row>
    <row r="1545" spans="1:6" x14ac:dyDescent="0.25">
      <c r="A1545" s="13" t="str">
        <f t="shared" si="135"/>
        <v>A</v>
      </c>
      <c r="B1545" s="19" t="s">
        <v>1</v>
      </c>
      <c r="C1545" s="16" t="s">
        <v>6</v>
      </c>
      <c r="D1545" s="17">
        <v>209.2</v>
      </c>
      <c r="E1545" s="17">
        <v>208.32279</v>
      </c>
      <c r="F1545" s="18">
        <f t="shared" si="136"/>
        <v>0.99580683556405358</v>
      </c>
    </row>
    <row r="1546" spans="1:6" x14ac:dyDescent="0.25">
      <c r="A1546" s="13" t="str">
        <f t="shared" si="135"/>
        <v>A</v>
      </c>
      <c r="B1546" s="19" t="s">
        <v>1</v>
      </c>
      <c r="C1546" s="16" t="s">
        <v>9</v>
      </c>
      <c r="D1546" s="17">
        <v>734.9</v>
      </c>
      <c r="E1546" s="17">
        <v>734.84739999999999</v>
      </c>
      <c r="F1546" s="18">
        <f t="shared" si="136"/>
        <v>0.99992842563614104</v>
      </c>
    </row>
    <row r="1547" spans="1:6" x14ac:dyDescent="0.25">
      <c r="A1547" s="13" t="str">
        <f t="shared" si="135"/>
        <v>A</v>
      </c>
      <c r="B1547" s="20" t="s">
        <v>1</v>
      </c>
      <c r="C1547" s="21" t="s">
        <v>12</v>
      </c>
      <c r="D1547" s="22">
        <v>5892.3</v>
      </c>
      <c r="E1547" s="22">
        <v>5892.2963799999998</v>
      </c>
      <c r="F1547" s="23">
        <f t="shared" si="136"/>
        <v>0.99999938563888457</v>
      </c>
    </row>
    <row r="1548" spans="1:6" ht="72.75" thickBot="1" x14ac:dyDescent="0.3">
      <c r="A1548" s="13" t="str">
        <f t="shared" si="135"/>
        <v>A</v>
      </c>
      <c r="B1548" s="27" t="s">
        <v>578</v>
      </c>
      <c r="C1548" s="28" t="s">
        <v>579</v>
      </c>
      <c r="D1548" s="29">
        <v>854.56</v>
      </c>
      <c r="E1548" s="29">
        <v>854.28925000000004</v>
      </c>
      <c r="F1548" s="30">
        <f t="shared" si="136"/>
        <v>0.99968317028646336</v>
      </c>
    </row>
    <row r="1549" spans="1:6" ht="15.75" thickTop="1" x14ac:dyDescent="0.25">
      <c r="A1549" s="13" t="str">
        <f t="shared" si="135"/>
        <v>A</v>
      </c>
      <c r="B1549" s="20" t="s">
        <v>1</v>
      </c>
      <c r="C1549" s="21" t="s">
        <v>4</v>
      </c>
      <c r="D1549" s="22">
        <v>52.65</v>
      </c>
      <c r="E1549" s="22">
        <v>52.38</v>
      </c>
      <c r="F1549" s="23">
        <f t="shared" si="136"/>
        <v>0.994871794871795</v>
      </c>
    </row>
    <row r="1550" spans="1:6" x14ac:dyDescent="0.25">
      <c r="A1550" s="13" t="str">
        <f t="shared" si="135"/>
        <v>A</v>
      </c>
      <c r="B1550" s="19" t="s">
        <v>1</v>
      </c>
      <c r="C1550" s="16" t="s">
        <v>6</v>
      </c>
      <c r="D1550" s="17">
        <v>52.65</v>
      </c>
      <c r="E1550" s="17">
        <v>52.38</v>
      </c>
      <c r="F1550" s="18">
        <f t="shared" si="136"/>
        <v>0.994871794871795</v>
      </c>
    </row>
    <row r="1551" spans="1:6" x14ac:dyDescent="0.25">
      <c r="A1551" s="13" t="str">
        <f t="shared" si="135"/>
        <v>A</v>
      </c>
      <c r="B1551" s="20" t="s">
        <v>1</v>
      </c>
      <c r="C1551" s="21" t="s">
        <v>12</v>
      </c>
      <c r="D1551" s="22">
        <v>801.91</v>
      </c>
      <c r="E1551" s="22">
        <v>801.90925000000004</v>
      </c>
      <c r="F1551" s="23">
        <f t="shared" si="136"/>
        <v>0.99999906473295019</v>
      </c>
    </row>
    <row r="1552" spans="1:6" ht="54.75" thickBot="1" x14ac:dyDescent="0.3">
      <c r="A1552" s="13" t="str">
        <f t="shared" si="135"/>
        <v>A</v>
      </c>
      <c r="B1552" s="27" t="s">
        <v>580</v>
      </c>
      <c r="C1552" s="28" t="s">
        <v>581</v>
      </c>
      <c r="D1552" s="29">
        <v>3949.6</v>
      </c>
      <c r="E1552" s="29">
        <v>3947.0111099999999</v>
      </c>
      <c r="F1552" s="30">
        <f t="shared" ref="F1552:F1580" si="137">E1552/D1552</f>
        <v>0.99934451843224625</v>
      </c>
    </row>
    <row r="1553" spans="1:6" ht="15.75" thickTop="1" x14ac:dyDescent="0.25">
      <c r="A1553" s="13" t="str">
        <f t="shared" si="135"/>
        <v>A</v>
      </c>
      <c r="B1553" s="20" t="s">
        <v>1</v>
      </c>
      <c r="C1553" s="21" t="s">
        <v>4</v>
      </c>
      <c r="D1553" s="22">
        <v>1334.1</v>
      </c>
      <c r="E1553" s="22">
        <v>1334.0120499999998</v>
      </c>
      <c r="F1553" s="23">
        <f t="shared" si="137"/>
        <v>0.99993407540664114</v>
      </c>
    </row>
    <row r="1554" spans="1:6" x14ac:dyDescent="0.25">
      <c r="A1554" s="13" t="str">
        <f t="shared" si="135"/>
        <v>A</v>
      </c>
      <c r="B1554" s="19" t="s">
        <v>1</v>
      </c>
      <c r="C1554" s="16" t="s">
        <v>9</v>
      </c>
      <c r="D1554" s="17">
        <v>1334.1</v>
      </c>
      <c r="E1554" s="17">
        <v>1334.0120499999998</v>
      </c>
      <c r="F1554" s="18">
        <f t="shared" si="137"/>
        <v>0.99993407540664114</v>
      </c>
    </row>
    <row r="1555" spans="1:6" x14ac:dyDescent="0.25">
      <c r="A1555" s="13" t="str">
        <f t="shared" si="135"/>
        <v>A</v>
      </c>
      <c r="B1555" s="20" t="s">
        <v>1</v>
      </c>
      <c r="C1555" s="21" t="s">
        <v>12</v>
      </c>
      <c r="D1555" s="22">
        <v>2615.5</v>
      </c>
      <c r="E1555" s="22">
        <v>2612.9990600000001</v>
      </c>
      <c r="F1555" s="23">
        <f t="shared" si="137"/>
        <v>0.99904380042056973</v>
      </c>
    </row>
    <row r="1556" spans="1:6" ht="36.75" thickBot="1" x14ac:dyDescent="0.3">
      <c r="A1556" s="13" t="str">
        <f t="shared" si="135"/>
        <v>A</v>
      </c>
      <c r="B1556" s="27" t="s">
        <v>582</v>
      </c>
      <c r="C1556" s="28" t="s">
        <v>583</v>
      </c>
      <c r="D1556" s="29">
        <v>2834.5</v>
      </c>
      <c r="E1556" s="29">
        <v>2834.4567400000001</v>
      </c>
      <c r="F1556" s="30">
        <f t="shared" si="137"/>
        <v>0.99998473804903865</v>
      </c>
    </row>
    <row r="1557" spans="1:6" ht="15.75" thickTop="1" x14ac:dyDescent="0.25">
      <c r="A1557" s="13" t="str">
        <f t="shared" si="135"/>
        <v>A</v>
      </c>
      <c r="B1557" s="20" t="s">
        <v>1</v>
      </c>
      <c r="C1557" s="21" t="s">
        <v>4</v>
      </c>
      <c r="D1557" s="22">
        <v>2088.1999999999998</v>
      </c>
      <c r="E1557" s="22">
        <v>2088.1861100000001</v>
      </c>
      <c r="F1557" s="23">
        <f t="shared" si="137"/>
        <v>0.99999334833828191</v>
      </c>
    </row>
    <row r="1558" spans="1:6" x14ac:dyDescent="0.25">
      <c r="A1558" s="13" t="str">
        <f t="shared" si="135"/>
        <v>A</v>
      </c>
      <c r="B1558" s="19" t="s">
        <v>1</v>
      </c>
      <c r="C1558" s="16" t="s">
        <v>6</v>
      </c>
      <c r="D1558" s="17">
        <v>2088.1999999999998</v>
      </c>
      <c r="E1558" s="17">
        <v>2088.1861100000001</v>
      </c>
      <c r="F1558" s="18">
        <f t="shared" si="137"/>
        <v>0.99999334833828191</v>
      </c>
    </row>
    <row r="1559" spans="1:6" x14ac:dyDescent="0.25">
      <c r="A1559" s="13" t="str">
        <f t="shared" si="135"/>
        <v>A</v>
      </c>
      <c r="B1559" s="20" t="s">
        <v>1</v>
      </c>
      <c r="C1559" s="21" t="s">
        <v>12</v>
      </c>
      <c r="D1559" s="22">
        <v>746.3</v>
      </c>
      <c r="E1559" s="22">
        <v>746.27062999999998</v>
      </c>
      <c r="F1559" s="23">
        <f t="shared" si="137"/>
        <v>0.99996064585287425</v>
      </c>
    </row>
    <row r="1560" spans="1:6" ht="36.75" thickBot="1" x14ac:dyDescent="0.3">
      <c r="A1560" s="13" t="str">
        <f t="shared" si="135"/>
        <v>A</v>
      </c>
      <c r="B1560" s="27" t="s">
        <v>584</v>
      </c>
      <c r="C1560" s="28" t="s">
        <v>585</v>
      </c>
      <c r="D1560" s="29">
        <v>5178.2</v>
      </c>
      <c r="E1560" s="29">
        <v>4112.0047500000001</v>
      </c>
      <c r="F1560" s="30">
        <f t="shared" si="137"/>
        <v>0.79409925263605119</v>
      </c>
    </row>
    <row r="1561" spans="1:6" ht="15.75" thickTop="1" x14ac:dyDescent="0.25">
      <c r="A1561" s="13" t="str">
        <f t="shared" si="135"/>
        <v>A</v>
      </c>
      <c r="B1561" s="20" t="s">
        <v>1</v>
      </c>
      <c r="C1561" s="21" t="s">
        <v>4</v>
      </c>
      <c r="D1561" s="22">
        <v>5107.5</v>
      </c>
      <c r="E1561" s="22">
        <v>4112.0047500000001</v>
      </c>
      <c r="F1561" s="23">
        <f t="shared" si="137"/>
        <v>0.805091483113069</v>
      </c>
    </row>
    <row r="1562" spans="1:6" x14ac:dyDescent="0.25">
      <c r="A1562" s="13" t="str">
        <f t="shared" si="135"/>
        <v>A</v>
      </c>
      <c r="B1562" s="19" t="s">
        <v>1</v>
      </c>
      <c r="C1562" s="16" t="s">
        <v>6</v>
      </c>
      <c r="D1562" s="17">
        <v>5106.5</v>
      </c>
      <c r="E1562" s="17">
        <v>4111.3147300000001</v>
      </c>
      <c r="F1562" s="18">
        <f t="shared" si="137"/>
        <v>0.80511401742876731</v>
      </c>
    </row>
    <row r="1563" spans="1:6" x14ac:dyDescent="0.25">
      <c r="A1563" s="13" t="str">
        <f t="shared" si="135"/>
        <v>A</v>
      </c>
      <c r="B1563" s="19" t="s">
        <v>1</v>
      </c>
      <c r="C1563" s="16" t="s">
        <v>11</v>
      </c>
      <c r="D1563" s="17">
        <v>1</v>
      </c>
      <c r="E1563" s="17">
        <v>0.69001999999999997</v>
      </c>
      <c r="F1563" s="18">
        <f t="shared" si="137"/>
        <v>0.69001999999999997</v>
      </c>
    </row>
    <row r="1564" spans="1:6" x14ac:dyDescent="0.25">
      <c r="A1564" s="13" t="str">
        <f t="shared" si="135"/>
        <v>A</v>
      </c>
      <c r="B1564" s="20" t="s">
        <v>1</v>
      </c>
      <c r="C1564" s="21" t="s">
        <v>12</v>
      </c>
      <c r="D1564" s="22">
        <v>70.7</v>
      </c>
      <c r="E1564" s="22">
        <v>0</v>
      </c>
      <c r="F1564" s="23">
        <f t="shared" si="137"/>
        <v>0</v>
      </c>
    </row>
    <row r="1565" spans="1:6" ht="18.75" thickBot="1" x14ac:dyDescent="0.3">
      <c r="A1565" s="13" t="str">
        <f t="shared" si="135"/>
        <v>A</v>
      </c>
      <c r="B1565" s="27" t="s">
        <v>586</v>
      </c>
      <c r="C1565" s="28" t="s">
        <v>587</v>
      </c>
      <c r="D1565" s="29">
        <v>2979.04</v>
      </c>
      <c r="E1565" s="29">
        <v>325.29761999999999</v>
      </c>
      <c r="F1565" s="30">
        <f t="shared" si="137"/>
        <v>0.10919545222622053</v>
      </c>
    </row>
    <row r="1566" spans="1:6" ht="15.75" thickTop="1" x14ac:dyDescent="0.25">
      <c r="A1566" s="13" t="str">
        <f t="shared" si="135"/>
        <v>A</v>
      </c>
      <c r="B1566" s="20" t="s">
        <v>1</v>
      </c>
      <c r="C1566" s="21" t="s">
        <v>4</v>
      </c>
      <c r="D1566" s="22">
        <v>2979.04</v>
      </c>
      <c r="E1566" s="22">
        <v>325.29761999999999</v>
      </c>
      <c r="F1566" s="23">
        <f t="shared" si="137"/>
        <v>0.10919545222622053</v>
      </c>
    </row>
    <row r="1567" spans="1:6" x14ac:dyDescent="0.25">
      <c r="A1567" s="13" t="str">
        <f t="shared" si="135"/>
        <v>A</v>
      </c>
      <c r="B1567" s="19" t="s">
        <v>1</v>
      </c>
      <c r="C1567" s="16" t="s">
        <v>6</v>
      </c>
      <c r="D1567" s="17">
        <v>2972.4319999999998</v>
      </c>
      <c r="E1567" s="17">
        <v>319.28962000000001</v>
      </c>
      <c r="F1567" s="18">
        <f t="shared" si="137"/>
        <v>0.10741696361767065</v>
      </c>
    </row>
    <row r="1568" spans="1:6" x14ac:dyDescent="0.25">
      <c r="A1568" s="13" t="str">
        <f t="shared" si="135"/>
        <v>A</v>
      </c>
      <c r="B1568" s="19" t="s">
        <v>1</v>
      </c>
      <c r="C1568" s="16" t="s">
        <v>11</v>
      </c>
      <c r="D1568" s="17">
        <v>6.6079999999999997</v>
      </c>
      <c r="E1568" s="17">
        <v>6.008</v>
      </c>
      <c r="F1568" s="18">
        <f t="shared" si="137"/>
        <v>0.90920096852300247</v>
      </c>
    </row>
    <row r="1569" spans="1:6" ht="54.75" thickBot="1" x14ac:dyDescent="0.3">
      <c r="A1569" s="13" t="str">
        <f t="shared" si="135"/>
        <v>A</v>
      </c>
      <c r="B1569" s="27" t="s">
        <v>588</v>
      </c>
      <c r="C1569" s="28" t="s">
        <v>589</v>
      </c>
      <c r="D1569" s="29">
        <v>2272.67</v>
      </c>
      <c r="E1569" s="29">
        <v>976.73219000000006</v>
      </c>
      <c r="F1569" s="30">
        <f t="shared" si="137"/>
        <v>0.42977299387944579</v>
      </c>
    </row>
    <row r="1570" spans="1:6" ht="15.75" thickTop="1" x14ac:dyDescent="0.25">
      <c r="A1570" s="13" t="str">
        <f t="shared" si="135"/>
        <v>A</v>
      </c>
      <c r="B1570" s="20" t="s">
        <v>1</v>
      </c>
      <c r="C1570" s="21" t="s">
        <v>4</v>
      </c>
      <c r="D1570" s="22">
        <v>1667.57</v>
      </c>
      <c r="E1570" s="22">
        <v>943.33519000000001</v>
      </c>
      <c r="F1570" s="23">
        <f t="shared" si="137"/>
        <v>0.56569450757689332</v>
      </c>
    </row>
    <row r="1571" spans="1:6" x14ac:dyDescent="0.25">
      <c r="A1571" s="13" t="str">
        <f t="shared" si="135"/>
        <v>A</v>
      </c>
      <c r="B1571" s="19" t="s">
        <v>1</v>
      </c>
      <c r="C1571" s="16" t="s">
        <v>6</v>
      </c>
      <c r="D1571" s="17">
        <v>1663.97</v>
      </c>
      <c r="E1571" s="17">
        <v>862.77080999999998</v>
      </c>
      <c r="F1571" s="18">
        <f t="shared" si="137"/>
        <v>0.51850142129966281</v>
      </c>
    </row>
    <row r="1572" spans="1:6" x14ac:dyDescent="0.25">
      <c r="A1572" s="13" t="str">
        <f t="shared" si="135"/>
        <v>A</v>
      </c>
      <c r="B1572" s="19" t="s">
        <v>1</v>
      </c>
      <c r="C1572" s="16" t="s">
        <v>8</v>
      </c>
      <c r="D1572" s="17">
        <v>0</v>
      </c>
      <c r="E1572" s="17">
        <v>77.917270000000002</v>
      </c>
      <c r="F1572" s="18" t="e">
        <f t="shared" si="137"/>
        <v>#DIV/0!</v>
      </c>
    </row>
    <row r="1573" spans="1:6" x14ac:dyDescent="0.25">
      <c r="A1573" s="13" t="str">
        <f t="shared" si="135"/>
        <v>A</v>
      </c>
      <c r="B1573" s="19" t="s">
        <v>1</v>
      </c>
      <c r="C1573" s="16" t="s">
        <v>11</v>
      </c>
      <c r="D1573" s="17">
        <v>3.6</v>
      </c>
      <c r="E1573" s="17">
        <v>2.6471100000000001</v>
      </c>
      <c r="F1573" s="18">
        <f t="shared" si="137"/>
        <v>0.73530833333333334</v>
      </c>
    </row>
    <row r="1574" spans="1:6" x14ac:dyDescent="0.25">
      <c r="A1574" s="13" t="str">
        <f t="shared" si="135"/>
        <v>A</v>
      </c>
      <c r="B1574" s="20" t="s">
        <v>1</v>
      </c>
      <c r="C1574" s="21" t="s">
        <v>12</v>
      </c>
      <c r="D1574" s="22">
        <v>605.1</v>
      </c>
      <c r="E1574" s="22">
        <v>33.396999999999998</v>
      </c>
      <c r="F1574" s="23">
        <f t="shared" si="137"/>
        <v>5.5192530160304079E-2</v>
      </c>
    </row>
    <row r="1575" spans="1:6" ht="36.75" thickBot="1" x14ac:dyDescent="0.3">
      <c r="A1575" s="13" t="str">
        <f t="shared" si="135"/>
        <v>A</v>
      </c>
      <c r="B1575" s="27" t="s">
        <v>590</v>
      </c>
      <c r="C1575" s="28" t="s">
        <v>591</v>
      </c>
      <c r="D1575" s="29">
        <v>208277</v>
      </c>
      <c r="E1575" s="29">
        <v>189018.99069999999</v>
      </c>
      <c r="F1575" s="30">
        <f t="shared" si="137"/>
        <v>0.90753655324399718</v>
      </c>
    </row>
    <row r="1576" spans="1:6" ht="15.75" thickTop="1" x14ac:dyDescent="0.25">
      <c r="A1576" s="13" t="str">
        <f t="shared" si="135"/>
        <v>A</v>
      </c>
      <c r="B1576" s="20" t="s">
        <v>1</v>
      </c>
      <c r="C1576" s="21" t="s">
        <v>4</v>
      </c>
      <c r="D1576" s="22">
        <v>181276.842</v>
      </c>
      <c r="E1576" s="22">
        <v>167516.85852999997</v>
      </c>
      <c r="F1576" s="23">
        <f t="shared" si="137"/>
        <v>0.9240940910146701</v>
      </c>
    </row>
    <row r="1577" spans="1:6" x14ac:dyDescent="0.25">
      <c r="A1577" s="13" t="str">
        <f t="shared" si="135"/>
        <v>A</v>
      </c>
      <c r="B1577" s="15" t="s">
        <v>1</v>
      </c>
      <c r="C1577" s="16" t="s">
        <v>5</v>
      </c>
      <c r="D1577" s="17">
        <v>37275.398000000001</v>
      </c>
      <c r="E1577" s="17">
        <v>36129.759310000001</v>
      </c>
      <c r="F1577" s="18">
        <f t="shared" si="137"/>
        <v>0.96926555445497864</v>
      </c>
    </row>
    <row r="1578" spans="1:6" x14ac:dyDescent="0.25">
      <c r="A1578" s="13" t="str">
        <f t="shared" si="135"/>
        <v>A</v>
      </c>
      <c r="B1578" s="19" t="s">
        <v>1</v>
      </c>
      <c r="C1578" s="16" t="s">
        <v>6</v>
      </c>
      <c r="D1578" s="17">
        <v>19021.342000000001</v>
      </c>
      <c r="E1578" s="17">
        <v>17076.506900000004</v>
      </c>
      <c r="F1578" s="18">
        <f t="shared" si="137"/>
        <v>0.8977551058174551</v>
      </c>
    </row>
    <row r="1579" spans="1:6" x14ac:dyDescent="0.25">
      <c r="A1579" s="13" t="str">
        <f t="shared" si="135"/>
        <v>A</v>
      </c>
      <c r="B1579" s="19" t="s">
        <v>1</v>
      </c>
      <c r="C1579" s="16" t="s">
        <v>8</v>
      </c>
      <c r="D1579" s="17">
        <v>103284.681</v>
      </c>
      <c r="E1579" s="17">
        <v>94319.030720000024</v>
      </c>
      <c r="F1579" s="18">
        <f t="shared" si="137"/>
        <v>0.91319477203013322</v>
      </c>
    </row>
    <row r="1580" spans="1:6" x14ac:dyDescent="0.25">
      <c r="A1580" s="13" t="str">
        <f t="shared" si="135"/>
        <v>A</v>
      </c>
      <c r="B1580" s="19" t="s">
        <v>1</v>
      </c>
      <c r="C1580" s="16" t="s">
        <v>9</v>
      </c>
      <c r="D1580" s="17">
        <v>3215.8490000000002</v>
      </c>
      <c r="E1580" s="17">
        <v>2509.2977700000001</v>
      </c>
      <c r="F1580" s="18">
        <f t="shared" si="137"/>
        <v>0.78029091851016641</v>
      </c>
    </row>
    <row r="1581" spans="1:6" x14ac:dyDescent="0.25">
      <c r="A1581" s="13" t="str">
        <f t="shared" si="135"/>
        <v>A</v>
      </c>
      <c r="B1581" s="19" t="s">
        <v>1</v>
      </c>
      <c r="C1581" s="16" t="s">
        <v>10</v>
      </c>
      <c r="D1581" s="17">
        <v>582.76300000000003</v>
      </c>
      <c r="E1581" s="17">
        <v>555.12407000000007</v>
      </c>
      <c r="F1581" s="18">
        <f t="shared" ref="F1581:F1600" si="138">E1581/D1581</f>
        <v>0.95257260670289645</v>
      </c>
    </row>
    <row r="1582" spans="1:6" x14ac:dyDescent="0.25">
      <c r="A1582" s="13" t="str">
        <f t="shared" si="135"/>
        <v>A</v>
      </c>
      <c r="B1582" s="19" t="s">
        <v>1</v>
      </c>
      <c r="C1582" s="16" t="s">
        <v>11</v>
      </c>
      <c r="D1582" s="17">
        <v>17896.809000000001</v>
      </c>
      <c r="E1582" s="17">
        <v>16927.139760000002</v>
      </c>
      <c r="F1582" s="18">
        <f t="shared" si="138"/>
        <v>0.94581887530900066</v>
      </c>
    </row>
    <row r="1583" spans="1:6" x14ac:dyDescent="0.25">
      <c r="A1583" s="13" t="str">
        <f t="shared" ref="A1583:A1600" si="139">IF(OR(D1583&lt;&gt;0,E1583&lt;&gt;0),"A","B")</f>
        <v>A</v>
      </c>
      <c r="B1583" s="20" t="s">
        <v>1</v>
      </c>
      <c r="C1583" s="21" t="s">
        <v>12</v>
      </c>
      <c r="D1583" s="22">
        <v>24400.777999999998</v>
      </c>
      <c r="E1583" s="22">
        <v>18902.752170000003</v>
      </c>
      <c r="F1583" s="23">
        <f t="shared" si="138"/>
        <v>0.77467825698016701</v>
      </c>
    </row>
    <row r="1584" spans="1:6" x14ac:dyDescent="0.25">
      <c r="A1584" s="13" t="str">
        <f t="shared" si="139"/>
        <v>A</v>
      </c>
      <c r="B1584" s="20" t="s">
        <v>1</v>
      </c>
      <c r="C1584" s="21" t="s">
        <v>14</v>
      </c>
      <c r="D1584" s="22">
        <v>2599.38</v>
      </c>
      <c r="E1584" s="22">
        <v>2599.38</v>
      </c>
      <c r="F1584" s="23">
        <f t="shared" si="138"/>
        <v>1</v>
      </c>
    </row>
    <row r="1585" spans="1:6" ht="54.75" thickBot="1" x14ac:dyDescent="0.3">
      <c r="A1585" s="13" t="str">
        <f t="shared" si="139"/>
        <v>A</v>
      </c>
      <c r="B1585" s="27" t="s">
        <v>592</v>
      </c>
      <c r="C1585" s="28" t="s">
        <v>593</v>
      </c>
      <c r="D1585" s="29">
        <v>5372.3969999999999</v>
      </c>
      <c r="E1585" s="29">
        <v>5278.4945499999994</v>
      </c>
      <c r="F1585" s="30">
        <f t="shared" si="138"/>
        <v>0.98252131218150851</v>
      </c>
    </row>
    <row r="1586" spans="1:6" ht="15.75" thickTop="1" x14ac:dyDescent="0.25">
      <c r="A1586" s="13" t="str">
        <f t="shared" si="139"/>
        <v>A</v>
      </c>
      <c r="B1586" s="20" t="s">
        <v>1</v>
      </c>
      <c r="C1586" s="21" t="s">
        <v>4</v>
      </c>
      <c r="D1586" s="22">
        <v>5161.7269999999999</v>
      </c>
      <c r="E1586" s="22">
        <v>5067.8245499999994</v>
      </c>
      <c r="F1586" s="23">
        <f t="shared" si="138"/>
        <v>0.98180793947452072</v>
      </c>
    </row>
    <row r="1587" spans="1:6" x14ac:dyDescent="0.25">
      <c r="A1587" s="13" t="str">
        <f t="shared" si="139"/>
        <v>A</v>
      </c>
      <c r="B1587" s="15" t="s">
        <v>1</v>
      </c>
      <c r="C1587" s="16" t="s">
        <v>5</v>
      </c>
      <c r="D1587" s="17">
        <v>2224</v>
      </c>
      <c r="E1587" s="17">
        <v>2159.97237</v>
      </c>
      <c r="F1587" s="18">
        <f t="shared" si="138"/>
        <v>0.97121059802158272</v>
      </c>
    </row>
    <row r="1588" spans="1:6" x14ac:dyDescent="0.25">
      <c r="A1588" s="13" t="str">
        <f t="shared" si="139"/>
        <v>A</v>
      </c>
      <c r="B1588" s="19" t="s">
        <v>1</v>
      </c>
      <c r="C1588" s="16" t="s">
        <v>6</v>
      </c>
      <c r="D1588" s="17">
        <v>2548.9679999999998</v>
      </c>
      <c r="E1588" s="17">
        <v>2526.9678199999998</v>
      </c>
      <c r="F1588" s="18">
        <f t="shared" si="138"/>
        <v>0.99136898540899687</v>
      </c>
    </row>
    <row r="1589" spans="1:6" x14ac:dyDescent="0.25">
      <c r="A1589" s="13" t="str">
        <f t="shared" si="139"/>
        <v>A</v>
      </c>
      <c r="B1589" s="19" t="s">
        <v>1</v>
      </c>
      <c r="C1589" s="16" t="s">
        <v>9</v>
      </c>
      <c r="D1589" s="17">
        <v>327.86399999999998</v>
      </c>
      <c r="E1589" s="17">
        <v>327.86257000000001</v>
      </c>
      <c r="F1589" s="18">
        <f t="shared" si="138"/>
        <v>0.99999563843544892</v>
      </c>
    </row>
    <row r="1590" spans="1:6" x14ac:dyDescent="0.25">
      <c r="A1590" s="13" t="str">
        <f t="shared" si="139"/>
        <v>A</v>
      </c>
      <c r="B1590" s="19" t="s">
        <v>1</v>
      </c>
      <c r="C1590" s="16" t="s">
        <v>10</v>
      </c>
      <c r="D1590" s="17">
        <v>42</v>
      </c>
      <c r="E1590" s="17">
        <v>40.241150000000005</v>
      </c>
      <c r="F1590" s="18">
        <f t="shared" si="138"/>
        <v>0.9581226190476192</v>
      </c>
    </row>
    <row r="1591" spans="1:6" x14ac:dyDescent="0.25">
      <c r="A1591" s="13" t="str">
        <f t="shared" si="139"/>
        <v>A</v>
      </c>
      <c r="B1591" s="19" t="s">
        <v>1</v>
      </c>
      <c r="C1591" s="16" t="s">
        <v>11</v>
      </c>
      <c r="D1591" s="17">
        <v>18.895</v>
      </c>
      <c r="E1591" s="17">
        <v>12.78064</v>
      </c>
      <c r="F1591" s="18">
        <f t="shared" si="138"/>
        <v>0.67640328129134697</v>
      </c>
    </row>
    <row r="1592" spans="1:6" x14ac:dyDescent="0.25">
      <c r="A1592" s="13" t="str">
        <f t="shared" si="139"/>
        <v>A</v>
      </c>
      <c r="B1592" s="20" t="s">
        <v>1</v>
      </c>
      <c r="C1592" s="21" t="s">
        <v>12</v>
      </c>
      <c r="D1592" s="22">
        <v>210.67</v>
      </c>
      <c r="E1592" s="22">
        <v>210.67</v>
      </c>
      <c r="F1592" s="23">
        <f t="shared" si="138"/>
        <v>1</v>
      </c>
    </row>
    <row r="1593" spans="1:6" ht="36.75" thickBot="1" x14ac:dyDescent="0.3">
      <c r="A1593" s="13" t="str">
        <f t="shared" si="139"/>
        <v>A</v>
      </c>
      <c r="B1593" s="27" t="s">
        <v>594</v>
      </c>
      <c r="C1593" s="28" t="s">
        <v>595</v>
      </c>
      <c r="D1593" s="29">
        <v>8704.51</v>
      </c>
      <c r="E1593" s="29">
        <v>8210.1312400000006</v>
      </c>
      <c r="F1593" s="30">
        <f t="shared" si="138"/>
        <v>0.94320429754230861</v>
      </c>
    </row>
    <row r="1594" spans="1:6" ht="15.75" thickTop="1" x14ac:dyDescent="0.25">
      <c r="A1594" s="13" t="str">
        <f t="shared" si="139"/>
        <v>A</v>
      </c>
      <c r="B1594" s="20" t="s">
        <v>1</v>
      </c>
      <c r="C1594" s="21" t="s">
        <v>4</v>
      </c>
      <c r="D1594" s="22">
        <v>8200.3119999999999</v>
      </c>
      <c r="E1594" s="22">
        <v>7884.4774400000006</v>
      </c>
      <c r="F1594" s="23">
        <f t="shared" si="138"/>
        <v>0.96148505569056408</v>
      </c>
    </row>
    <row r="1595" spans="1:6" x14ac:dyDescent="0.25">
      <c r="A1595" s="13" t="str">
        <f t="shared" si="139"/>
        <v>A</v>
      </c>
      <c r="B1595" s="15" t="s">
        <v>1</v>
      </c>
      <c r="C1595" s="16" t="s">
        <v>5</v>
      </c>
      <c r="D1595" s="17">
        <v>6000.3</v>
      </c>
      <c r="E1595" s="17">
        <v>5872.5945999999994</v>
      </c>
      <c r="F1595" s="18">
        <f t="shared" si="138"/>
        <v>0.97871683082512528</v>
      </c>
    </row>
    <row r="1596" spans="1:6" x14ac:dyDescent="0.25">
      <c r="A1596" s="13" t="str">
        <f t="shared" si="139"/>
        <v>A</v>
      </c>
      <c r="B1596" s="19" t="s">
        <v>1</v>
      </c>
      <c r="C1596" s="16" t="s">
        <v>6</v>
      </c>
      <c r="D1596" s="17">
        <v>2082.0630000000001</v>
      </c>
      <c r="E1596" s="17">
        <v>1866.3511300000005</v>
      </c>
      <c r="F1596" s="18">
        <f t="shared" si="138"/>
        <v>0.89639512829342838</v>
      </c>
    </row>
    <row r="1597" spans="1:6" x14ac:dyDescent="0.25">
      <c r="A1597" s="13" t="str">
        <f t="shared" si="139"/>
        <v>A</v>
      </c>
      <c r="B1597" s="19" t="s">
        <v>1</v>
      </c>
      <c r="C1597" s="16" t="s">
        <v>9</v>
      </c>
      <c r="D1597" s="17">
        <v>8.9489999999999998</v>
      </c>
      <c r="E1597" s="17">
        <v>8.9482099999999996</v>
      </c>
      <c r="F1597" s="18">
        <f t="shared" si="138"/>
        <v>0.99991172198010947</v>
      </c>
    </row>
    <row r="1598" spans="1:6" x14ac:dyDescent="0.25">
      <c r="A1598" s="13" t="str">
        <f t="shared" si="139"/>
        <v>A</v>
      </c>
      <c r="B1598" s="19" t="s">
        <v>1</v>
      </c>
      <c r="C1598" s="16" t="s">
        <v>10</v>
      </c>
      <c r="D1598" s="17">
        <v>3</v>
      </c>
      <c r="E1598" s="17">
        <v>3</v>
      </c>
      <c r="F1598" s="18">
        <f t="shared" si="138"/>
        <v>1</v>
      </c>
    </row>
    <row r="1599" spans="1:6" x14ac:dyDescent="0.25">
      <c r="A1599" s="13" t="str">
        <f t="shared" si="139"/>
        <v>A</v>
      </c>
      <c r="B1599" s="19" t="s">
        <v>1</v>
      </c>
      <c r="C1599" s="16" t="s">
        <v>11</v>
      </c>
      <c r="D1599" s="17">
        <v>106</v>
      </c>
      <c r="E1599" s="17">
        <v>133.58349999999999</v>
      </c>
      <c r="F1599" s="18">
        <f t="shared" si="138"/>
        <v>1.2602216981132075</v>
      </c>
    </row>
    <row r="1600" spans="1:6" x14ac:dyDescent="0.25">
      <c r="A1600" s="13" t="str">
        <f t="shared" si="139"/>
        <v>A</v>
      </c>
      <c r="B1600" s="20" t="s">
        <v>1</v>
      </c>
      <c r="C1600" s="21" t="s">
        <v>12</v>
      </c>
      <c r="D1600" s="22">
        <v>504.19799999999998</v>
      </c>
      <c r="E1600" s="22">
        <v>325.65379999999999</v>
      </c>
      <c r="F1600" s="23">
        <f t="shared" si="138"/>
        <v>0.64588475162535353</v>
      </c>
    </row>
    <row r="1601" spans="1:6" ht="18.75" thickBot="1" x14ac:dyDescent="0.3">
      <c r="A1601" s="13" t="str">
        <f t="shared" ref="A1601:A1609" si="140">IF(OR(D1601&lt;&gt;0,E1601&lt;&gt;0),"A","B")</f>
        <v>A</v>
      </c>
      <c r="B1601" s="27" t="s">
        <v>597</v>
      </c>
      <c r="C1601" s="28" t="s">
        <v>385</v>
      </c>
      <c r="D1601" s="29">
        <v>20624.806</v>
      </c>
      <c r="E1601" s="29">
        <v>14871.37161</v>
      </c>
      <c r="F1601" s="30">
        <f t="shared" ref="F1601:F1605" si="141">E1601/D1601</f>
        <v>0.72104298144671031</v>
      </c>
    </row>
    <row r="1602" spans="1:6" ht="15.75" thickTop="1" x14ac:dyDescent="0.25">
      <c r="A1602" s="13" t="str">
        <f t="shared" si="140"/>
        <v>A</v>
      </c>
      <c r="B1602" s="20" t="s">
        <v>1</v>
      </c>
      <c r="C1602" s="21" t="s">
        <v>4</v>
      </c>
      <c r="D1602" s="22">
        <v>5092.384</v>
      </c>
      <c r="E1602" s="22">
        <v>3752.0650000000001</v>
      </c>
      <c r="F1602" s="23">
        <f t="shared" si="141"/>
        <v>0.73679930657232451</v>
      </c>
    </row>
    <row r="1603" spans="1:6" x14ac:dyDescent="0.25">
      <c r="A1603" s="13" t="str">
        <f t="shared" si="140"/>
        <v>A</v>
      </c>
      <c r="B1603" s="19" t="s">
        <v>1</v>
      </c>
      <c r="C1603" s="16" t="s">
        <v>6</v>
      </c>
      <c r="D1603" s="17">
        <v>428.72699999999998</v>
      </c>
      <c r="E1603" s="17">
        <v>32.479999999999997</v>
      </c>
      <c r="F1603" s="18">
        <f t="shared" si="141"/>
        <v>7.5759166089376218E-2</v>
      </c>
    </row>
    <row r="1604" spans="1:6" x14ac:dyDescent="0.25">
      <c r="A1604" s="13" t="str">
        <f t="shared" si="140"/>
        <v>A</v>
      </c>
      <c r="B1604" s="19" t="s">
        <v>1</v>
      </c>
      <c r="C1604" s="16" t="s">
        <v>11</v>
      </c>
      <c r="D1604" s="17">
        <v>4663.6570000000002</v>
      </c>
      <c r="E1604" s="17">
        <v>3719.585</v>
      </c>
      <c r="F1604" s="18">
        <f t="shared" si="141"/>
        <v>0.79756830315780081</v>
      </c>
    </row>
    <row r="1605" spans="1:6" x14ac:dyDescent="0.25">
      <c r="A1605" s="13" t="str">
        <f t="shared" si="140"/>
        <v>A</v>
      </c>
      <c r="B1605" s="20" t="s">
        <v>1</v>
      </c>
      <c r="C1605" s="21" t="s">
        <v>12</v>
      </c>
      <c r="D1605" s="22">
        <v>15532.422</v>
      </c>
      <c r="E1605" s="22">
        <v>11119.30661</v>
      </c>
      <c r="F1605" s="23">
        <f t="shared" si="141"/>
        <v>0.7158771896617282</v>
      </c>
    </row>
    <row r="1606" spans="1:6" ht="36.75" thickBot="1" x14ac:dyDescent="0.3">
      <c r="A1606" s="13" t="str">
        <f t="shared" si="140"/>
        <v>A</v>
      </c>
      <c r="B1606" s="27" t="s">
        <v>602</v>
      </c>
      <c r="C1606" s="28" t="s">
        <v>603</v>
      </c>
      <c r="D1606" s="29">
        <v>3369.279</v>
      </c>
      <c r="E1606" s="29">
        <v>3209.7382599999996</v>
      </c>
      <c r="F1606" s="30">
        <f t="shared" ref="F1606:F1613" si="142">E1606/D1606</f>
        <v>0.95264840341212453</v>
      </c>
    </row>
    <row r="1607" spans="1:6" ht="15.75" thickTop="1" x14ac:dyDescent="0.25">
      <c r="A1607" s="13" t="str">
        <f t="shared" si="140"/>
        <v>A</v>
      </c>
      <c r="B1607" s="20" t="s">
        <v>1</v>
      </c>
      <c r="C1607" s="21" t="s">
        <v>4</v>
      </c>
      <c r="D1607" s="22">
        <v>3219.2640000000001</v>
      </c>
      <c r="E1607" s="22">
        <v>3085.3852999999999</v>
      </c>
      <c r="F1607" s="23">
        <f t="shared" si="142"/>
        <v>0.95841325843422587</v>
      </c>
    </row>
    <row r="1608" spans="1:6" x14ac:dyDescent="0.25">
      <c r="A1608" s="13" t="str">
        <f t="shared" si="140"/>
        <v>A</v>
      </c>
      <c r="B1608" s="15" t="s">
        <v>1</v>
      </c>
      <c r="C1608" s="16" t="s">
        <v>5</v>
      </c>
      <c r="D1608" s="17">
        <v>2375.1999999999998</v>
      </c>
      <c r="E1608" s="17">
        <v>2340.7338500000001</v>
      </c>
      <c r="F1608" s="18">
        <f t="shared" si="142"/>
        <v>0.98548915880767951</v>
      </c>
    </row>
    <row r="1609" spans="1:6" x14ac:dyDescent="0.25">
      <c r="A1609" s="13" t="str">
        <f t="shared" si="140"/>
        <v>A</v>
      </c>
      <c r="B1609" s="19" t="s">
        <v>1</v>
      </c>
      <c r="C1609" s="16" t="s">
        <v>6</v>
      </c>
      <c r="D1609" s="17">
        <v>804.06399999999996</v>
      </c>
      <c r="E1609" s="17">
        <v>715.96998999999994</v>
      </c>
      <c r="F1609" s="18">
        <f t="shared" si="142"/>
        <v>0.89043905708998283</v>
      </c>
    </row>
    <row r="1610" spans="1:6" x14ac:dyDescent="0.25">
      <c r="A1610" s="13" t="str">
        <f t="shared" ref="A1610:A1613" si="143">IF(OR(D1610&lt;&gt;0,E1610&lt;&gt;0),"A","B")</f>
        <v>A</v>
      </c>
      <c r="B1610" s="19" t="s">
        <v>1</v>
      </c>
      <c r="C1610" s="16" t="s">
        <v>8</v>
      </c>
      <c r="D1610" s="17">
        <v>22.5</v>
      </c>
      <c r="E1610" s="17">
        <v>21.149609999999999</v>
      </c>
      <c r="F1610" s="18">
        <f t="shared" si="142"/>
        <v>0.93998266666666663</v>
      </c>
    </row>
    <row r="1611" spans="1:6" x14ac:dyDescent="0.25">
      <c r="A1611" s="13" t="str">
        <f t="shared" si="143"/>
        <v>A</v>
      </c>
      <c r="B1611" s="19" t="s">
        <v>1</v>
      </c>
      <c r="C1611" s="16" t="s">
        <v>10</v>
      </c>
      <c r="D1611" s="17">
        <v>4</v>
      </c>
      <c r="E1611" s="17">
        <v>1.2825799999999998</v>
      </c>
      <c r="F1611" s="18">
        <f t="shared" si="142"/>
        <v>0.32064499999999996</v>
      </c>
    </row>
    <row r="1612" spans="1:6" x14ac:dyDescent="0.25">
      <c r="A1612" s="13" t="str">
        <f t="shared" si="143"/>
        <v>A</v>
      </c>
      <c r="B1612" s="19" t="s">
        <v>1</v>
      </c>
      <c r="C1612" s="16" t="s">
        <v>11</v>
      </c>
      <c r="D1612" s="17">
        <v>13.5</v>
      </c>
      <c r="E1612" s="17">
        <v>6.2492700000000001</v>
      </c>
      <c r="F1612" s="18">
        <f t="shared" si="142"/>
        <v>0.46290888888888887</v>
      </c>
    </row>
    <row r="1613" spans="1:6" x14ac:dyDescent="0.25">
      <c r="A1613" s="13" t="str">
        <f t="shared" si="143"/>
        <v>A</v>
      </c>
      <c r="B1613" s="20" t="s">
        <v>1</v>
      </c>
      <c r="C1613" s="21" t="s">
        <v>12</v>
      </c>
      <c r="D1613" s="22">
        <v>150.01499999999999</v>
      </c>
      <c r="E1613" s="22">
        <v>124.35296</v>
      </c>
      <c r="F1613" s="23">
        <f t="shared" si="142"/>
        <v>0.82893683964936848</v>
      </c>
    </row>
    <row r="1614" spans="1:6" ht="18.75" thickBot="1" x14ac:dyDescent="0.3">
      <c r="A1614" s="13" t="str">
        <f t="shared" ref="A1614:A1623" si="144">IF(OR(D1614&lt;&gt;0,E1614&lt;&gt;0),"A","B")</f>
        <v>A</v>
      </c>
      <c r="B1614" s="27" t="s">
        <v>607</v>
      </c>
      <c r="C1614" s="28" t="s">
        <v>608</v>
      </c>
      <c r="D1614" s="29">
        <v>44311.828000000001</v>
      </c>
      <c r="E1614" s="29">
        <v>39759.247459999999</v>
      </c>
      <c r="F1614" s="30">
        <f t="shared" ref="F1614:F1616" si="145">E1614/D1614</f>
        <v>0.8972603761686383</v>
      </c>
    </row>
    <row r="1615" spans="1:6" ht="15.75" thickTop="1" x14ac:dyDescent="0.25">
      <c r="A1615" s="13" t="str">
        <f t="shared" si="144"/>
        <v>A</v>
      </c>
      <c r="B1615" s="20" t="s">
        <v>1</v>
      </c>
      <c r="C1615" s="21" t="s">
        <v>4</v>
      </c>
      <c r="D1615" s="22">
        <v>40510.241000000002</v>
      </c>
      <c r="E1615" s="22">
        <v>36152.411359999998</v>
      </c>
      <c r="F1615" s="23">
        <f t="shared" si="145"/>
        <v>0.89242646964257744</v>
      </c>
    </row>
    <row r="1616" spans="1:6" x14ac:dyDescent="0.25">
      <c r="A1616" s="13" t="str">
        <f t="shared" si="144"/>
        <v>A</v>
      </c>
      <c r="B1616" s="15" t="s">
        <v>1</v>
      </c>
      <c r="C1616" s="16" t="s">
        <v>5</v>
      </c>
      <c r="D1616" s="17">
        <v>20723.671999999999</v>
      </c>
      <c r="E1616" s="17">
        <v>20098.479469999998</v>
      </c>
      <c r="F1616" s="18">
        <f t="shared" si="145"/>
        <v>0.96983196172956221</v>
      </c>
    </row>
    <row r="1617" spans="1:6" x14ac:dyDescent="0.25">
      <c r="A1617" s="13" t="str">
        <f t="shared" si="144"/>
        <v>A</v>
      </c>
      <c r="B1617" s="19" t="s">
        <v>1</v>
      </c>
      <c r="C1617" s="16" t="s">
        <v>6</v>
      </c>
      <c r="D1617" s="17">
        <v>8355.84</v>
      </c>
      <c r="E1617" s="17">
        <v>7555.8794500000013</v>
      </c>
      <c r="F1617" s="18">
        <f t="shared" ref="F1617:F1623" si="146">E1617/D1617</f>
        <v>0.90426329968022379</v>
      </c>
    </row>
    <row r="1618" spans="1:6" x14ac:dyDescent="0.25">
      <c r="A1618" s="13" t="str">
        <f t="shared" si="144"/>
        <v>A</v>
      </c>
      <c r="B1618" s="19" t="s">
        <v>1</v>
      </c>
      <c r="C1618" s="16" t="s">
        <v>8</v>
      </c>
      <c r="D1618" s="17">
        <v>5081.0029999999997</v>
      </c>
      <c r="E1618" s="17">
        <v>4510.8005999999996</v>
      </c>
      <c r="F1618" s="18">
        <f t="shared" si="146"/>
        <v>0.88777759036946047</v>
      </c>
    </row>
    <row r="1619" spans="1:6" x14ac:dyDescent="0.25">
      <c r="A1619" s="13" t="str">
        <f t="shared" si="144"/>
        <v>A</v>
      </c>
      <c r="B1619" s="19" t="s">
        <v>1</v>
      </c>
      <c r="C1619" s="16" t="s">
        <v>9</v>
      </c>
      <c r="D1619" s="17">
        <v>1524.0360000000001</v>
      </c>
      <c r="E1619" s="17">
        <v>907.95994999999994</v>
      </c>
      <c r="F1619" s="18">
        <f t="shared" si="146"/>
        <v>0.59576017233188716</v>
      </c>
    </row>
    <row r="1620" spans="1:6" x14ac:dyDescent="0.25">
      <c r="A1620" s="13" t="str">
        <f t="shared" si="144"/>
        <v>A</v>
      </c>
      <c r="B1620" s="19" t="s">
        <v>1</v>
      </c>
      <c r="C1620" s="16" t="s">
        <v>10</v>
      </c>
      <c r="D1620" s="17">
        <v>71.438999999999993</v>
      </c>
      <c r="E1620" s="17">
        <v>54.986080000000001</v>
      </c>
      <c r="F1620" s="18">
        <f t="shared" si="146"/>
        <v>0.76969274485925065</v>
      </c>
    </row>
    <row r="1621" spans="1:6" x14ac:dyDescent="0.25">
      <c r="A1621" s="13" t="str">
        <f t="shared" si="144"/>
        <v>A</v>
      </c>
      <c r="B1621" s="19" t="s">
        <v>1</v>
      </c>
      <c r="C1621" s="16" t="s">
        <v>11</v>
      </c>
      <c r="D1621" s="17">
        <v>4754.2510000000002</v>
      </c>
      <c r="E1621" s="17">
        <v>3024.3058100000007</v>
      </c>
      <c r="F1621" s="18">
        <f t="shared" si="146"/>
        <v>0.63612666011954366</v>
      </c>
    </row>
    <row r="1622" spans="1:6" x14ac:dyDescent="0.25">
      <c r="A1622" s="13" t="str">
        <f t="shared" si="144"/>
        <v>A</v>
      </c>
      <c r="B1622" s="20" t="s">
        <v>1</v>
      </c>
      <c r="C1622" s="21" t="s">
        <v>12</v>
      </c>
      <c r="D1622" s="22">
        <v>1202.2070000000001</v>
      </c>
      <c r="E1622" s="22">
        <v>1007.4561</v>
      </c>
      <c r="F1622" s="23">
        <f t="shared" si="146"/>
        <v>0.83800551818447233</v>
      </c>
    </row>
    <row r="1623" spans="1:6" x14ac:dyDescent="0.25">
      <c r="A1623" s="13" t="str">
        <f t="shared" si="144"/>
        <v>A</v>
      </c>
      <c r="B1623" s="20" t="s">
        <v>1</v>
      </c>
      <c r="C1623" s="21" t="s">
        <v>14</v>
      </c>
      <c r="D1623" s="22">
        <v>2599.38</v>
      </c>
      <c r="E1623" s="22">
        <v>2599.38</v>
      </c>
      <c r="F1623" s="23">
        <f t="shared" si="146"/>
        <v>1</v>
      </c>
    </row>
    <row r="1624" spans="1:6" ht="36.75" thickBot="1" x14ac:dyDescent="0.3">
      <c r="A1624" s="13" t="str">
        <f t="shared" ref="A1624:A1632" si="147">IF(OR(D1624&lt;&gt;0,E1624&lt;&gt;0),"A","B")</f>
        <v>A</v>
      </c>
      <c r="B1624" s="27" t="s">
        <v>622</v>
      </c>
      <c r="C1624" s="28" t="s">
        <v>623</v>
      </c>
      <c r="D1624" s="29">
        <v>17240.973999999998</v>
      </c>
      <c r="E1624" s="29">
        <v>16287.70283</v>
      </c>
      <c r="F1624" s="30">
        <f t="shared" ref="F1624:F1632" si="148">E1624/D1624</f>
        <v>0.94470897235852236</v>
      </c>
    </row>
    <row r="1625" spans="1:6" ht="15.75" thickTop="1" x14ac:dyDescent="0.25">
      <c r="A1625" s="13" t="str">
        <f t="shared" si="147"/>
        <v>A</v>
      </c>
      <c r="B1625" s="20" t="s">
        <v>1</v>
      </c>
      <c r="C1625" s="21" t="s">
        <v>4</v>
      </c>
      <c r="D1625" s="22">
        <v>10957.708000000001</v>
      </c>
      <c r="E1625" s="22">
        <v>10419.64213</v>
      </c>
      <c r="F1625" s="23">
        <f t="shared" si="148"/>
        <v>0.95089612992060013</v>
      </c>
    </row>
    <row r="1626" spans="1:6" x14ac:dyDescent="0.25">
      <c r="A1626" s="13" t="str">
        <f t="shared" si="147"/>
        <v>A</v>
      </c>
      <c r="B1626" s="15" t="s">
        <v>1</v>
      </c>
      <c r="C1626" s="16" t="s">
        <v>5</v>
      </c>
      <c r="D1626" s="17">
        <v>5326.3</v>
      </c>
      <c r="E1626" s="17">
        <v>5239.2636600000005</v>
      </c>
      <c r="F1626" s="18">
        <f t="shared" si="148"/>
        <v>0.98365913673657146</v>
      </c>
    </row>
    <row r="1627" spans="1:6" x14ac:dyDescent="0.25">
      <c r="A1627" s="13" t="str">
        <f t="shared" si="147"/>
        <v>A</v>
      </c>
      <c r="B1627" s="19" t="s">
        <v>1</v>
      </c>
      <c r="C1627" s="16" t="s">
        <v>6</v>
      </c>
      <c r="D1627" s="17">
        <v>4453.18</v>
      </c>
      <c r="E1627" s="17">
        <v>4055.087199999999</v>
      </c>
      <c r="F1627" s="18">
        <f t="shared" si="148"/>
        <v>0.9106048262140759</v>
      </c>
    </row>
    <row r="1628" spans="1:6" x14ac:dyDescent="0.25">
      <c r="A1628" s="13" t="str">
        <f t="shared" si="147"/>
        <v>A</v>
      </c>
      <c r="B1628" s="19" t="s">
        <v>1</v>
      </c>
      <c r="C1628" s="16" t="s">
        <v>8</v>
      </c>
      <c r="D1628" s="17">
        <v>21.225000000000001</v>
      </c>
      <c r="E1628" s="17">
        <v>21.078470000000003</v>
      </c>
      <c r="F1628" s="18">
        <f t="shared" si="148"/>
        <v>0.99309634864546537</v>
      </c>
    </row>
    <row r="1629" spans="1:6" x14ac:dyDescent="0.25">
      <c r="A1629" s="13" t="str">
        <f t="shared" si="147"/>
        <v>A</v>
      </c>
      <c r="B1629" s="19" t="s">
        <v>1</v>
      </c>
      <c r="C1629" s="16" t="s">
        <v>9</v>
      </c>
      <c r="D1629" s="17">
        <v>5</v>
      </c>
      <c r="E1629" s="17">
        <v>2.62704</v>
      </c>
      <c r="F1629" s="18">
        <f t="shared" si="148"/>
        <v>0.52540799999999999</v>
      </c>
    </row>
    <row r="1630" spans="1:6" x14ac:dyDescent="0.25">
      <c r="A1630" s="13" t="str">
        <f t="shared" si="147"/>
        <v>A</v>
      </c>
      <c r="B1630" s="19" t="s">
        <v>1</v>
      </c>
      <c r="C1630" s="16" t="s">
        <v>10</v>
      </c>
      <c r="D1630" s="17">
        <v>12.25</v>
      </c>
      <c r="E1630" s="17">
        <v>9.4622600000000006</v>
      </c>
      <c r="F1630" s="18">
        <f t="shared" si="148"/>
        <v>0.77242938775510206</v>
      </c>
    </row>
    <row r="1631" spans="1:6" x14ac:dyDescent="0.25">
      <c r="A1631" s="13" t="str">
        <f t="shared" si="147"/>
        <v>A</v>
      </c>
      <c r="B1631" s="19" t="s">
        <v>1</v>
      </c>
      <c r="C1631" s="16" t="s">
        <v>11</v>
      </c>
      <c r="D1631" s="17">
        <v>1139.7529999999999</v>
      </c>
      <c r="E1631" s="17">
        <v>1092.1235000000001</v>
      </c>
      <c r="F1631" s="18">
        <f t="shared" si="148"/>
        <v>0.95821068248997832</v>
      </c>
    </row>
    <row r="1632" spans="1:6" x14ac:dyDescent="0.25">
      <c r="A1632" s="13" t="str">
        <f t="shared" si="147"/>
        <v>A</v>
      </c>
      <c r="B1632" s="20" t="s">
        <v>1</v>
      </c>
      <c r="C1632" s="21" t="s">
        <v>12</v>
      </c>
      <c r="D1632" s="22">
        <v>6283.2659999999996</v>
      </c>
      <c r="E1632" s="22">
        <v>5868.0606999999991</v>
      </c>
      <c r="F1632" s="23">
        <f t="shared" si="148"/>
        <v>0.93391887276457808</v>
      </c>
    </row>
    <row r="1633" spans="1:6" ht="36.75" thickBot="1" x14ac:dyDescent="0.3">
      <c r="A1633" s="13" t="str">
        <f t="shared" ref="A1633:A1640" si="149">IF(OR(D1633&lt;&gt;0,E1633&lt;&gt;0),"A","B")</f>
        <v>A</v>
      </c>
      <c r="B1633" s="27" t="s">
        <v>624</v>
      </c>
      <c r="C1633" s="28" t="s">
        <v>625</v>
      </c>
      <c r="D1633" s="29">
        <v>100647.45600000001</v>
      </c>
      <c r="E1633" s="29">
        <v>91972.71736000001</v>
      </c>
      <c r="F1633" s="30">
        <f t="shared" ref="F1633:F1640" si="150">E1633/D1633</f>
        <v>0.91381065170688469</v>
      </c>
    </row>
    <row r="1634" spans="1:6" ht="15.75" thickTop="1" x14ac:dyDescent="0.25">
      <c r="A1634" s="13" t="str">
        <f t="shared" si="149"/>
        <v>A</v>
      </c>
      <c r="B1634" s="20" t="s">
        <v>1</v>
      </c>
      <c r="C1634" s="21" t="s">
        <v>4</v>
      </c>
      <c r="D1634" s="22">
        <v>100632.45600000001</v>
      </c>
      <c r="E1634" s="22">
        <v>91972.71736000001</v>
      </c>
      <c r="F1634" s="23">
        <f t="shared" si="150"/>
        <v>0.91394686183550966</v>
      </c>
    </row>
    <row r="1635" spans="1:6" x14ac:dyDescent="0.25">
      <c r="A1635" s="13" t="str">
        <f t="shared" si="149"/>
        <v>A</v>
      </c>
      <c r="B1635" s="15" t="s">
        <v>1</v>
      </c>
      <c r="C1635" s="16" t="s">
        <v>5</v>
      </c>
      <c r="D1635" s="17">
        <v>83.5</v>
      </c>
      <c r="E1635" s="17">
        <v>68.55</v>
      </c>
      <c r="F1635" s="18">
        <f t="shared" si="150"/>
        <v>0.82095808383233526</v>
      </c>
    </row>
    <row r="1636" spans="1:6" x14ac:dyDescent="0.25">
      <c r="A1636" s="13" t="str">
        <f t="shared" si="149"/>
        <v>A</v>
      </c>
      <c r="B1636" s="19" t="s">
        <v>1</v>
      </c>
      <c r="C1636" s="16" t="s">
        <v>6</v>
      </c>
      <c r="D1636" s="17">
        <v>98.5</v>
      </c>
      <c r="E1636" s="17">
        <v>97.467749999999995</v>
      </c>
      <c r="F1636" s="18">
        <f t="shared" si="150"/>
        <v>0.98952030456852791</v>
      </c>
    </row>
    <row r="1637" spans="1:6" x14ac:dyDescent="0.25">
      <c r="A1637" s="13" t="str">
        <f t="shared" si="149"/>
        <v>A</v>
      </c>
      <c r="B1637" s="19" t="s">
        <v>1</v>
      </c>
      <c r="C1637" s="16" t="s">
        <v>8</v>
      </c>
      <c r="D1637" s="17">
        <v>97471.752999999997</v>
      </c>
      <c r="E1637" s="17">
        <v>88922.553180000003</v>
      </c>
      <c r="F1637" s="18">
        <f t="shared" si="150"/>
        <v>0.91229048871215035</v>
      </c>
    </row>
    <row r="1638" spans="1:6" x14ac:dyDescent="0.25">
      <c r="A1638" s="13" t="str">
        <f t="shared" si="149"/>
        <v>A</v>
      </c>
      <c r="B1638" s="19" t="s">
        <v>1</v>
      </c>
      <c r="C1638" s="16" t="s">
        <v>9</v>
      </c>
      <c r="D1638" s="17">
        <v>1350</v>
      </c>
      <c r="E1638" s="17">
        <v>1261.9000000000001</v>
      </c>
      <c r="F1638" s="18">
        <f t="shared" si="150"/>
        <v>0.93474074074074076</v>
      </c>
    </row>
    <row r="1639" spans="1:6" x14ac:dyDescent="0.25">
      <c r="A1639" s="13" t="str">
        <f t="shared" si="149"/>
        <v>A</v>
      </c>
      <c r="B1639" s="19" t="s">
        <v>1</v>
      </c>
      <c r="C1639" s="16" t="s">
        <v>11</v>
      </c>
      <c r="D1639" s="17">
        <v>1628.703</v>
      </c>
      <c r="E1639" s="17">
        <v>1622.2464300000001</v>
      </c>
      <c r="F1639" s="18">
        <f t="shared" si="150"/>
        <v>0.99603575974256831</v>
      </c>
    </row>
    <row r="1640" spans="1:6" x14ac:dyDescent="0.25">
      <c r="A1640" s="13" t="str">
        <f t="shared" si="149"/>
        <v>A</v>
      </c>
      <c r="B1640" s="20" t="s">
        <v>1</v>
      </c>
      <c r="C1640" s="21" t="s">
        <v>12</v>
      </c>
      <c r="D1640" s="22">
        <v>15</v>
      </c>
      <c r="E1640" s="22">
        <v>0</v>
      </c>
      <c r="F1640" s="23">
        <f t="shared" si="150"/>
        <v>0</v>
      </c>
    </row>
    <row r="1641" spans="1:6" ht="36.75" thickBot="1" x14ac:dyDescent="0.3">
      <c r="A1641" s="13" t="str">
        <f t="shared" ref="A1641:A1655" si="151">IF(OR(D1641&lt;&gt;0,E1641&lt;&gt;0),"A","B")</f>
        <v>A</v>
      </c>
      <c r="B1641" s="27" t="s">
        <v>626</v>
      </c>
      <c r="C1641" s="28" t="s">
        <v>627</v>
      </c>
      <c r="D1641" s="29">
        <v>5955.25</v>
      </c>
      <c r="E1641" s="29">
        <v>7700.6450000000004</v>
      </c>
      <c r="F1641" s="30">
        <f t="shared" ref="F1641:F1643" si="152">E1641/D1641</f>
        <v>1.2930850929851812</v>
      </c>
    </row>
    <row r="1642" spans="1:6" ht="15.75" thickTop="1" x14ac:dyDescent="0.25">
      <c r="A1642" s="13" t="str">
        <f t="shared" si="151"/>
        <v>A</v>
      </c>
      <c r="B1642" s="20" t="s">
        <v>1</v>
      </c>
      <c r="C1642" s="21" t="s">
        <v>4</v>
      </c>
      <c r="D1642" s="22">
        <v>5955.25</v>
      </c>
      <c r="E1642" s="22">
        <v>7700.6450000000004</v>
      </c>
      <c r="F1642" s="23">
        <f t="shared" si="152"/>
        <v>1.2930850929851812</v>
      </c>
    </row>
    <row r="1643" spans="1:6" x14ac:dyDescent="0.25">
      <c r="A1643" s="13" t="str">
        <f t="shared" si="151"/>
        <v>A</v>
      </c>
      <c r="B1643" s="19" t="s">
        <v>1</v>
      </c>
      <c r="C1643" s="16" t="s">
        <v>10</v>
      </c>
      <c r="D1643" s="17">
        <v>434.91</v>
      </c>
      <c r="E1643" s="17">
        <v>434.91</v>
      </c>
      <c r="F1643" s="18">
        <f t="shared" si="152"/>
        <v>1</v>
      </c>
    </row>
    <row r="1644" spans="1:6" x14ac:dyDescent="0.25">
      <c r="A1644" s="13" t="str">
        <f t="shared" si="151"/>
        <v>A</v>
      </c>
      <c r="B1644" s="19" t="s">
        <v>1</v>
      </c>
      <c r="C1644" s="16" t="s">
        <v>11</v>
      </c>
      <c r="D1644" s="17">
        <v>5520.34</v>
      </c>
      <c r="E1644" s="17">
        <v>7265.7349999999997</v>
      </c>
      <c r="F1644" s="18">
        <f t="shared" ref="F1644:F1660" si="153">E1644/D1644</f>
        <v>1.316175271812968</v>
      </c>
    </row>
    <row r="1645" spans="1:6" ht="18.75" thickBot="1" x14ac:dyDescent="0.3">
      <c r="A1645" s="13" t="str">
        <f t="shared" si="151"/>
        <v>A</v>
      </c>
      <c r="B1645" s="27" t="s">
        <v>628</v>
      </c>
      <c r="C1645" s="28" t="s">
        <v>629</v>
      </c>
      <c r="D1645" s="29">
        <v>2050.5</v>
      </c>
      <c r="E1645" s="29">
        <v>1728.9423899999999</v>
      </c>
      <c r="F1645" s="30">
        <f t="shared" si="153"/>
        <v>0.84318087783467444</v>
      </c>
    </row>
    <row r="1646" spans="1:6" ht="15.75" thickTop="1" x14ac:dyDescent="0.25">
      <c r="A1646" s="13" t="str">
        <f t="shared" si="151"/>
        <v>A</v>
      </c>
      <c r="B1646" s="20" t="s">
        <v>1</v>
      </c>
      <c r="C1646" s="21" t="s">
        <v>4</v>
      </c>
      <c r="D1646" s="22">
        <v>1547.5</v>
      </c>
      <c r="E1646" s="22">
        <v>1481.6903899999998</v>
      </c>
      <c r="F1646" s="23">
        <f t="shared" si="153"/>
        <v>0.95747359612277849</v>
      </c>
    </row>
    <row r="1647" spans="1:6" x14ac:dyDescent="0.25">
      <c r="A1647" s="13" t="str">
        <f t="shared" si="151"/>
        <v>A</v>
      </c>
      <c r="B1647" s="15" t="s">
        <v>1</v>
      </c>
      <c r="C1647" s="16" t="s">
        <v>5</v>
      </c>
      <c r="D1647" s="17">
        <v>542.42600000000004</v>
      </c>
      <c r="E1647" s="17">
        <v>350.16535999999996</v>
      </c>
      <c r="F1647" s="18">
        <f t="shared" si="153"/>
        <v>0.64555415853959786</v>
      </c>
    </row>
    <row r="1648" spans="1:6" x14ac:dyDescent="0.25">
      <c r="A1648" s="13" t="str">
        <f t="shared" si="151"/>
        <v>A</v>
      </c>
      <c r="B1648" s="19" t="s">
        <v>1</v>
      </c>
      <c r="C1648" s="16" t="s">
        <v>6</v>
      </c>
      <c r="D1648" s="17">
        <v>250</v>
      </c>
      <c r="E1648" s="17">
        <v>226.30356</v>
      </c>
      <c r="F1648" s="18">
        <f t="shared" si="153"/>
        <v>0.90521424000000006</v>
      </c>
    </row>
    <row r="1649" spans="1:6" x14ac:dyDescent="0.25">
      <c r="A1649" s="13" t="str">
        <f t="shared" si="151"/>
        <v>A</v>
      </c>
      <c r="B1649" s="19" t="s">
        <v>1</v>
      </c>
      <c r="C1649" s="16" t="s">
        <v>8</v>
      </c>
      <c r="D1649" s="17">
        <v>688.2</v>
      </c>
      <c r="E1649" s="17">
        <v>843.44886000000008</v>
      </c>
      <c r="F1649" s="18">
        <f t="shared" si="153"/>
        <v>1.2255868352223191</v>
      </c>
    </row>
    <row r="1650" spans="1:6" x14ac:dyDescent="0.25">
      <c r="A1650" s="13" t="str">
        <f t="shared" si="151"/>
        <v>A</v>
      </c>
      <c r="B1650" s="19" t="s">
        <v>1</v>
      </c>
      <c r="C1650" s="16" t="s">
        <v>10</v>
      </c>
      <c r="D1650" s="17">
        <v>15.164</v>
      </c>
      <c r="E1650" s="17">
        <v>11.242000000000001</v>
      </c>
      <c r="F1650" s="18">
        <f t="shared" si="153"/>
        <v>0.7413611184384068</v>
      </c>
    </row>
    <row r="1651" spans="1:6" x14ac:dyDescent="0.25">
      <c r="A1651" s="13" t="str">
        <f t="shared" si="151"/>
        <v>A</v>
      </c>
      <c r="B1651" s="19" t="s">
        <v>1</v>
      </c>
      <c r="C1651" s="16" t="s">
        <v>11</v>
      </c>
      <c r="D1651" s="17">
        <v>51.71</v>
      </c>
      <c r="E1651" s="17">
        <v>50.530610000000003</v>
      </c>
      <c r="F1651" s="18">
        <f t="shared" si="153"/>
        <v>0.9771922258750726</v>
      </c>
    </row>
    <row r="1652" spans="1:6" x14ac:dyDescent="0.25">
      <c r="A1652" s="13" t="str">
        <f t="shared" si="151"/>
        <v>A</v>
      </c>
      <c r="B1652" s="20" t="s">
        <v>1</v>
      </c>
      <c r="C1652" s="21" t="s">
        <v>12</v>
      </c>
      <c r="D1652" s="22">
        <v>503</v>
      </c>
      <c r="E1652" s="22">
        <v>247.25200000000001</v>
      </c>
      <c r="F1652" s="23">
        <f t="shared" si="153"/>
        <v>0.49155467196819086</v>
      </c>
    </row>
    <row r="1653" spans="1:6" ht="18.75" thickBot="1" x14ac:dyDescent="0.3">
      <c r="A1653" s="13" t="str">
        <f t="shared" si="151"/>
        <v>A</v>
      </c>
      <c r="B1653" s="27" t="s">
        <v>630</v>
      </c>
      <c r="C1653" s="28" t="s">
        <v>631</v>
      </c>
      <c r="D1653" s="29">
        <v>9000</v>
      </c>
      <c r="E1653" s="29">
        <v>8822.4879700000001</v>
      </c>
      <c r="F1653" s="30">
        <f t="shared" si="153"/>
        <v>0.98027644111111112</v>
      </c>
    </row>
    <row r="1654" spans="1:6" ht="15.75" thickTop="1" x14ac:dyDescent="0.25">
      <c r="A1654" s="13" t="str">
        <f t="shared" si="151"/>
        <v>A</v>
      </c>
      <c r="B1654" s="20" t="s">
        <v>1</v>
      </c>
      <c r="C1654" s="21" t="s">
        <v>4</v>
      </c>
      <c r="D1654" s="22">
        <v>9000</v>
      </c>
      <c r="E1654" s="22">
        <v>8822.4879700000001</v>
      </c>
      <c r="F1654" s="23">
        <f t="shared" si="153"/>
        <v>0.98027644111111112</v>
      </c>
    </row>
    <row r="1655" spans="1:6" x14ac:dyDescent="0.25">
      <c r="A1655" s="13" t="str">
        <f t="shared" si="151"/>
        <v>A</v>
      </c>
      <c r="B1655" s="19" t="s">
        <v>1</v>
      </c>
      <c r="C1655" s="16" t="s">
        <v>6</v>
      </c>
      <c r="D1655" s="17">
        <v>9000</v>
      </c>
      <c r="E1655" s="17">
        <v>8822.4879700000001</v>
      </c>
      <c r="F1655" s="18">
        <f t="shared" si="153"/>
        <v>0.98027644111111112</v>
      </c>
    </row>
    <row r="1656" spans="1:6" ht="18.75" thickBot="1" x14ac:dyDescent="0.3">
      <c r="A1656" s="13" t="str">
        <f t="shared" ref="A1656:A1704" si="154">IF(OR(D1656&lt;&gt;0,E1656&lt;&gt;0),"A","B")</f>
        <v>A</v>
      </c>
      <c r="B1656" s="27" t="s">
        <v>632</v>
      </c>
      <c r="C1656" s="28" t="s">
        <v>633</v>
      </c>
      <c r="D1656" s="29">
        <v>877.85</v>
      </c>
      <c r="E1656" s="29">
        <v>1181.3659400000001</v>
      </c>
      <c r="F1656" s="30">
        <f t="shared" si="153"/>
        <v>1.3457492054451217</v>
      </c>
    </row>
    <row r="1657" spans="1:6" ht="15.75" thickTop="1" x14ac:dyDescent="0.25">
      <c r="A1657" s="13" t="str">
        <f t="shared" si="154"/>
        <v>A</v>
      </c>
      <c r="B1657" s="20" t="s">
        <v>1</v>
      </c>
      <c r="C1657" s="21" t="s">
        <v>4</v>
      </c>
      <c r="D1657" s="22">
        <v>865</v>
      </c>
      <c r="E1657" s="22">
        <v>1168.5169400000002</v>
      </c>
      <c r="F1657" s="23">
        <f t="shared" si="153"/>
        <v>1.3508866358381506</v>
      </c>
    </row>
    <row r="1658" spans="1:6" x14ac:dyDescent="0.25">
      <c r="A1658" s="13" t="str">
        <f t="shared" si="154"/>
        <v>A</v>
      </c>
      <c r="B1658" s="15" t="s">
        <v>1</v>
      </c>
      <c r="C1658" s="16" t="s">
        <v>5</v>
      </c>
      <c r="D1658" s="17">
        <v>648.57000000000005</v>
      </c>
      <c r="E1658" s="17">
        <v>606.25936999999999</v>
      </c>
      <c r="F1658" s="18">
        <f t="shared" si="153"/>
        <v>0.93476320212159048</v>
      </c>
    </row>
    <row r="1659" spans="1:6" x14ac:dyDescent="0.25">
      <c r="A1659" s="13" t="str">
        <f t="shared" si="154"/>
        <v>A</v>
      </c>
      <c r="B1659" s="19" t="s">
        <v>1</v>
      </c>
      <c r="C1659" s="16" t="s">
        <v>6</v>
      </c>
      <c r="D1659" s="17">
        <v>194.5</v>
      </c>
      <c r="E1659" s="17">
        <v>540.77975000000004</v>
      </c>
      <c r="F1659" s="18">
        <f t="shared" si="153"/>
        <v>2.7803586118251928</v>
      </c>
    </row>
    <row r="1660" spans="1:6" x14ac:dyDescent="0.25">
      <c r="A1660" s="13" t="str">
        <f t="shared" si="154"/>
        <v>A</v>
      </c>
      <c r="B1660" s="19" t="s">
        <v>1</v>
      </c>
      <c r="C1660" s="16" t="s">
        <v>10</v>
      </c>
      <c r="D1660" s="17">
        <v>20.68</v>
      </c>
      <c r="E1660" s="17">
        <v>20.670369999999998</v>
      </c>
      <c r="F1660" s="18">
        <f t="shared" si="153"/>
        <v>0.99953433268858793</v>
      </c>
    </row>
    <row r="1661" spans="1:6" x14ac:dyDescent="0.25">
      <c r="A1661" s="13" t="str">
        <f t="shared" si="154"/>
        <v>A</v>
      </c>
      <c r="B1661" s="19" t="s">
        <v>1</v>
      </c>
      <c r="C1661" s="16" t="s">
        <v>11</v>
      </c>
      <c r="D1661" s="17">
        <v>1.25</v>
      </c>
      <c r="E1661" s="17">
        <v>0.80745</v>
      </c>
      <c r="F1661" s="18">
        <f t="shared" ref="F1661:F1693" si="155">E1661/D1661</f>
        <v>0.64595999999999998</v>
      </c>
    </row>
    <row r="1662" spans="1:6" x14ac:dyDescent="0.25">
      <c r="A1662" s="13" t="str">
        <f t="shared" si="154"/>
        <v>A</v>
      </c>
      <c r="B1662" s="20" t="s">
        <v>1</v>
      </c>
      <c r="C1662" s="21" t="s">
        <v>12</v>
      </c>
      <c r="D1662" s="22">
        <v>12.85</v>
      </c>
      <c r="E1662" s="22">
        <v>12.849</v>
      </c>
      <c r="F1662" s="23">
        <f t="shared" si="155"/>
        <v>0.99992217898832692</v>
      </c>
    </row>
    <row r="1663" spans="1:6" ht="18.75" thickBot="1" x14ac:dyDescent="0.3">
      <c r="A1663" s="13" t="str">
        <f t="shared" si="154"/>
        <v>A</v>
      </c>
      <c r="B1663" s="27" t="s">
        <v>634</v>
      </c>
      <c r="C1663" s="28" t="s">
        <v>635</v>
      </c>
      <c r="D1663" s="29">
        <v>5155.4650000000001</v>
      </c>
      <c r="E1663" s="29">
        <v>4925.6243899999999</v>
      </c>
      <c r="F1663" s="30">
        <f t="shared" si="155"/>
        <v>0.95541806413194541</v>
      </c>
    </row>
    <row r="1664" spans="1:6" ht="15.75" thickTop="1" x14ac:dyDescent="0.25">
      <c r="A1664" s="13" t="str">
        <f t="shared" si="154"/>
        <v>A</v>
      </c>
      <c r="B1664" s="20" t="s">
        <v>1</v>
      </c>
      <c r="C1664" s="21" t="s">
        <v>4</v>
      </c>
      <c r="D1664" s="22">
        <v>4996.4650000000001</v>
      </c>
      <c r="E1664" s="22">
        <v>4785.5196299999989</v>
      </c>
      <c r="F1664" s="23">
        <f t="shared" si="155"/>
        <v>0.95778107722159544</v>
      </c>
    </row>
    <row r="1665" spans="1:6" x14ac:dyDescent="0.25">
      <c r="A1665" s="13" t="str">
        <f t="shared" si="154"/>
        <v>A</v>
      </c>
      <c r="B1665" s="15" t="s">
        <v>1</v>
      </c>
      <c r="C1665" s="16" t="s">
        <v>5</v>
      </c>
      <c r="D1665" s="17">
        <v>2762.4</v>
      </c>
      <c r="E1665" s="17">
        <v>2675.8793700000001</v>
      </c>
      <c r="F1665" s="18">
        <f t="shared" si="155"/>
        <v>0.96867918114682883</v>
      </c>
    </row>
    <row r="1666" spans="1:6" x14ac:dyDescent="0.25">
      <c r="A1666" s="13" t="str">
        <f t="shared" si="154"/>
        <v>A</v>
      </c>
      <c r="B1666" s="19" t="s">
        <v>1</v>
      </c>
      <c r="C1666" s="16" t="s">
        <v>6</v>
      </c>
      <c r="D1666" s="17">
        <v>2136.0650000000001</v>
      </c>
      <c r="E1666" s="17">
        <v>2032.40923</v>
      </c>
      <c r="F1666" s="18">
        <f t="shared" si="155"/>
        <v>0.95147349448635687</v>
      </c>
    </row>
    <row r="1667" spans="1:6" x14ac:dyDescent="0.25">
      <c r="A1667" s="13" t="str">
        <f t="shared" si="154"/>
        <v>A</v>
      </c>
      <c r="B1667" s="19" t="s">
        <v>1</v>
      </c>
      <c r="C1667" s="16" t="s">
        <v>10</v>
      </c>
      <c r="D1667" s="17">
        <v>78</v>
      </c>
      <c r="E1667" s="17">
        <v>68.199190000000002</v>
      </c>
      <c r="F1667" s="18">
        <f t="shared" si="155"/>
        <v>0.87434858974358975</v>
      </c>
    </row>
    <row r="1668" spans="1:6" x14ac:dyDescent="0.25">
      <c r="A1668" s="13" t="str">
        <f t="shared" si="154"/>
        <v>A</v>
      </c>
      <c r="B1668" s="19" t="s">
        <v>1</v>
      </c>
      <c r="C1668" s="16" t="s">
        <v>11</v>
      </c>
      <c r="D1668" s="17">
        <v>20</v>
      </c>
      <c r="E1668" s="17">
        <v>9.0318400000000008</v>
      </c>
      <c r="F1668" s="18">
        <f t="shared" si="155"/>
        <v>0.45159200000000005</v>
      </c>
    </row>
    <row r="1669" spans="1:6" x14ac:dyDescent="0.25">
      <c r="A1669" s="13" t="str">
        <f t="shared" si="154"/>
        <v>A</v>
      </c>
      <c r="B1669" s="20" t="s">
        <v>1</v>
      </c>
      <c r="C1669" s="21" t="s">
        <v>12</v>
      </c>
      <c r="D1669" s="22">
        <v>159</v>
      </c>
      <c r="E1669" s="22">
        <v>140.10476</v>
      </c>
      <c r="F1669" s="23">
        <f t="shared" si="155"/>
        <v>0.88116201257861637</v>
      </c>
    </row>
    <row r="1670" spans="1:6" ht="36.75" thickBot="1" x14ac:dyDescent="0.3">
      <c r="A1670" s="13" t="str">
        <f t="shared" si="154"/>
        <v>A</v>
      </c>
      <c r="B1670" s="27" t="s">
        <v>636</v>
      </c>
      <c r="C1670" s="28" t="s">
        <v>637</v>
      </c>
      <c r="D1670" s="29">
        <v>7755.9</v>
      </c>
      <c r="E1670" s="29">
        <v>4949.432890000001</v>
      </c>
      <c r="F1670" s="30">
        <f t="shared" si="155"/>
        <v>0.63815068399541008</v>
      </c>
    </row>
    <row r="1671" spans="1:6" ht="15.75" thickTop="1" x14ac:dyDescent="0.25">
      <c r="A1671" s="13" t="str">
        <f t="shared" si="154"/>
        <v>A</v>
      </c>
      <c r="B1671" s="20" t="s">
        <v>1</v>
      </c>
      <c r="C1671" s="21" t="s">
        <v>4</v>
      </c>
      <c r="D1671" s="22">
        <v>7302.9</v>
      </c>
      <c r="E1671" s="22">
        <v>4716.3288900000007</v>
      </c>
      <c r="F1671" s="23">
        <f t="shared" si="155"/>
        <v>0.64581589368607006</v>
      </c>
    </row>
    <row r="1672" spans="1:6" x14ac:dyDescent="0.25">
      <c r="A1672" s="13" t="str">
        <f t="shared" si="154"/>
        <v>A</v>
      </c>
      <c r="B1672" s="15" t="s">
        <v>1</v>
      </c>
      <c r="C1672" s="16" t="s">
        <v>5</v>
      </c>
      <c r="D1672" s="17">
        <v>1272.0999999999999</v>
      </c>
      <c r="E1672" s="17">
        <v>1166.8984599999999</v>
      </c>
      <c r="F1672" s="18">
        <f t="shared" si="155"/>
        <v>0.91730088829494538</v>
      </c>
    </row>
    <row r="1673" spans="1:6" x14ac:dyDescent="0.25">
      <c r="A1673" s="13" t="str">
        <f t="shared" si="154"/>
        <v>A</v>
      </c>
      <c r="B1673" s="19" t="s">
        <v>1</v>
      </c>
      <c r="C1673" s="16" t="s">
        <v>6</v>
      </c>
      <c r="D1673" s="17">
        <v>2086.6</v>
      </c>
      <c r="E1673" s="17">
        <v>1862.3458599999999</v>
      </c>
      <c r="F1673" s="18">
        <f t="shared" si="155"/>
        <v>0.89252653119907988</v>
      </c>
    </row>
    <row r="1674" spans="1:6" x14ac:dyDescent="0.25">
      <c r="A1674" s="13" t="str">
        <f t="shared" si="154"/>
        <v>A</v>
      </c>
      <c r="B1674" s="19" t="s">
        <v>1</v>
      </c>
      <c r="C1674" s="16" t="s">
        <v>8</v>
      </c>
      <c r="D1674" s="17">
        <v>1050</v>
      </c>
      <c r="E1674" s="17">
        <v>600</v>
      </c>
      <c r="F1674" s="18">
        <f t="shared" si="155"/>
        <v>0.5714285714285714</v>
      </c>
    </row>
    <row r="1675" spans="1:6" x14ac:dyDescent="0.25">
      <c r="A1675" s="13" t="str">
        <f t="shared" si="154"/>
        <v>A</v>
      </c>
      <c r="B1675" s="19" t="s">
        <v>1</v>
      </c>
      <c r="C1675" s="16" t="s">
        <v>10</v>
      </c>
      <c r="D1675" s="17">
        <v>54</v>
      </c>
      <c r="E1675" s="17">
        <v>51.986449999999998</v>
      </c>
      <c r="F1675" s="18">
        <f t="shared" si="155"/>
        <v>0.96271203703703701</v>
      </c>
    </row>
    <row r="1676" spans="1:6" x14ac:dyDescent="0.25">
      <c r="A1676" s="13" t="str">
        <f t="shared" si="154"/>
        <v>A</v>
      </c>
      <c r="B1676" s="19" t="s">
        <v>1</v>
      </c>
      <c r="C1676" s="16" t="s">
        <v>11</v>
      </c>
      <c r="D1676" s="17">
        <v>2840.2</v>
      </c>
      <c r="E1676" s="17">
        <v>1035.0981200000001</v>
      </c>
      <c r="F1676" s="18">
        <f t="shared" si="155"/>
        <v>0.36444550383775798</v>
      </c>
    </row>
    <row r="1677" spans="1:6" x14ac:dyDescent="0.25">
      <c r="A1677" s="13" t="str">
        <f t="shared" si="154"/>
        <v>A</v>
      </c>
      <c r="B1677" s="20" t="s">
        <v>1</v>
      </c>
      <c r="C1677" s="21" t="s">
        <v>12</v>
      </c>
      <c r="D1677" s="22">
        <v>453</v>
      </c>
      <c r="E1677" s="22">
        <v>233.10400000000001</v>
      </c>
      <c r="F1677" s="23">
        <f t="shared" si="155"/>
        <v>0.51457836644591615</v>
      </c>
    </row>
    <row r="1678" spans="1:6" ht="36.75" thickBot="1" x14ac:dyDescent="0.3">
      <c r="A1678" s="13" t="str">
        <f t="shared" si="154"/>
        <v>A</v>
      </c>
      <c r="B1678" s="27" t="s">
        <v>638</v>
      </c>
      <c r="C1678" s="28" t="s">
        <v>639</v>
      </c>
      <c r="D1678" s="29">
        <v>2827.5</v>
      </c>
      <c r="E1678" s="29">
        <v>965.37083999999993</v>
      </c>
      <c r="F1678" s="30">
        <f t="shared" si="155"/>
        <v>0.34142204774535806</v>
      </c>
    </row>
    <row r="1679" spans="1:6" ht="15.75" thickTop="1" x14ac:dyDescent="0.25">
      <c r="A1679" s="13" t="str">
        <f t="shared" si="154"/>
        <v>A</v>
      </c>
      <c r="B1679" s="20" t="s">
        <v>1</v>
      </c>
      <c r="C1679" s="21" t="s">
        <v>4</v>
      </c>
      <c r="D1679" s="22">
        <v>1487.5</v>
      </c>
      <c r="E1679" s="22">
        <v>965.37083999999993</v>
      </c>
      <c r="F1679" s="23">
        <f t="shared" si="155"/>
        <v>0.64898879999999992</v>
      </c>
    </row>
    <row r="1680" spans="1:6" x14ac:dyDescent="0.25">
      <c r="A1680" s="13" t="str">
        <f t="shared" si="154"/>
        <v>A</v>
      </c>
      <c r="B1680" s="15" t="s">
        <v>1</v>
      </c>
      <c r="C1680" s="16" t="s">
        <v>5</v>
      </c>
      <c r="D1680" s="17">
        <v>1040</v>
      </c>
      <c r="E1680" s="17">
        <v>617.96432000000004</v>
      </c>
      <c r="F1680" s="18">
        <f t="shared" si="155"/>
        <v>0.59419646153846162</v>
      </c>
    </row>
    <row r="1681" spans="1:6" x14ac:dyDescent="0.25">
      <c r="A1681" s="13" t="str">
        <f t="shared" si="154"/>
        <v>A</v>
      </c>
      <c r="B1681" s="19" t="s">
        <v>1</v>
      </c>
      <c r="C1681" s="16" t="s">
        <v>6</v>
      </c>
      <c r="D1681" s="17">
        <v>397.2</v>
      </c>
      <c r="E1681" s="17">
        <v>309.20097999999996</v>
      </c>
      <c r="F1681" s="18">
        <f t="shared" si="155"/>
        <v>0.77845161127895257</v>
      </c>
    </row>
    <row r="1682" spans="1:6" x14ac:dyDescent="0.25">
      <c r="A1682" s="13" t="str">
        <f t="shared" si="154"/>
        <v>A</v>
      </c>
      <c r="B1682" s="19" t="s">
        <v>1</v>
      </c>
      <c r="C1682" s="16" t="s">
        <v>9</v>
      </c>
      <c r="D1682" s="17">
        <v>15</v>
      </c>
      <c r="E1682" s="17">
        <v>11.53294</v>
      </c>
      <c r="F1682" s="18">
        <f t="shared" si="155"/>
        <v>0.76886266666666669</v>
      </c>
    </row>
    <row r="1683" spans="1:6" x14ac:dyDescent="0.25">
      <c r="A1683" s="13" t="str">
        <f t="shared" si="154"/>
        <v>A</v>
      </c>
      <c r="B1683" s="19" t="s">
        <v>1</v>
      </c>
      <c r="C1683" s="16" t="s">
        <v>10</v>
      </c>
      <c r="D1683" s="17">
        <v>12.8</v>
      </c>
      <c r="E1683" s="17">
        <v>10.70744</v>
      </c>
      <c r="F1683" s="18">
        <f t="shared" si="155"/>
        <v>0.83651874999999998</v>
      </c>
    </row>
    <row r="1684" spans="1:6" x14ac:dyDescent="0.25">
      <c r="A1684" s="13" t="str">
        <f t="shared" si="154"/>
        <v>A</v>
      </c>
      <c r="B1684" s="19" t="s">
        <v>1</v>
      </c>
      <c r="C1684" s="16" t="s">
        <v>11</v>
      </c>
      <c r="D1684" s="17">
        <v>22.5</v>
      </c>
      <c r="E1684" s="17">
        <v>15.965159999999999</v>
      </c>
      <c r="F1684" s="18">
        <f t="shared" si="155"/>
        <v>0.70956266666666667</v>
      </c>
    </row>
    <row r="1685" spans="1:6" x14ac:dyDescent="0.25">
      <c r="A1685" s="13" t="str">
        <f t="shared" si="154"/>
        <v>A</v>
      </c>
      <c r="B1685" s="20" t="s">
        <v>1</v>
      </c>
      <c r="C1685" s="21" t="s">
        <v>12</v>
      </c>
      <c r="D1685" s="22">
        <v>1340</v>
      </c>
      <c r="E1685" s="22">
        <v>0</v>
      </c>
      <c r="F1685" s="23">
        <f t="shared" si="155"/>
        <v>0</v>
      </c>
    </row>
    <row r="1686" spans="1:6" ht="18.75" thickBot="1" x14ac:dyDescent="0.3">
      <c r="A1686" s="13" t="str">
        <f t="shared" si="154"/>
        <v>A</v>
      </c>
      <c r="B1686" s="27" t="s">
        <v>640</v>
      </c>
      <c r="C1686" s="28" t="s">
        <v>641</v>
      </c>
      <c r="D1686" s="29">
        <v>2718</v>
      </c>
      <c r="E1686" s="29">
        <v>2037.0833399999999</v>
      </c>
      <c r="F1686" s="30">
        <f t="shared" si="155"/>
        <v>0.74947878587196459</v>
      </c>
    </row>
    <row r="1687" spans="1:6" ht="15.75" thickTop="1" x14ac:dyDescent="0.25">
      <c r="A1687" s="13" t="str">
        <f t="shared" si="154"/>
        <v>A</v>
      </c>
      <c r="B1687" s="20" t="s">
        <v>1</v>
      </c>
      <c r="C1687" s="21" t="s">
        <v>4</v>
      </c>
      <c r="D1687" s="22">
        <v>2351</v>
      </c>
      <c r="E1687" s="22">
        <v>1892.0513199999998</v>
      </c>
      <c r="F1687" s="23">
        <f t="shared" si="155"/>
        <v>0.80478575925138229</v>
      </c>
    </row>
    <row r="1688" spans="1:6" x14ac:dyDescent="0.25">
      <c r="A1688" s="13" t="str">
        <f t="shared" si="154"/>
        <v>A</v>
      </c>
      <c r="B1688" s="15" t="s">
        <v>1</v>
      </c>
      <c r="C1688" s="16" t="s">
        <v>5</v>
      </c>
      <c r="D1688" s="17">
        <v>1550</v>
      </c>
      <c r="E1688" s="17">
        <v>1407.7402500000001</v>
      </c>
      <c r="F1688" s="18">
        <f t="shared" si="155"/>
        <v>0.90821951612903229</v>
      </c>
    </row>
    <row r="1689" spans="1:6" x14ac:dyDescent="0.25">
      <c r="A1689" s="13" t="str">
        <f t="shared" si="154"/>
        <v>A</v>
      </c>
      <c r="B1689" s="19" t="s">
        <v>1</v>
      </c>
      <c r="C1689" s="16" t="s">
        <v>6</v>
      </c>
      <c r="D1689" s="17">
        <v>750</v>
      </c>
      <c r="E1689" s="17">
        <v>450.64686</v>
      </c>
      <c r="F1689" s="18">
        <f t="shared" si="155"/>
        <v>0.60086247999999998</v>
      </c>
    </row>
    <row r="1690" spans="1:6" x14ac:dyDescent="0.25">
      <c r="A1690" s="13" t="str">
        <f t="shared" si="154"/>
        <v>A</v>
      </c>
      <c r="B1690" s="19" t="s">
        <v>1</v>
      </c>
      <c r="C1690" s="16" t="s">
        <v>10</v>
      </c>
      <c r="D1690" s="17">
        <v>26</v>
      </c>
      <c r="E1690" s="17">
        <v>18.599450000000001</v>
      </c>
      <c r="F1690" s="18">
        <f t="shared" si="155"/>
        <v>0.71536346153846153</v>
      </c>
    </row>
    <row r="1691" spans="1:6" x14ac:dyDescent="0.25">
      <c r="A1691" s="13" t="str">
        <f t="shared" si="154"/>
        <v>A</v>
      </c>
      <c r="B1691" s="19" t="s">
        <v>1</v>
      </c>
      <c r="C1691" s="16" t="s">
        <v>11</v>
      </c>
      <c r="D1691" s="17">
        <v>25</v>
      </c>
      <c r="E1691" s="17">
        <v>15.064759999999998</v>
      </c>
      <c r="F1691" s="18">
        <f t="shared" si="155"/>
        <v>0.60259039999999997</v>
      </c>
    </row>
    <row r="1692" spans="1:6" x14ac:dyDescent="0.25">
      <c r="A1692" s="13" t="str">
        <f t="shared" si="154"/>
        <v>A</v>
      </c>
      <c r="B1692" s="20" t="s">
        <v>1</v>
      </c>
      <c r="C1692" s="21" t="s">
        <v>12</v>
      </c>
      <c r="D1692" s="22">
        <v>367</v>
      </c>
      <c r="E1692" s="22">
        <v>145.03201999999999</v>
      </c>
      <c r="F1692" s="23">
        <f t="shared" si="155"/>
        <v>0.3951826158038147</v>
      </c>
    </row>
    <row r="1693" spans="1:6" ht="36.75" thickBot="1" x14ac:dyDescent="0.3">
      <c r="A1693" s="13" t="str">
        <f t="shared" si="154"/>
        <v>A</v>
      </c>
      <c r="B1693" s="27" t="s">
        <v>642</v>
      </c>
      <c r="C1693" s="28" t="s">
        <v>643</v>
      </c>
      <c r="D1693" s="29">
        <v>45980</v>
      </c>
      <c r="E1693" s="29">
        <v>38512.160519999998</v>
      </c>
      <c r="F1693" s="30">
        <f t="shared" si="155"/>
        <v>0.83758504828186164</v>
      </c>
    </row>
    <row r="1694" spans="1:6" ht="15.75" thickTop="1" x14ac:dyDescent="0.25">
      <c r="A1694" s="13" t="str">
        <f t="shared" si="154"/>
        <v>A</v>
      </c>
      <c r="B1694" s="20" t="s">
        <v>1</v>
      </c>
      <c r="C1694" s="21" t="s">
        <v>4</v>
      </c>
      <c r="D1694" s="22">
        <v>40150</v>
      </c>
      <c r="E1694" s="22">
        <v>37634.889269999992</v>
      </c>
      <c r="F1694" s="23">
        <f t="shared" ref="F1694:F1725" si="156">E1694/D1694</f>
        <v>0.93735714246575319</v>
      </c>
    </row>
    <row r="1695" spans="1:6" x14ac:dyDescent="0.25">
      <c r="A1695" s="13" t="str">
        <f t="shared" si="154"/>
        <v>A</v>
      </c>
      <c r="B1695" s="15" t="s">
        <v>1</v>
      </c>
      <c r="C1695" s="16" t="s">
        <v>5</v>
      </c>
      <c r="D1695" s="17">
        <v>28557</v>
      </c>
      <c r="E1695" s="17">
        <v>27480.142500000002</v>
      </c>
      <c r="F1695" s="18">
        <f t="shared" si="156"/>
        <v>0.96229094442693563</v>
      </c>
    </row>
    <row r="1696" spans="1:6" x14ac:dyDescent="0.25">
      <c r="A1696" s="13" t="str">
        <f t="shared" si="154"/>
        <v>A</v>
      </c>
      <c r="B1696" s="19" t="s">
        <v>1</v>
      </c>
      <c r="C1696" s="16" t="s">
        <v>6</v>
      </c>
      <c r="D1696" s="17">
        <v>10310</v>
      </c>
      <c r="E1696" s="17">
        <v>9195.6932500000003</v>
      </c>
      <c r="F1696" s="18">
        <f t="shared" si="156"/>
        <v>0.89191981086323957</v>
      </c>
    </row>
    <row r="1697" spans="1:6" x14ac:dyDescent="0.25">
      <c r="A1697" s="13" t="str">
        <f t="shared" si="154"/>
        <v>A</v>
      </c>
      <c r="B1697" s="19" t="s">
        <v>1</v>
      </c>
      <c r="C1697" s="16" t="s">
        <v>10</v>
      </c>
      <c r="D1697" s="17">
        <v>373</v>
      </c>
      <c r="E1697" s="17">
        <v>292.58817999999997</v>
      </c>
      <c r="F1697" s="18">
        <f t="shared" si="156"/>
        <v>0.78441871313672917</v>
      </c>
    </row>
    <row r="1698" spans="1:6" x14ac:dyDescent="0.25">
      <c r="A1698" s="13" t="str">
        <f t="shared" si="154"/>
        <v>A</v>
      </c>
      <c r="B1698" s="19" t="s">
        <v>1</v>
      </c>
      <c r="C1698" s="16" t="s">
        <v>11</v>
      </c>
      <c r="D1698" s="17">
        <v>910</v>
      </c>
      <c r="E1698" s="17">
        <v>666.46533999999997</v>
      </c>
      <c r="F1698" s="18">
        <f t="shared" si="156"/>
        <v>0.73237949450549444</v>
      </c>
    </row>
    <row r="1699" spans="1:6" x14ac:dyDescent="0.25">
      <c r="A1699" s="13" t="str">
        <f t="shared" si="154"/>
        <v>A</v>
      </c>
      <c r="B1699" s="20" t="s">
        <v>1</v>
      </c>
      <c r="C1699" s="21" t="s">
        <v>12</v>
      </c>
      <c r="D1699" s="22">
        <v>5830</v>
      </c>
      <c r="E1699" s="22">
        <v>877.27125000000001</v>
      </c>
      <c r="F1699" s="23">
        <f t="shared" si="156"/>
        <v>0.15047534305317325</v>
      </c>
    </row>
    <row r="1700" spans="1:6" ht="36.75" thickBot="1" x14ac:dyDescent="0.3">
      <c r="A1700" s="13" t="str">
        <f t="shared" si="154"/>
        <v>A</v>
      </c>
      <c r="B1700" s="27" t="s">
        <v>644</v>
      </c>
      <c r="C1700" s="28" t="s">
        <v>645</v>
      </c>
      <c r="D1700" s="29">
        <v>38418</v>
      </c>
      <c r="E1700" s="29">
        <v>31865.300740000002</v>
      </c>
      <c r="F1700" s="30">
        <f t="shared" si="156"/>
        <v>0.82943674163152692</v>
      </c>
    </row>
    <row r="1701" spans="1:6" ht="15.75" thickTop="1" x14ac:dyDescent="0.25">
      <c r="A1701" s="13" t="str">
        <f t="shared" si="154"/>
        <v>A</v>
      </c>
      <c r="B1701" s="20" t="s">
        <v>1</v>
      </c>
      <c r="C1701" s="21" t="s">
        <v>4</v>
      </c>
      <c r="D1701" s="22">
        <v>32618</v>
      </c>
      <c r="E1701" s="22">
        <v>31008.598439999998</v>
      </c>
      <c r="F1701" s="23">
        <f t="shared" si="156"/>
        <v>0.9506590974308663</v>
      </c>
    </row>
    <row r="1702" spans="1:6" x14ac:dyDescent="0.25">
      <c r="A1702" s="13" t="str">
        <f t="shared" si="154"/>
        <v>A</v>
      </c>
      <c r="B1702" s="15" t="s">
        <v>1</v>
      </c>
      <c r="C1702" s="16" t="s">
        <v>5</v>
      </c>
      <c r="D1702" s="17">
        <v>27358</v>
      </c>
      <c r="E1702" s="17">
        <v>26436.692230000001</v>
      </c>
      <c r="F1702" s="18">
        <f t="shared" si="156"/>
        <v>0.96632400869946633</v>
      </c>
    </row>
    <row r="1703" spans="1:6" x14ac:dyDescent="0.25">
      <c r="A1703" s="13" t="str">
        <f t="shared" si="154"/>
        <v>A</v>
      </c>
      <c r="B1703" s="19" t="s">
        <v>1</v>
      </c>
      <c r="C1703" s="16" t="s">
        <v>6</v>
      </c>
      <c r="D1703" s="17">
        <v>4200</v>
      </c>
      <c r="E1703" s="17">
        <v>3764.88555</v>
      </c>
      <c r="F1703" s="18">
        <f t="shared" si="156"/>
        <v>0.89640132142857143</v>
      </c>
    </row>
    <row r="1704" spans="1:6" x14ac:dyDescent="0.25">
      <c r="A1704" s="13" t="str">
        <f t="shared" si="154"/>
        <v>A</v>
      </c>
      <c r="B1704" s="19" t="s">
        <v>1</v>
      </c>
      <c r="C1704" s="16" t="s">
        <v>10</v>
      </c>
      <c r="D1704" s="17">
        <v>360</v>
      </c>
      <c r="E1704" s="17">
        <v>282.03838000000002</v>
      </c>
      <c r="F1704" s="18">
        <f t="shared" si="156"/>
        <v>0.78343994444444454</v>
      </c>
    </row>
    <row r="1705" spans="1:6" x14ac:dyDescent="0.25">
      <c r="A1705" s="13" t="str">
        <f t="shared" ref="A1705:A1727" si="157">IF(OR(D1705&lt;&gt;0,E1705&lt;&gt;0),"A","B")</f>
        <v>A</v>
      </c>
      <c r="B1705" s="19" t="s">
        <v>1</v>
      </c>
      <c r="C1705" s="16" t="s">
        <v>11</v>
      </c>
      <c r="D1705" s="17">
        <v>700</v>
      </c>
      <c r="E1705" s="17">
        <v>524.98228000000006</v>
      </c>
      <c r="F1705" s="18">
        <f t="shared" si="156"/>
        <v>0.74997468571428583</v>
      </c>
    </row>
    <row r="1706" spans="1:6" x14ac:dyDescent="0.25">
      <c r="A1706" s="13" t="str">
        <f t="shared" si="157"/>
        <v>A</v>
      </c>
      <c r="B1706" s="20" t="s">
        <v>1</v>
      </c>
      <c r="C1706" s="21" t="s">
        <v>12</v>
      </c>
      <c r="D1706" s="22">
        <v>5800</v>
      </c>
      <c r="E1706" s="22">
        <v>856.70230000000004</v>
      </c>
      <c r="F1706" s="23">
        <f t="shared" si="156"/>
        <v>0.14770729310344829</v>
      </c>
    </row>
    <row r="1707" spans="1:6" ht="18.75" thickBot="1" x14ac:dyDescent="0.3">
      <c r="A1707" s="13" t="str">
        <f t="shared" si="157"/>
        <v>A</v>
      </c>
      <c r="B1707" s="27" t="s">
        <v>646</v>
      </c>
      <c r="C1707" s="28" t="s">
        <v>647</v>
      </c>
      <c r="D1707" s="29">
        <v>7208</v>
      </c>
      <c r="E1707" s="29">
        <v>6293.1174399999991</v>
      </c>
      <c r="F1707" s="30">
        <f t="shared" si="156"/>
        <v>0.87307400665926738</v>
      </c>
    </row>
    <row r="1708" spans="1:6" ht="15.75" thickTop="1" x14ac:dyDescent="0.25">
      <c r="A1708" s="13" t="str">
        <f t="shared" si="157"/>
        <v>A</v>
      </c>
      <c r="B1708" s="20" t="s">
        <v>1</v>
      </c>
      <c r="C1708" s="21" t="s">
        <v>4</v>
      </c>
      <c r="D1708" s="22">
        <v>7178</v>
      </c>
      <c r="E1708" s="22">
        <v>6272.5484900000001</v>
      </c>
      <c r="F1708" s="23">
        <f t="shared" si="156"/>
        <v>0.87385741014210083</v>
      </c>
    </row>
    <row r="1709" spans="1:6" x14ac:dyDescent="0.25">
      <c r="A1709" s="13" t="str">
        <f t="shared" si="157"/>
        <v>A</v>
      </c>
      <c r="B1709" s="15" t="s">
        <v>1</v>
      </c>
      <c r="C1709" s="16" t="s">
        <v>5</v>
      </c>
      <c r="D1709" s="17">
        <v>845</v>
      </c>
      <c r="E1709" s="17">
        <v>689.70792999999992</v>
      </c>
      <c r="F1709" s="18">
        <f t="shared" si="156"/>
        <v>0.81622240236686383</v>
      </c>
    </row>
    <row r="1710" spans="1:6" x14ac:dyDescent="0.25">
      <c r="A1710" s="13" t="str">
        <f t="shared" si="157"/>
        <v>A</v>
      </c>
      <c r="B1710" s="19" t="s">
        <v>1</v>
      </c>
      <c r="C1710" s="16" t="s">
        <v>6</v>
      </c>
      <c r="D1710" s="17">
        <v>6110</v>
      </c>
      <c r="E1710" s="17">
        <v>5430.8076999999994</v>
      </c>
      <c r="F1710" s="18">
        <f t="shared" si="156"/>
        <v>0.88883923076923066</v>
      </c>
    </row>
    <row r="1711" spans="1:6" x14ac:dyDescent="0.25">
      <c r="A1711" s="13" t="str">
        <f t="shared" si="157"/>
        <v>A</v>
      </c>
      <c r="B1711" s="19" t="s">
        <v>1</v>
      </c>
      <c r="C1711" s="16" t="s">
        <v>10</v>
      </c>
      <c r="D1711" s="17">
        <v>13</v>
      </c>
      <c r="E1711" s="17">
        <v>10.549799999999999</v>
      </c>
      <c r="F1711" s="18">
        <f t="shared" si="156"/>
        <v>0.8115230769230769</v>
      </c>
    </row>
    <row r="1712" spans="1:6" x14ac:dyDescent="0.25">
      <c r="A1712" s="13" t="str">
        <f t="shared" si="157"/>
        <v>A</v>
      </c>
      <c r="B1712" s="19" t="s">
        <v>1</v>
      </c>
      <c r="C1712" s="16" t="s">
        <v>11</v>
      </c>
      <c r="D1712" s="17">
        <v>210</v>
      </c>
      <c r="E1712" s="17">
        <v>141.48305999999999</v>
      </c>
      <c r="F1712" s="18">
        <f t="shared" si="156"/>
        <v>0.67372885714285713</v>
      </c>
    </row>
    <row r="1713" spans="1:6" x14ac:dyDescent="0.25">
      <c r="A1713" s="13" t="str">
        <f t="shared" si="157"/>
        <v>A</v>
      </c>
      <c r="B1713" s="20" t="s">
        <v>1</v>
      </c>
      <c r="C1713" s="21" t="s">
        <v>12</v>
      </c>
      <c r="D1713" s="22">
        <v>30</v>
      </c>
      <c r="E1713" s="22">
        <v>20.568950000000001</v>
      </c>
      <c r="F1713" s="23">
        <f t="shared" si="156"/>
        <v>0.68563166666666675</v>
      </c>
    </row>
    <row r="1714" spans="1:6" ht="36.75" thickBot="1" x14ac:dyDescent="0.3">
      <c r="A1714" s="13" t="str">
        <f t="shared" si="157"/>
        <v>A</v>
      </c>
      <c r="B1714" s="27" t="s">
        <v>648</v>
      </c>
      <c r="C1714" s="28" t="s">
        <v>649</v>
      </c>
      <c r="D1714" s="29">
        <v>354</v>
      </c>
      <c r="E1714" s="29">
        <v>353.74233999999996</v>
      </c>
      <c r="F1714" s="30">
        <f t="shared" si="156"/>
        <v>0.9992721468926552</v>
      </c>
    </row>
    <row r="1715" spans="1:6" ht="15.75" thickTop="1" x14ac:dyDescent="0.25">
      <c r="A1715" s="13" t="str">
        <f t="shared" si="157"/>
        <v>A</v>
      </c>
      <c r="B1715" s="20" t="s">
        <v>1</v>
      </c>
      <c r="C1715" s="21" t="s">
        <v>4</v>
      </c>
      <c r="D1715" s="22">
        <v>354</v>
      </c>
      <c r="E1715" s="22">
        <v>353.74233999999996</v>
      </c>
      <c r="F1715" s="23">
        <f t="shared" si="156"/>
        <v>0.9992721468926552</v>
      </c>
    </row>
    <row r="1716" spans="1:6" x14ac:dyDescent="0.25">
      <c r="A1716" s="13" t="str">
        <f t="shared" si="157"/>
        <v>A</v>
      </c>
      <c r="B1716" s="15" t="s">
        <v>1</v>
      </c>
      <c r="C1716" s="16" t="s">
        <v>5</v>
      </c>
      <c r="D1716" s="17">
        <v>354</v>
      </c>
      <c r="E1716" s="17">
        <v>353.74233999999996</v>
      </c>
      <c r="F1716" s="18">
        <f t="shared" si="156"/>
        <v>0.9992721468926552</v>
      </c>
    </row>
    <row r="1717" spans="1:6" ht="18.75" thickBot="1" x14ac:dyDescent="0.3">
      <c r="A1717" s="13" t="str">
        <f t="shared" si="157"/>
        <v>A</v>
      </c>
      <c r="B1717" s="27" t="s">
        <v>650</v>
      </c>
      <c r="C1717" s="28" t="s">
        <v>651</v>
      </c>
      <c r="D1717" s="29">
        <v>5025</v>
      </c>
      <c r="E1717" s="29">
        <v>4857.5465400000003</v>
      </c>
      <c r="F1717" s="30">
        <f t="shared" si="156"/>
        <v>0.96667592835820904</v>
      </c>
    </row>
    <row r="1718" spans="1:6" ht="15.75" thickTop="1" x14ac:dyDescent="0.25">
      <c r="A1718" s="13" t="str">
        <f t="shared" si="157"/>
        <v>A</v>
      </c>
      <c r="B1718" s="20" t="s">
        <v>1</v>
      </c>
      <c r="C1718" s="21" t="s">
        <v>4</v>
      </c>
      <c r="D1718" s="22">
        <v>3330</v>
      </c>
      <c r="E1718" s="22">
        <v>3208.2937599999996</v>
      </c>
      <c r="F1718" s="23">
        <f t="shared" si="156"/>
        <v>0.9634515795795795</v>
      </c>
    </row>
    <row r="1719" spans="1:6" x14ac:dyDescent="0.25">
      <c r="A1719" s="13" t="str">
        <f t="shared" si="157"/>
        <v>A</v>
      </c>
      <c r="B1719" s="15" t="s">
        <v>1</v>
      </c>
      <c r="C1719" s="16" t="s">
        <v>5</v>
      </c>
      <c r="D1719" s="17">
        <v>1940</v>
      </c>
      <c r="E1719" s="17">
        <v>1872.0484199999999</v>
      </c>
      <c r="F1719" s="18">
        <f t="shared" si="156"/>
        <v>0.96497341237113399</v>
      </c>
    </row>
    <row r="1720" spans="1:6" x14ac:dyDescent="0.25">
      <c r="A1720" s="13" t="str">
        <f t="shared" si="157"/>
        <v>A</v>
      </c>
      <c r="B1720" s="19" t="s">
        <v>1</v>
      </c>
      <c r="C1720" s="16" t="s">
        <v>6</v>
      </c>
      <c r="D1720" s="17">
        <v>1215</v>
      </c>
      <c r="E1720" s="17">
        <v>1183.1689899999999</v>
      </c>
      <c r="F1720" s="18">
        <f t="shared" si="156"/>
        <v>0.97380163786008223</v>
      </c>
    </row>
    <row r="1721" spans="1:6" x14ac:dyDescent="0.25">
      <c r="A1721" s="13" t="str">
        <f t="shared" si="157"/>
        <v>A</v>
      </c>
      <c r="B1721" s="19" t="s">
        <v>1</v>
      </c>
      <c r="C1721" s="16" t="s">
        <v>9</v>
      </c>
      <c r="D1721" s="17">
        <v>40</v>
      </c>
      <c r="E1721" s="17">
        <v>40.368130000000001</v>
      </c>
      <c r="F1721" s="18">
        <f t="shared" si="156"/>
        <v>1.0092032500000001</v>
      </c>
    </row>
    <row r="1722" spans="1:6" x14ac:dyDescent="0.25">
      <c r="A1722" s="13" t="str">
        <f t="shared" si="157"/>
        <v>A</v>
      </c>
      <c r="B1722" s="19" t="s">
        <v>1</v>
      </c>
      <c r="C1722" s="16" t="s">
        <v>10</v>
      </c>
      <c r="D1722" s="17">
        <v>40</v>
      </c>
      <c r="E1722" s="17">
        <v>39.289650000000002</v>
      </c>
      <c r="F1722" s="18">
        <f t="shared" si="156"/>
        <v>0.98224125000000007</v>
      </c>
    </row>
    <row r="1723" spans="1:6" x14ac:dyDescent="0.25">
      <c r="A1723" s="13" t="str">
        <f t="shared" si="157"/>
        <v>A</v>
      </c>
      <c r="B1723" s="19" t="s">
        <v>1</v>
      </c>
      <c r="C1723" s="16" t="s">
        <v>11</v>
      </c>
      <c r="D1723" s="17">
        <v>95</v>
      </c>
      <c r="E1723" s="17">
        <v>73.418570000000003</v>
      </c>
      <c r="F1723" s="18">
        <f t="shared" si="156"/>
        <v>0.77282705263157903</v>
      </c>
    </row>
    <row r="1724" spans="1:6" x14ac:dyDescent="0.25">
      <c r="A1724" s="13" t="str">
        <f t="shared" si="157"/>
        <v>A</v>
      </c>
      <c r="B1724" s="20" t="s">
        <v>1</v>
      </c>
      <c r="C1724" s="21" t="s">
        <v>12</v>
      </c>
      <c r="D1724" s="22">
        <v>1695</v>
      </c>
      <c r="E1724" s="22">
        <v>1649.2527799999998</v>
      </c>
      <c r="F1724" s="23">
        <f t="shared" si="156"/>
        <v>0.97301048967551607</v>
      </c>
    </row>
    <row r="1725" spans="1:6" ht="18.75" thickBot="1" x14ac:dyDescent="0.3">
      <c r="A1725" s="13" t="str">
        <f t="shared" si="157"/>
        <v>A</v>
      </c>
      <c r="B1725" s="27" t="s">
        <v>652</v>
      </c>
      <c r="C1725" s="28" t="s">
        <v>653</v>
      </c>
      <c r="D1725" s="29">
        <v>50594.85</v>
      </c>
      <c r="E1725" s="29">
        <v>50603.995620000002</v>
      </c>
      <c r="F1725" s="30">
        <f t="shared" si="156"/>
        <v>1.0001807618759617</v>
      </c>
    </row>
    <row r="1726" spans="1:6" ht="15.75" thickTop="1" x14ac:dyDescent="0.25">
      <c r="A1726" s="13" t="str">
        <f t="shared" si="157"/>
        <v>A</v>
      </c>
      <c r="B1726" s="20" t="s">
        <v>1</v>
      </c>
      <c r="C1726" s="21" t="s">
        <v>4</v>
      </c>
      <c r="D1726" s="22">
        <v>50594.85</v>
      </c>
      <c r="E1726" s="22">
        <v>50603.995620000002</v>
      </c>
      <c r="F1726" s="23">
        <f t="shared" ref="F1726:F1728" si="158">E1726/D1726</f>
        <v>1.0001807618759617</v>
      </c>
    </row>
    <row r="1727" spans="1:6" x14ac:dyDescent="0.25">
      <c r="A1727" s="13" t="str">
        <f t="shared" si="157"/>
        <v>A</v>
      </c>
      <c r="B1727" s="19" t="s">
        <v>1</v>
      </c>
      <c r="C1727" s="16" t="s">
        <v>9</v>
      </c>
      <c r="D1727" s="17">
        <v>50594.85</v>
      </c>
      <c r="E1727" s="17">
        <v>50603.995620000002</v>
      </c>
      <c r="F1727" s="18">
        <f t="shared" si="158"/>
        <v>1.0001807618759617</v>
      </c>
    </row>
    <row r="1728" spans="1:6" ht="36.75" thickBot="1" x14ac:dyDescent="0.3">
      <c r="A1728" s="13" t="str">
        <f t="shared" ref="A1728:A1752" si="159">IF(OR(D1728&lt;&gt;0,E1728&lt;&gt;0),"A","B")</f>
        <v>A</v>
      </c>
      <c r="B1728" s="27" t="s">
        <v>656</v>
      </c>
      <c r="C1728" s="28" t="s">
        <v>657</v>
      </c>
      <c r="D1728" s="29">
        <v>2777</v>
      </c>
      <c r="E1728" s="29">
        <v>1869.5620800000002</v>
      </c>
      <c r="F1728" s="30">
        <f t="shared" si="158"/>
        <v>0.67323085343896294</v>
      </c>
    </row>
    <row r="1729" spans="1:6" ht="15.75" thickTop="1" x14ac:dyDescent="0.25">
      <c r="A1729" s="13" t="str">
        <f t="shared" si="159"/>
        <v>A</v>
      </c>
      <c r="B1729" s="20" t="s">
        <v>1</v>
      </c>
      <c r="C1729" s="21" t="s">
        <v>4</v>
      </c>
      <c r="D1729" s="22">
        <v>2478</v>
      </c>
      <c r="E1729" s="22">
        <v>1780.0391100000004</v>
      </c>
      <c r="F1729" s="23">
        <f t="shared" ref="F1729:F1752" si="160">E1729/D1729</f>
        <v>0.71833700968523018</v>
      </c>
    </row>
    <row r="1730" spans="1:6" x14ac:dyDescent="0.25">
      <c r="A1730" s="13" t="str">
        <f t="shared" si="159"/>
        <v>A</v>
      </c>
      <c r="B1730" s="15" t="s">
        <v>1</v>
      </c>
      <c r="C1730" s="16" t="s">
        <v>5</v>
      </c>
      <c r="D1730" s="17">
        <v>1640</v>
      </c>
      <c r="E1730" s="17">
        <v>1292.2419199999999</v>
      </c>
      <c r="F1730" s="18">
        <f t="shared" si="160"/>
        <v>0.7879523902439024</v>
      </c>
    </row>
    <row r="1731" spans="1:6" x14ac:dyDescent="0.25">
      <c r="A1731" s="13" t="str">
        <f t="shared" si="159"/>
        <v>A</v>
      </c>
      <c r="B1731" s="19" t="s">
        <v>1</v>
      </c>
      <c r="C1731" s="16" t="s">
        <v>6</v>
      </c>
      <c r="D1731" s="17">
        <v>800</v>
      </c>
      <c r="E1731" s="17">
        <v>458.24743000000001</v>
      </c>
      <c r="F1731" s="18">
        <f t="shared" si="160"/>
        <v>0.57280928750000004</v>
      </c>
    </row>
    <row r="1732" spans="1:6" x14ac:dyDescent="0.25">
      <c r="A1732" s="13" t="str">
        <f t="shared" si="159"/>
        <v>A</v>
      </c>
      <c r="B1732" s="19" t="s">
        <v>1</v>
      </c>
      <c r="C1732" s="16" t="s">
        <v>10</v>
      </c>
      <c r="D1732" s="17">
        <v>35</v>
      </c>
      <c r="E1732" s="17">
        <v>28.502980000000001</v>
      </c>
      <c r="F1732" s="18">
        <f t="shared" si="160"/>
        <v>0.81437085714285717</v>
      </c>
    </row>
    <row r="1733" spans="1:6" x14ac:dyDescent="0.25">
      <c r="A1733" s="13" t="str">
        <f t="shared" si="159"/>
        <v>A</v>
      </c>
      <c r="B1733" s="19" t="s">
        <v>1</v>
      </c>
      <c r="C1733" s="16" t="s">
        <v>11</v>
      </c>
      <c r="D1733" s="17">
        <v>3</v>
      </c>
      <c r="E1733" s="17">
        <v>1.04678</v>
      </c>
      <c r="F1733" s="18">
        <f t="shared" si="160"/>
        <v>0.34892666666666666</v>
      </c>
    </row>
    <row r="1734" spans="1:6" x14ac:dyDescent="0.25">
      <c r="A1734" s="13" t="str">
        <f t="shared" si="159"/>
        <v>A</v>
      </c>
      <c r="B1734" s="20" t="s">
        <v>1</v>
      </c>
      <c r="C1734" s="21" t="s">
        <v>12</v>
      </c>
      <c r="D1734" s="22">
        <v>299</v>
      </c>
      <c r="E1734" s="22">
        <v>89.522970000000001</v>
      </c>
      <c r="F1734" s="23">
        <f t="shared" si="160"/>
        <v>0.29940792642140468</v>
      </c>
    </row>
    <row r="1735" spans="1:6" ht="72.75" thickBot="1" x14ac:dyDescent="0.3">
      <c r="A1735" s="13" t="str">
        <f t="shared" si="159"/>
        <v>A</v>
      </c>
      <c r="B1735" s="27" t="s">
        <v>658</v>
      </c>
      <c r="C1735" s="28" t="s">
        <v>659</v>
      </c>
      <c r="D1735" s="29">
        <v>1522.5</v>
      </c>
      <c r="E1735" s="29">
        <v>1456.4072200000003</v>
      </c>
      <c r="F1735" s="30">
        <f t="shared" si="160"/>
        <v>0.95658930706075551</v>
      </c>
    </row>
    <row r="1736" spans="1:6" ht="15.75" thickTop="1" x14ac:dyDescent="0.25">
      <c r="A1736" s="13" t="str">
        <f t="shared" si="159"/>
        <v>A</v>
      </c>
      <c r="B1736" s="20" t="s">
        <v>1</v>
      </c>
      <c r="C1736" s="21" t="s">
        <v>4</v>
      </c>
      <c r="D1736" s="22">
        <v>1512.5</v>
      </c>
      <c r="E1736" s="22">
        <v>1446.6482200000003</v>
      </c>
      <c r="F1736" s="23">
        <f t="shared" si="160"/>
        <v>0.95646163305785137</v>
      </c>
    </row>
    <row r="1737" spans="1:6" x14ac:dyDescent="0.25">
      <c r="A1737" s="13" t="str">
        <f t="shared" si="159"/>
        <v>A</v>
      </c>
      <c r="B1737" s="15" t="s">
        <v>1</v>
      </c>
      <c r="C1737" s="16" t="s">
        <v>5</v>
      </c>
      <c r="D1737" s="17">
        <v>822.5</v>
      </c>
      <c r="E1737" s="17">
        <v>821.03489999999999</v>
      </c>
      <c r="F1737" s="18">
        <f t="shared" si="160"/>
        <v>0.99821872340425533</v>
      </c>
    </row>
    <row r="1738" spans="1:6" x14ac:dyDescent="0.25">
      <c r="A1738" s="13" t="str">
        <f t="shared" si="159"/>
        <v>A</v>
      </c>
      <c r="B1738" s="19" t="s">
        <v>1</v>
      </c>
      <c r="C1738" s="16" t="s">
        <v>6</v>
      </c>
      <c r="D1738" s="17">
        <v>214.5</v>
      </c>
      <c r="E1738" s="17">
        <v>190.26601000000002</v>
      </c>
      <c r="F1738" s="18">
        <f t="shared" si="160"/>
        <v>0.8870210256410257</v>
      </c>
    </row>
    <row r="1739" spans="1:6" x14ac:dyDescent="0.25">
      <c r="A1739" s="13" t="str">
        <f t="shared" si="159"/>
        <v>A</v>
      </c>
      <c r="B1739" s="19" t="s">
        <v>1</v>
      </c>
      <c r="C1739" s="16" t="s">
        <v>8</v>
      </c>
      <c r="D1739" s="17">
        <v>241.5</v>
      </c>
      <c r="E1739" s="17">
        <v>221.46600000000001</v>
      </c>
      <c r="F1739" s="18">
        <f t="shared" si="160"/>
        <v>0.91704347826086963</v>
      </c>
    </row>
    <row r="1740" spans="1:6" x14ac:dyDescent="0.25">
      <c r="A1740" s="13" t="str">
        <f t="shared" si="159"/>
        <v>A</v>
      </c>
      <c r="B1740" s="19" t="s">
        <v>1</v>
      </c>
      <c r="C1740" s="16" t="s">
        <v>10</v>
      </c>
      <c r="D1740" s="17">
        <v>175</v>
      </c>
      <c r="E1740" s="17">
        <v>156.22782999999998</v>
      </c>
      <c r="F1740" s="18">
        <f t="shared" si="160"/>
        <v>0.89273045714285704</v>
      </c>
    </row>
    <row r="1741" spans="1:6" x14ac:dyDescent="0.25">
      <c r="A1741" s="13" t="str">
        <f t="shared" si="159"/>
        <v>A</v>
      </c>
      <c r="B1741" s="19" t="s">
        <v>1</v>
      </c>
      <c r="C1741" s="16" t="s">
        <v>11</v>
      </c>
      <c r="D1741" s="17">
        <v>59</v>
      </c>
      <c r="E1741" s="17">
        <v>57.653479999999995</v>
      </c>
      <c r="F1741" s="18">
        <f t="shared" si="160"/>
        <v>0.97717762711864398</v>
      </c>
    </row>
    <row r="1742" spans="1:6" x14ac:dyDescent="0.25">
      <c r="A1742" s="13" t="str">
        <f t="shared" si="159"/>
        <v>A</v>
      </c>
      <c r="B1742" s="20" t="s">
        <v>1</v>
      </c>
      <c r="C1742" s="21" t="s">
        <v>12</v>
      </c>
      <c r="D1742" s="22">
        <v>10</v>
      </c>
      <c r="E1742" s="22">
        <v>9.7590000000000003</v>
      </c>
      <c r="F1742" s="23">
        <f t="shared" si="160"/>
        <v>0.97589999999999999</v>
      </c>
    </row>
    <row r="1743" spans="1:6" ht="18.75" thickBot="1" x14ac:dyDescent="0.3">
      <c r="A1743" s="13" t="str">
        <f t="shared" si="159"/>
        <v>A</v>
      </c>
      <c r="B1743" s="27" t="s">
        <v>661</v>
      </c>
      <c r="C1743" s="28" t="s">
        <v>662</v>
      </c>
      <c r="D1743" s="29">
        <v>16875</v>
      </c>
      <c r="E1743" s="29">
        <v>14931.436390000001</v>
      </c>
      <c r="F1743" s="30">
        <f t="shared" si="160"/>
        <v>0.88482586014814824</v>
      </c>
    </row>
    <row r="1744" spans="1:6" ht="15.75" thickTop="1" x14ac:dyDescent="0.25">
      <c r="A1744" s="13" t="str">
        <f t="shared" si="159"/>
        <v>A</v>
      </c>
      <c r="B1744" s="20" t="s">
        <v>1</v>
      </c>
      <c r="C1744" s="21" t="s">
        <v>4</v>
      </c>
      <c r="D1744" s="22">
        <v>16225.5</v>
      </c>
      <c r="E1744" s="22">
        <v>14595.805480000003</v>
      </c>
      <c r="F1744" s="23">
        <f t="shared" si="160"/>
        <v>0.89955967335367182</v>
      </c>
    </row>
    <row r="1745" spans="1:6" x14ac:dyDescent="0.25">
      <c r="A1745" s="13" t="str">
        <f t="shared" si="159"/>
        <v>A</v>
      </c>
      <c r="B1745" s="19" t="s">
        <v>1</v>
      </c>
      <c r="C1745" s="16" t="s">
        <v>7</v>
      </c>
      <c r="D1745" s="17">
        <v>47</v>
      </c>
      <c r="E1745" s="17">
        <v>47</v>
      </c>
      <c r="F1745" s="18">
        <f t="shared" si="160"/>
        <v>1</v>
      </c>
    </row>
    <row r="1746" spans="1:6" x14ac:dyDescent="0.25">
      <c r="A1746" s="13" t="str">
        <f t="shared" si="159"/>
        <v>A</v>
      </c>
      <c r="B1746" s="19" t="s">
        <v>1</v>
      </c>
      <c r="C1746" s="16" t="s">
        <v>8</v>
      </c>
      <c r="D1746" s="17">
        <v>16178.5</v>
      </c>
      <c r="E1746" s="17">
        <v>14548.805480000003</v>
      </c>
      <c r="F1746" s="18">
        <f t="shared" si="160"/>
        <v>0.89926788515622602</v>
      </c>
    </row>
    <row r="1747" spans="1:6" x14ac:dyDescent="0.25">
      <c r="A1747" s="13" t="str">
        <f t="shared" si="159"/>
        <v>A</v>
      </c>
      <c r="B1747" s="20" t="s">
        <v>1</v>
      </c>
      <c r="C1747" s="21" t="s">
        <v>12</v>
      </c>
      <c r="D1747" s="22">
        <v>616.5</v>
      </c>
      <c r="E1747" s="22">
        <v>302.63091000000003</v>
      </c>
      <c r="F1747" s="23">
        <f t="shared" si="160"/>
        <v>0.49088549878345505</v>
      </c>
    </row>
    <row r="1748" spans="1:6" x14ac:dyDescent="0.25">
      <c r="A1748" s="13" t="str">
        <f t="shared" si="159"/>
        <v>A</v>
      </c>
      <c r="B1748" s="20" t="s">
        <v>1</v>
      </c>
      <c r="C1748" s="21" t="s">
        <v>14</v>
      </c>
      <c r="D1748" s="22">
        <v>33</v>
      </c>
      <c r="E1748" s="22">
        <v>33</v>
      </c>
      <c r="F1748" s="23">
        <f t="shared" si="160"/>
        <v>1</v>
      </c>
    </row>
    <row r="1749" spans="1:6" ht="18.75" thickBot="1" x14ac:dyDescent="0.3">
      <c r="A1749" s="13" t="str">
        <f t="shared" si="159"/>
        <v>A</v>
      </c>
      <c r="B1749" s="27" t="s">
        <v>663</v>
      </c>
      <c r="C1749" s="28" t="s">
        <v>664</v>
      </c>
      <c r="D1749" s="29">
        <v>9257</v>
      </c>
      <c r="E1749" s="29">
        <v>7855.9655999999995</v>
      </c>
      <c r="F1749" s="30">
        <f t="shared" si="160"/>
        <v>0.84865135573079831</v>
      </c>
    </row>
    <row r="1750" spans="1:6" ht="15.75" thickTop="1" x14ac:dyDescent="0.25">
      <c r="A1750" s="13" t="str">
        <f t="shared" si="159"/>
        <v>A</v>
      </c>
      <c r="B1750" s="20" t="s">
        <v>1</v>
      </c>
      <c r="C1750" s="21" t="s">
        <v>4</v>
      </c>
      <c r="D1750" s="22">
        <v>9010.5</v>
      </c>
      <c r="E1750" s="22">
        <v>7774.404340000001</v>
      </c>
      <c r="F1750" s="23">
        <f t="shared" si="160"/>
        <v>0.86281608567782042</v>
      </c>
    </row>
    <row r="1751" spans="1:6" x14ac:dyDescent="0.25">
      <c r="A1751" s="13" t="str">
        <f t="shared" si="159"/>
        <v>A</v>
      </c>
      <c r="B1751" s="19" t="s">
        <v>1</v>
      </c>
      <c r="C1751" s="16" t="s">
        <v>8</v>
      </c>
      <c r="D1751" s="17">
        <v>9010.5</v>
      </c>
      <c r="E1751" s="17">
        <v>7774.404340000001</v>
      </c>
      <c r="F1751" s="18">
        <f t="shared" si="160"/>
        <v>0.86281608567782042</v>
      </c>
    </row>
    <row r="1752" spans="1:6" x14ac:dyDescent="0.25">
      <c r="A1752" s="13" t="str">
        <f t="shared" si="159"/>
        <v>A</v>
      </c>
      <c r="B1752" s="20" t="s">
        <v>1</v>
      </c>
      <c r="C1752" s="21" t="s">
        <v>12</v>
      </c>
      <c r="D1752" s="22">
        <v>246.5</v>
      </c>
      <c r="E1752" s="22">
        <v>81.561260000000004</v>
      </c>
      <c r="F1752" s="23">
        <f t="shared" si="160"/>
        <v>0.33087732251521301</v>
      </c>
    </row>
    <row r="1753" spans="1:6" ht="54.75" thickBot="1" x14ac:dyDescent="0.3">
      <c r="A1753" s="13" t="str">
        <f t="shared" ref="A1753:A1770" si="161">IF(OR(D1753&lt;&gt;0,E1753&lt;&gt;0),"A","B")</f>
        <v>A</v>
      </c>
      <c r="B1753" s="27" t="s">
        <v>665</v>
      </c>
      <c r="C1753" s="28" t="s">
        <v>666</v>
      </c>
      <c r="D1753" s="29">
        <v>380</v>
      </c>
      <c r="E1753" s="29">
        <v>379.37844999999993</v>
      </c>
      <c r="F1753" s="30">
        <f t="shared" ref="F1753:F1769" si="162">E1753/D1753</f>
        <v>0.99836434210526293</v>
      </c>
    </row>
    <row r="1754" spans="1:6" ht="15.75" thickTop="1" x14ac:dyDescent="0.25">
      <c r="A1754" s="13" t="str">
        <f t="shared" si="161"/>
        <v>A</v>
      </c>
      <c r="B1754" s="20" t="s">
        <v>1</v>
      </c>
      <c r="C1754" s="21" t="s">
        <v>4</v>
      </c>
      <c r="D1754" s="22">
        <v>380</v>
      </c>
      <c r="E1754" s="22">
        <v>379.37844999999993</v>
      </c>
      <c r="F1754" s="23">
        <f t="shared" si="162"/>
        <v>0.99836434210526293</v>
      </c>
    </row>
    <row r="1755" spans="1:6" x14ac:dyDescent="0.25">
      <c r="A1755" s="13" t="str">
        <f t="shared" si="161"/>
        <v>A</v>
      </c>
      <c r="B1755" s="19" t="s">
        <v>1</v>
      </c>
      <c r="C1755" s="16" t="s">
        <v>8</v>
      </c>
      <c r="D1755" s="17">
        <v>380</v>
      </c>
      <c r="E1755" s="17">
        <v>379.37844999999993</v>
      </c>
      <c r="F1755" s="18">
        <f t="shared" si="162"/>
        <v>0.99836434210526293</v>
      </c>
    </row>
    <row r="1756" spans="1:6" ht="54.75" thickBot="1" x14ac:dyDescent="0.3">
      <c r="A1756" s="13" t="str">
        <f t="shared" si="161"/>
        <v>A</v>
      </c>
      <c r="B1756" s="27" t="s">
        <v>667</v>
      </c>
      <c r="C1756" s="28" t="s">
        <v>668</v>
      </c>
      <c r="D1756" s="29">
        <v>1225</v>
      </c>
      <c r="E1756" s="29">
        <v>1005.4412199999999</v>
      </c>
      <c r="F1756" s="30">
        <f t="shared" si="162"/>
        <v>0.82076834285714284</v>
      </c>
    </row>
    <row r="1757" spans="1:6" ht="15.75" thickTop="1" x14ac:dyDescent="0.25">
      <c r="A1757" s="13" t="str">
        <f t="shared" si="161"/>
        <v>A</v>
      </c>
      <c r="B1757" s="20" t="s">
        <v>1</v>
      </c>
      <c r="C1757" s="21" t="s">
        <v>4</v>
      </c>
      <c r="D1757" s="22">
        <v>995</v>
      </c>
      <c r="E1757" s="22">
        <v>917.05707000000007</v>
      </c>
      <c r="F1757" s="23">
        <f t="shared" si="162"/>
        <v>0.92166539698492467</v>
      </c>
    </row>
    <row r="1758" spans="1:6" x14ac:dyDescent="0.25">
      <c r="A1758" s="13" t="str">
        <f t="shared" si="161"/>
        <v>A</v>
      </c>
      <c r="B1758" s="19" t="s">
        <v>1</v>
      </c>
      <c r="C1758" s="16" t="s">
        <v>8</v>
      </c>
      <c r="D1758" s="17">
        <v>995</v>
      </c>
      <c r="E1758" s="17">
        <v>917.05707000000007</v>
      </c>
      <c r="F1758" s="18">
        <f t="shared" si="162"/>
        <v>0.92166539698492467</v>
      </c>
    </row>
    <row r="1759" spans="1:6" x14ac:dyDescent="0.25">
      <c r="A1759" s="13" t="str">
        <f t="shared" si="161"/>
        <v>A</v>
      </c>
      <c r="B1759" s="20" t="s">
        <v>1</v>
      </c>
      <c r="C1759" s="21" t="s">
        <v>12</v>
      </c>
      <c r="D1759" s="22">
        <v>230</v>
      </c>
      <c r="E1759" s="22">
        <v>88.384149999999991</v>
      </c>
      <c r="F1759" s="23">
        <f t="shared" si="162"/>
        <v>0.38427891304347822</v>
      </c>
    </row>
    <row r="1760" spans="1:6" ht="54.75" thickBot="1" x14ac:dyDescent="0.3">
      <c r="A1760" s="13" t="str">
        <f t="shared" si="161"/>
        <v>A</v>
      </c>
      <c r="B1760" s="27" t="s">
        <v>669</v>
      </c>
      <c r="C1760" s="28" t="s">
        <v>670</v>
      </c>
      <c r="D1760" s="29">
        <v>378</v>
      </c>
      <c r="E1760" s="29">
        <v>369.55</v>
      </c>
      <c r="F1760" s="30">
        <f t="shared" si="162"/>
        <v>0.97764550264550265</v>
      </c>
    </row>
    <row r="1761" spans="1:6" ht="15.75" thickTop="1" x14ac:dyDescent="0.25">
      <c r="A1761" s="13" t="str">
        <f t="shared" si="161"/>
        <v>A</v>
      </c>
      <c r="B1761" s="20" t="s">
        <v>1</v>
      </c>
      <c r="C1761" s="21" t="s">
        <v>4</v>
      </c>
      <c r="D1761" s="22">
        <v>378</v>
      </c>
      <c r="E1761" s="22">
        <v>369.55</v>
      </c>
      <c r="F1761" s="23">
        <f t="shared" si="162"/>
        <v>0.97764550264550265</v>
      </c>
    </row>
    <row r="1762" spans="1:6" x14ac:dyDescent="0.25">
      <c r="A1762" s="13" t="str">
        <f t="shared" si="161"/>
        <v>A</v>
      </c>
      <c r="B1762" s="19" t="s">
        <v>1</v>
      </c>
      <c r="C1762" s="16" t="s">
        <v>8</v>
      </c>
      <c r="D1762" s="17">
        <v>378</v>
      </c>
      <c r="E1762" s="17">
        <v>369.55</v>
      </c>
      <c r="F1762" s="18">
        <f t="shared" si="162"/>
        <v>0.97764550264550265</v>
      </c>
    </row>
    <row r="1763" spans="1:6" ht="54.75" thickBot="1" x14ac:dyDescent="0.3">
      <c r="A1763" s="13" t="str">
        <f t="shared" si="161"/>
        <v>A</v>
      </c>
      <c r="B1763" s="27" t="s">
        <v>671</v>
      </c>
      <c r="C1763" s="28" t="s">
        <v>672</v>
      </c>
      <c r="D1763" s="29">
        <v>136</v>
      </c>
      <c r="E1763" s="29">
        <v>131.595</v>
      </c>
      <c r="F1763" s="30">
        <f t="shared" si="162"/>
        <v>0.9676102941176471</v>
      </c>
    </row>
    <row r="1764" spans="1:6" ht="15.75" thickTop="1" x14ac:dyDescent="0.25">
      <c r="A1764" s="13" t="str">
        <f t="shared" si="161"/>
        <v>A</v>
      </c>
      <c r="B1764" s="20" t="s">
        <v>1</v>
      </c>
      <c r="C1764" s="21" t="s">
        <v>4</v>
      </c>
      <c r="D1764" s="22">
        <v>126</v>
      </c>
      <c r="E1764" s="22">
        <v>126</v>
      </c>
      <c r="F1764" s="23">
        <f t="shared" si="162"/>
        <v>1</v>
      </c>
    </row>
    <row r="1765" spans="1:6" x14ac:dyDescent="0.25">
      <c r="A1765" s="13" t="str">
        <f t="shared" si="161"/>
        <v>A</v>
      </c>
      <c r="B1765" s="19" t="s">
        <v>1</v>
      </c>
      <c r="C1765" s="16" t="s">
        <v>8</v>
      </c>
      <c r="D1765" s="17">
        <v>126</v>
      </c>
      <c r="E1765" s="17">
        <v>126</v>
      </c>
      <c r="F1765" s="18">
        <f t="shared" si="162"/>
        <v>1</v>
      </c>
    </row>
    <row r="1766" spans="1:6" x14ac:dyDescent="0.25">
      <c r="A1766" s="13" t="str">
        <f t="shared" si="161"/>
        <v>A</v>
      </c>
      <c r="B1766" s="20" t="s">
        <v>1</v>
      </c>
      <c r="C1766" s="21" t="s">
        <v>12</v>
      </c>
      <c r="D1766" s="22">
        <v>10</v>
      </c>
      <c r="E1766" s="22">
        <v>5.5949999999999998</v>
      </c>
      <c r="F1766" s="23">
        <f t="shared" si="162"/>
        <v>0.5595</v>
      </c>
    </row>
    <row r="1767" spans="1:6" ht="54.75" thickBot="1" x14ac:dyDescent="0.3">
      <c r="A1767" s="13" t="str">
        <f t="shared" si="161"/>
        <v>A</v>
      </c>
      <c r="B1767" s="27" t="s">
        <v>673</v>
      </c>
      <c r="C1767" s="28" t="s">
        <v>674</v>
      </c>
      <c r="D1767" s="29">
        <v>590</v>
      </c>
      <c r="E1767" s="29">
        <v>589.81477000000007</v>
      </c>
      <c r="F1767" s="30">
        <f t="shared" si="162"/>
        <v>0.99968605084745776</v>
      </c>
    </row>
    <row r="1768" spans="1:6" ht="15.75" thickTop="1" x14ac:dyDescent="0.25">
      <c r="A1768" s="13" t="str">
        <f t="shared" si="161"/>
        <v>A</v>
      </c>
      <c r="B1768" s="20" t="s">
        <v>1</v>
      </c>
      <c r="C1768" s="21" t="s">
        <v>4</v>
      </c>
      <c r="D1768" s="22">
        <v>590</v>
      </c>
      <c r="E1768" s="22">
        <v>589.81477000000007</v>
      </c>
      <c r="F1768" s="23">
        <f t="shared" si="162"/>
        <v>0.99968605084745776</v>
      </c>
    </row>
    <row r="1769" spans="1:6" x14ac:dyDescent="0.25">
      <c r="A1769" s="13" t="str">
        <f t="shared" si="161"/>
        <v>A</v>
      </c>
      <c r="B1769" s="19" t="s">
        <v>1</v>
      </c>
      <c r="C1769" s="16" t="s">
        <v>8</v>
      </c>
      <c r="D1769" s="17">
        <v>590</v>
      </c>
      <c r="E1769" s="17">
        <v>589.81477000000007</v>
      </c>
      <c r="F1769" s="18">
        <f t="shared" si="162"/>
        <v>0.99968605084745776</v>
      </c>
    </row>
    <row r="1770" spans="1:6" ht="54.75" thickBot="1" x14ac:dyDescent="0.3">
      <c r="A1770" s="13" t="str">
        <f t="shared" si="161"/>
        <v>A</v>
      </c>
      <c r="B1770" s="27" t="s">
        <v>675</v>
      </c>
      <c r="C1770" s="28" t="s">
        <v>676</v>
      </c>
      <c r="D1770" s="29">
        <v>116</v>
      </c>
      <c r="E1770" s="29">
        <v>109.97189</v>
      </c>
      <c r="F1770" s="30">
        <f t="shared" ref="F1770:F1811" si="163">E1770/D1770</f>
        <v>0.94803353448275862</v>
      </c>
    </row>
    <row r="1771" spans="1:6" ht="15.75" thickTop="1" x14ac:dyDescent="0.25">
      <c r="A1771" s="13" t="str">
        <f t="shared" ref="A1771:A1828" si="164">IF(OR(D1771&lt;&gt;0,E1771&lt;&gt;0),"A","B")</f>
        <v>A</v>
      </c>
      <c r="B1771" s="20" t="s">
        <v>1</v>
      </c>
      <c r="C1771" s="21" t="s">
        <v>4</v>
      </c>
      <c r="D1771" s="22">
        <v>116</v>
      </c>
      <c r="E1771" s="22">
        <v>109.97189</v>
      </c>
      <c r="F1771" s="23">
        <f t="shared" si="163"/>
        <v>0.94803353448275862</v>
      </c>
    </row>
    <row r="1772" spans="1:6" x14ac:dyDescent="0.25">
      <c r="A1772" s="13" t="str">
        <f t="shared" si="164"/>
        <v>A</v>
      </c>
      <c r="B1772" s="19" t="s">
        <v>1</v>
      </c>
      <c r="C1772" s="16" t="s">
        <v>8</v>
      </c>
      <c r="D1772" s="17">
        <v>116</v>
      </c>
      <c r="E1772" s="17">
        <v>109.97189</v>
      </c>
      <c r="F1772" s="18">
        <f t="shared" si="163"/>
        <v>0.94803353448275862</v>
      </c>
    </row>
    <row r="1773" spans="1:6" ht="72.75" thickBot="1" x14ac:dyDescent="0.3">
      <c r="A1773" s="13" t="str">
        <f t="shared" si="164"/>
        <v>A</v>
      </c>
      <c r="B1773" s="27" t="s">
        <v>677</v>
      </c>
      <c r="C1773" s="28" t="s">
        <v>678</v>
      </c>
      <c r="D1773" s="29">
        <v>1679</v>
      </c>
      <c r="E1773" s="29">
        <v>1440.87556</v>
      </c>
      <c r="F1773" s="30">
        <f t="shared" si="163"/>
        <v>0.85817484216795714</v>
      </c>
    </row>
    <row r="1774" spans="1:6" ht="15.75" thickTop="1" x14ac:dyDescent="0.25">
      <c r="A1774" s="13" t="str">
        <f t="shared" si="164"/>
        <v>A</v>
      </c>
      <c r="B1774" s="20" t="s">
        <v>1</v>
      </c>
      <c r="C1774" s="21" t="s">
        <v>4</v>
      </c>
      <c r="D1774" s="22">
        <v>1679</v>
      </c>
      <c r="E1774" s="22">
        <v>1440.87556</v>
      </c>
      <c r="F1774" s="23">
        <f t="shared" si="163"/>
        <v>0.85817484216795714</v>
      </c>
    </row>
    <row r="1775" spans="1:6" x14ac:dyDescent="0.25">
      <c r="A1775" s="13" t="str">
        <f t="shared" si="164"/>
        <v>A</v>
      </c>
      <c r="B1775" s="19" t="s">
        <v>1</v>
      </c>
      <c r="C1775" s="16" t="s">
        <v>8</v>
      </c>
      <c r="D1775" s="17">
        <v>1679</v>
      </c>
      <c r="E1775" s="17">
        <v>1440.87556</v>
      </c>
      <c r="F1775" s="18">
        <f t="shared" si="163"/>
        <v>0.85817484216795714</v>
      </c>
    </row>
    <row r="1776" spans="1:6" ht="54.75" thickBot="1" x14ac:dyDescent="0.3">
      <c r="A1776" s="13" t="str">
        <f t="shared" si="164"/>
        <v>A</v>
      </c>
      <c r="B1776" s="27" t="s">
        <v>679</v>
      </c>
      <c r="C1776" s="28" t="s">
        <v>680</v>
      </c>
      <c r="D1776" s="29">
        <v>1389</v>
      </c>
      <c r="E1776" s="29">
        <v>1388.9826699999999</v>
      </c>
      <c r="F1776" s="30">
        <f t="shared" si="163"/>
        <v>0.99998752339812802</v>
      </c>
    </row>
    <row r="1777" spans="1:6" ht="15.75" thickTop="1" x14ac:dyDescent="0.25">
      <c r="A1777" s="13" t="str">
        <f t="shared" si="164"/>
        <v>A</v>
      </c>
      <c r="B1777" s="20" t="s">
        <v>1</v>
      </c>
      <c r="C1777" s="21" t="s">
        <v>4</v>
      </c>
      <c r="D1777" s="22">
        <v>1359</v>
      </c>
      <c r="E1777" s="22">
        <v>1358.9826699999999</v>
      </c>
      <c r="F1777" s="23">
        <f t="shared" si="163"/>
        <v>0.99998724797645322</v>
      </c>
    </row>
    <row r="1778" spans="1:6" x14ac:dyDescent="0.25">
      <c r="A1778" s="13" t="str">
        <f t="shared" si="164"/>
        <v>A</v>
      </c>
      <c r="B1778" s="19" t="s">
        <v>1</v>
      </c>
      <c r="C1778" s="16" t="s">
        <v>8</v>
      </c>
      <c r="D1778" s="17">
        <v>1359</v>
      </c>
      <c r="E1778" s="17">
        <v>1358.9826699999999</v>
      </c>
      <c r="F1778" s="18">
        <f t="shared" si="163"/>
        <v>0.99998724797645322</v>
      </c>
    </row>
    <row r="1779" spans="1:6" x14ac:dyDescent="0.25">
      <c r="A1779" s="13" t="str">
        <f t="shared" si="164"/>
        <v>A</v>
      </c>
      <c r="B1779" s="20" t="s">
        <v>1</v>
      </c>
      <c r="C1779" s="21" t="s">
        <v>12</v>
      </c>
      <c r="D1779" s="22">
        <v>30</v>
      </c>
      <c r="E1779" s="22">
        <v>30</v>
      </c>
      <c r="F1779" s="23">
        <f t="shared" si="163"/>
        <v>1</v>
      </c>
    </row>
    <row r="1780" spans="1:6" ht="54.75" thickBot="1" x14ac:dyDescent="0.3">
      <c r="A1780" s="13" t="str">
        <f t="shared" si="164"/>
        <v>A</v>
      </c>
      <c r="B1780" s="27" t="s">
        <v>681</v>
      </c>
      <c r="C1780" s="28" t="s">
        <v>682</v>
      </c>
      <c r="D1780" s="29">
        <v>100</v>
      </c>
      <c r="E1780" s="29">
        <v>75</v>
      </c>
      <c r="F1780" s="30">
        <f t="shared" si="163"/>
        <v>0.75</v>
      </c>
    </row>
    <row r="1781" spans="1:6" ht="15.75" thickTop="1" x14ac:dyDescent="0.25">
      <c r="A1781" s="13" t="str">
        <f t="shared" si="164"/>
        <v>A</v>
      </c>
      <c r="B1781" s="20" t="s">
        <v>1</v>
      </c>
      <c r="C1781" s="21" t="s">
        <v>4</v>
      </c>
      <c r="D1781" s="22">
        <v>100</v>
      </c>
      <c r="E1781" s="22">
        <v>75</v>
      </c>
      <c r="F1781" s="23">
        <f t="shared" si="163"/>
        <v>0.75</v>
      </c>
    </row>
    <row r="1782" spans="1:6" x14ac:dyDescent="0.25">
      <c r="A1782" s="13" t="str">
        <f t="shared" si="164"/>
        <v>A</v>
      </c>
      <c r="B1782" s="19" t="s">
        <v>1</v>
      </c>
      <c r="C1782" s="16" t="s">
        <v>8</v>
      </c>
      <c r="D1782" s="17">
        <v>100</v>
      </c>
      <c r="E1782" s="17">
        <v>75</v>
      </c>
      <c r="F1782" s="18">
        <f t="shared" si="163"/>
        <v>0.75</v>
      </c>
    </row>
    <row r="1783" spans="1:6" ht="36.75" thickBot="1" x14ac:dyDescent="0.3">
      <c r="A1783" s="13" t="str">
        <f t="shared" si="164"/>
        <v>A</v>
      </c>
      <c r="B1783" s="27" t="s">
        <v>683</v>
      </c>
      <c r="C1783" s="28" t="s">
        <v>684</v>
      </c>
      <c r="D1783" s="29">
        <v>600</v>
      </c>
      <c r="E1783" s="29">
        <v>600</v>
      </c>
      <c r="F1783" s="30">
        <f t="shared" si="163"/>
        <v>1</v>
      </c>
    </row>
    <row r="1784" spans="1:6" ht="15.75" thickTop="1" x14ac:dyDescent="0.25">
      <c r="A1784" s="13" t="str">
        <f t="shared" si="164"/>
        <v>A</v>
      </c>
      <c r="B1784" s="20" t="s">
        <v>1</v>
      </c>
      <c r="C1784" s="21" t="s">
        <v>4</v>
      </c>
      <c r="D1784" s="22">
        <v>600</v>
      </c>
      <c r="E1784" s="22">
        <v>600</v>
      </c>
      <c r="F1784" s="23">
        <f t="shared" si="163"/>
        <v>1</v>
      </c>
    </row>
    <row r="1785" spans="1:6" x14ac:dyDescent="0.25">
      <c r="A1785" s="13" t="str">
        <f t="shared" si="164"/>
        <v>A</v>
      </c>
      <c r="B1785" s="19" t="s">
        <v>1</v>
      </c>
      <c r="C1785" s="16" t="s">
        <v>8</v>
      </c>
      <c r="D1785" s="17">
        <v>600</v>
      </c>
      <c r="E1785" s="17">
        <v>600</v>
      </c>
      <c r="F1785" s="18">
        <f t="shared" si="163"/>
        <v>1</v>
      </c>
    </row>
    <row r="1786" spans="1:6" ht="36.75" thickBot="1" x14ac:dyDescent="0.3">
      <c r="A1786" s="13" t="str">
        <f t="shared" si="164"/>
        <v>A</v>
      </c>
      <c r="B1786" s="27" t="s">
        <v>685</v>
      </c>
      <c r="C1786" s="28" t="s">
        <v>686</v>
      </c>
      <c r="D1786" s="29">
        <v>475</v>
      </c>
      <c r="E1786" s="29">
        <v>434.86122999999998</v>
      </c>
      <c r="F1786" s="30">
        <f t="shared" si="163"/>
        <v>0.91549732631578939</v>
      </c>
    </row>
    <row r="1787" spans="1:6" ht="15.75" thickTop="1" x14ac:dyDescent="0.25">
      <c r="A1787" s="13" t="str">
        <f t="shared" si="164"/>
        <v>A</v>
      </c>
      <c r="B1787" s="20" t="s">
        <v>1</v>
      </c>
      <c r="C1787" s="21" t="s">
        <v>4</v>
      </c>
      <c r="D1787" s="22">
        <v>342</v>
      </c>
      <c r="E1787" s="22">
        <v>304.77072999999996</v>
      </c>
      <c r="F1787" s="23">
        <f t="shared" si="163"/>
        <v>0.89114248538011687</v>
      </c>
    </row>
    <row r="1788" spans="1:6" x14ac:dyDescent="0.25">
      <c r="A1788" s="13" t="str">
        <f t="shared" si="164"/>
        <v>A</v>
      </c>
      <c r="B1788" s="19" t="s">
        <v>1</v>
      </c>
      <c r="C1788" s="16" t="s">
        <v>7</v>
      </c>
      <c r="D1788" s="17">
        <v>47</v>
      </c>
      <c r="E1788" s="17">
        <v>47</v>
      </c>
      <c r="F1788" s="18">
        <f t="shared" si="163"/>
        <v>1</v>
      </c>
    </row>
    <row r="1789" spans="1:6" x14ac:dyDescent="0.25">
      <c r="A1789" s="13" t="str">
        <f t="shared" si="164"/>
        <v>A</v>
      </c>
      <c r="B1789" s="19" t="s">
        <v>1</v>
      </c>
      <c r="C1789" s="16" t="s">
        <v>8</v>
      </c>
      <c r="D1789" s="17">
        <v>295</v>
      </c>
      <c r="E1789" s="17">
        <v>257.77072999999996</v>
      </c>
      <c r="F1789" s="18">
        <f t="shared" si="163"/>
        <v>0.87379908474576262</v>
      </c>
    </row>
    <row r="1790" spans="1:6" x14ac:dyDescent="0.25">
      <c r="A1790" s="13" t="str">
        <f t="shared" si="164"/>
        <v>A</v>
      </c>
      <c r="B1790" s="20" t="s">
        <v>1</v>
      </c>
      <c r="C1790" s="21" t="s">
        <v>12</v>
      </c>
      <c r="D1790" s="22">
        <v>100</v>
      </c>
      <c r="E1790" s="22">
        <v>97.090500000000006</v>
      </c>
      <c r="F1790" s="23">
        <f t="shared" si="163"/>
        <v>0.97090500000000002</v>
      </c>
    </row>
    <row r="1791" spans="1:6" x14ac:dyDescent="0.25">
      <c r="A1791" s="13" t="str">
        <f t="shared" si="164"/>
        <v>A</v>
      </c>
      <c r="B1791" s="20" t="s">
        <v>1</v>
      </c>
      <c r="C1791" s="21" t="s">
        <v>14</v>
      </c>
      <c r="D1791" s="22">
        <v>33</v>
      </c>
      <c r="E1791" s="22">
        <v>33</v>
      </c>
      <c r="F1791" s="23">
        <f t="shared" si="163"/>
        <v>1</v>
      </c>
    </row>
    <row r="1792" spans="1:6" ht="36.75" thickBot="1" x14ac:dyDescent="0.3">
      <c r="A1792" s="13" t="str">
        <f t="shared" si="164"/>
        <v>A</v>
      </c>
      <c r="B1792" s="27" t="s">
        <v>687</v>
      </c>
      <c r="C1792" s="28" t="s">
        <v>688</v>
      </c>
      <c r="D1792" s="29">
        <v>550</v>
      </c>
      <c r="E1792" s="29">
        <v>550</v>
      </c>
      <c r="F1792" s="30">
        <f t="shared" si="163"/>
        <v>1</v>
      </c>
    </row>
    <row r="1793" spans="1:6" ht="15.75" thickTop="1" x14ac:dyDescent="0.25">
      <c r="A1793" s="13" t="str">
        <f t="shared" si="164"/>
        <v>A</v>
      </c>
      <c r="B1793" s="20" t="s">
        <v>1</v>
      </c>
      <c r="C1793" s="21" t="s">
        <v>4</v>
      </c>
      <c r="D1793" s="22">
        <v>550</v>
      </c>
      <c r="E1793" s="22">
        <v>550</v>
      </c>
      <c r="F1793" s="23">
        <f t="shared" si="163"/>
        <v>1</v>
      </c>
    </row>
    <row r="1794" spans="1:6" x14ac:dyDescent="0.25">
      <c r="A1794" s="13" t="str">
        <f t="shared" si="164"/>
        <v>A</v>
      </c>
      <c r="B1794" s="19" t="s">
        <v>1</v>
      </c>
      <c r="C1794" s="16" t="s">
        <v>8</v>
      </c>
      <c r="D1794" s="17">
        <v>550</v>
      </c>
      <c r="E1794" s="17">
        <v>550</v>
      </c>
      <c r="F1794" s="18">
        <f t="shared" si="163"/>
        <v>1</v>
      </c>
    </row>
    <row r="1795" spans="1:6" ht="36.75" thickBot="1" x14ac:dyDescent="0.3">
      <c r="A1795" s="13" t="str">
        <f t="shared" si="164"/>
        <v>A</v>
      </c>
      <c r="B1795" s="27" t="s">
        <v>689</v>
      </c>
      <c r="C1795" s="28" t="s">
        <v>690</v>
      </c>
      <c r="D1795" s="29">
        <v>7650</v>
      </c>
      <c r="E1795" s="29">
        <v>6400.7980199999993</v>
      </c>
      <c r="F1795" s="30">
        <f t="shared" si="163"/>
        <v>0.83670562352941169</v>
      </c>
    </row>
    <row r="1796" spans="1:6" ht="15.75" thickTop="1" x14ac:dyDescent="0.25">
      <c r="A1796" s="13" t="str">
        <f t="shared" si="164"/>
        <v>A</v>
      </c>
      <c r="B1796" s="20" t="s">
        <v>1</v>
      </c>
      <c r="C1796" s="21" t="s">
        <v>4</v>
      </c>
      <c r="D1796" s="22">
        <v>5300</v>
      </c>
      <c r="E1796" s="22">
        <v>4418.5790199999992</v>
      </c>
      <c r="F1796" s="23">
        <f t="shared" si="163"/>
        <v>0.83369415471698094</v>
      </c>
    </row>
    <row r="1797" spans="1:6" x14ac:dyDescent="0.25">
      <c r="A1797" s="13" t="str">
        <f t="shared" si="164"/>
        <v>A</v>
      </c>
      <c r="B1797" s="19" t="s">
        <v>1</v>
      </c>
      <c r="C1797" s="16" t="s">
        <v>6</v>
      </c>
      <c r="D1797" s="17">
        <v>5300</v>
      </c>
      <c r="E1797" s="17">
        <v>4418.5790199999992</v>
      </c>
      <c r="F1797" s="18">
        <f t="shared" si="163"/>
        <v>0.83369415471698094</v>
      </c>
    </row>
    <row r="1798" spans="1:6" x14ac:dyDescent="0.25">
      <c r="A1798" s="13" t="str">
        <f t="shared" si="164"/>
        <v>A</v>
      </c>
      <c r="B1798" s="20" t="s">
        <v>1</v>
      </c>
      <c r="C1798" s="21" t="s">
        <v>12</v>
      </c>
      <c r="D1798" s="22">
        <v>2350</v>
      </c>
      <c r="E1798" s="22">
        <v>1982.2190000000001</v>
      </c>
      <c r="F1798" s="23">
        <f t="shared" si="163"/>
        <v>0.84349744680851069</v>
      </c>
    </row>
    <row r="1799" spans="1:6" ht="36.75" thickBot="1" x14ac:dyDescent="0.3">
      <c r="A1799" s="13" t="str">
        <f t="shared" si="164"/>
        <v>A</v>
      </c>
      <c r="B1799" s="27" t="s">
        <v>691</v>
      </c>
      <c r="C1799" s="28" t="s">
        <v>692</v>
      </c>
      <c r="D1799" s="29">
        <v>9357.3870000000006</v>
      </c>
      <c r="E1799" s="29">
        <v>8155.6433100000004</v>
      </c>
      <c r="F1799" s="30">
        <f t="shared" si="163"/>
        <v>0.87157272751463633</v>
      </c>
    </row>
    <row r="1800" spans="1:6" ht="15.75" thickTop="1" x14ac:dyDescent="0.25">
      <c r="A1800" s="13" t="str">
        <f t="shared" si="164"/>
        <v>A</v>
      </c>
      <c r="B1800" s="20" t="s">
        <v>1</v>
      </c>
      <c r="C1800" s="21" t="s">
        <v>4</v>
      </c>
      <c r="D1800" s="22">
        <v>9157.3870000000006</v>
      </c>
      <c r="E1800" s="22">
        <v>7981.7175500000003</v>
      </c>
      <c r="F1800" s="23">
        <f t="shared" si="163"/>
        <v>0.87161518345790123</v>
      </c>
    </row>
    <row r="1801" spans="1:6" x14ac:dyDescent="0.25">
      <c r="A1801" s="13" t="str">
        <f t="shared" si="164"/>
        <v>A</v>
      </c>
      <c r="B1801" s="15" t="s">
        <v>1</v>
      </c>
      <c r="C1801" s="16" t="s">
        <v>5</v>
      </c>
      <c r="D1801" s="17">
        <v>2862.5</v>
      </c>
      <c r="E1801" s="17">
        <v>2783.0657199999996</v>
      </c>
      <c r="F1801" s="18">
        <f t="shared" si="163"/>
        <v>0.97225003318777281</v>
      </c>
    </row>
    <row r="1802" spans="1:6" x14ac:dyDescent="0.25">
      <c r="A1802" s="13" t="str">
        <f t="shared" si="164"/>
        <v>A</v>
      </c>
      <c r="B1802" s="19" t="s">
        <v>1</v>
      </c>
      <c r="C1802" s="16" t="s">
        <v>6</v>
      </c>
      <c r="D1802" s="17">
        <v>6159.8869999999997</v>
      </c>
      <c r="E1802" s="17">
        <v>5078.6065799999997</v>
      </c>
      <c r="F1802" s="18">
        <f t="shared" si="163"/>
        <v>0.82446424423045417</v>
      </c>
    </row>
    <row r="1803" spans="1:6" x14ac:dyDescent="0.25">
      <c r="A1803" s="13" t="str">
        <f t="shared" si="164"/>
        <v>A</v>
      </c>
      <c r="B1803" s="19" t="s">
        <v>1</v>
      </c>
      <c r="C1803" s="16" t="s">
        <v>9</v>
      </c>
      <c r="D1803" s="17">
        <v>0</v>
      </c>
      <c r="E1803" s="17">
        <v>3.66031</v>
      </c>
      <c r="F1803" s="18" t="e">
        <f t="shared" si="163"/>
        <v>#DIV/0!</v>
      </c>
    </row>
    <row r="1804" spans="1:6" x14ac:dyDescent="0.25">
      <c r="A1804" s="13" t="str">
        <f t="shared" si="164"/>
        <v>A</v>
      </c>
      <c r="B1804" s="19" t="s">
        <v>1</v>
      </c>
      <c r="C1804" s="16" t="s">
        <v>10</v>
      </c>
      <c r="D1804" s="17">
        <v>125</v>
      </c>
      <c r="E1804" s="17">
        <v>107.44177000000001</v>
      </c>
      <c r="F1804" s="18">
        <f t="shared" si="163"/>
        <v>0.85953416000000005</v>
      </c>
    </row>
    <row r="1805" spans="1:6" x14ac:dyDescent="0.25">
      <c r="A1805" s="13" t="str">
        <f t="shared" si="164"/>
        <v>A</v>
      </c>
      <c r="B1805" s="19" t="s">
        <v>1</v>
      </c>
      <c r="C1805" s="16" t="s">
        <v>11</v>
      </c>
      <c r="D1805" s="17">
        <v>10</v>
      </c>
      <c r="E1805" s="17">
        <v>8.9431700000000003</v>
      </c>
      <c r="F1805" s="18">
        <f t="shared" si="163"/>
        <v>0.89431700000000003</v>
      </c>
    </row>
    <row r="1806" spans="1:6" x14ac:dyDescent="0.25">
      <c r="A1806" s="13" t="str">
        <f t="shared" si="164"/>
        <v>A</v>
      </c>
      <c r="B1806" s="20" t="s">
        <v>1</v>
      </c>
      <c r="C1806" s="21" t="s">
        <v>12</v>
      </c>
      <c r="D1806" s="22">
        <v>200</v>
      </c>
      <c r="E1806" s="22">
        <v>173.92576</v>
      </c>
      <c r="F1806" s="23">
        <f t="shared" si="163"/>
        <v>0.86962879999999998</v>
      </c>
    </row>
    <row r="1807" spans="1:6" ht="36.75" thickBot="1" x14ac:dyDescent="0.3">
      <c r="A1807" s="13" t="str">
        <f t="shared" si="164"/>
        <v>A</v>
      </c>
      <c r="B1807" s="27" t="s">
        <v>693</v>
      </c>
      <c r="C1807" s="28" t="s">
        <v>694</v>
      </c>
      <c r="D1807" s="29">
        <v>3862.5</v>
      </c>
      <c r="E1807" s="29">
        <v>3481.2118799999998</v>
      </c>
      <c r="F1807" s="30">
        <f t="shared" si="163"/>
        <v>0.90128462912621354</v>
      </c>
    </row>
    <row r="1808" spans="1:6" ht="15.75" thickTop="1" x14ac:dyDescent="0.25">
      <c r="A1808" s="13" t="str">
        <f t="shared" si="164"/>
        <v>A</v>
      </c>
      <c r="B1808" s="20" t="s">
        <v>1</v>
      </c>
      <c r="C1808" s="21" t="s">
        <v>4</v>
      </c>
      <c r="D1808" s="22">
        <v>3762.5</v>
      </c>
      <c r="E1808" s="22">
        <v>3418.8608799999997</v>
      </c>
      <c r="F1808" s="23">
        <f t="shared" si="163"/>
        <v>0.90866734352159462</v>
      </c>
    </row>
    <row r="1809" spans="1:6" x14ac:dyDescent="0.25">
      <c r="A1809" s="13" t="str">
        <f t="shared" si="164"/>
        <v>A</v>
      </c>
      <c r="B1809" s="15" t="s">
        <v>1</v>
      </c>
      <c r="C1809" s="16" t="s">
        <v>5</v>
      </c>
      <c r="D1809" s="17">
        <v>2862.5</v>
      </c>
      <c r="E1809" s="17">
        <v>2783.0657199999996</v>
      </c>
      <c r="F1809" s="18">
        <f t="shared" si="163"/>
        <v>0.97225003318777281</v>
      </c>
    </row>
    <row r="1810" spans="1:6" x14ac:dyDescent="0.25">
      <c r="A1810" s="13" t="str">
        <f t="shared" si="164"/>
        <v>A</v>
      </c>
      <c r="B1810" s="19" t="s">
        <v>1</v>
      </c>
      <c r="C1810" s="16" t="s">
        <v>6</v>
      </c>
      <c r="D1810" s="17">
        <v>800</v>
      </c>
      <c r="E1810" s="17">
        <v>543.56773999999996</v>
      </c>
      <c r="F1810" s="18">
        <f t="shared" si="163"/>
        <v>0.67945967499999993</v>
      </c>
    </row>
    <row r="1811" spans="1:6" x14ac:dyDescent="0.25">
      <c r="A1811" s="13" t="str">
        <f t="shared" si="164"/>
        <v>A</v>
      </c>
      <c r="B1811" s="19" t="s">
        <v>1</v>
      </c>
      <c r="C1811" s="16" t="s">
        <v>10</v>
      </c>
      <c r="D1811" s="17">
        <v>90</v>
      </c>
      <c r="E1811" s="17">
        <v>83.28425</v>
      </c>
      <c r="F1811" s="18">
        <f t="shared" si="163"/>
        <v>0.92538055555555554</v>
      </c>
    </row>
    <row r="1812" spans="1:6" x14ac:dyDescent="0.25">
      <c r="A1812" s="13" t="str">
        <f t="shared" si="164"/>
        <v>A</v>
      </c>
      <c r="B1812" s="19" t="s">
        <v>1</v>
      </c>
      <c r="C1812" s="16" t="s">
        <v>11</v>
      </c>
      <c r="D1812" s="17">
        <v>10</v>
      </c>
      <c r="E1812" s="17">
        <v>8.9431700000000003</v>
      </c>
      <c r="F1812" s="18">
        <f t="shared" ref="F1812:F1844" si="165">E1812/D1812</f>
        <v>0.89431700000000003</v>
      </c>
    </row>
    <row r="1813" spans="1:6" x14ac:dyDescent="0.25">
      <c r="A1813" s="13" t="str">
        <f t="shared" si="164"/>
        <v>A</v>
      </c>
      <c r="B1813" s="20" t="s">
        <v>1</v>
      </c>
      <c r="C1813" s="21" t="s">
        <v>12</v>
      </c>
      <c r="D1813" s="22">
        <v>100</v>
      </c>
      <c r="E1813" s="22">
        <v>62.350999999999999</v>
      </c>
      <c r="F1813" s="23">
        <f t="shared" si="165"/>
        <v>0.62351000000000001</v>
      </c>
    </row>
    <row r="1814" spans="1:6" ht="36.75" thickBot="1" x14ac:dyDescent="0.3">
      <c r="A1814" s="13" t="str">
        <f t="shared" si="164"/>
        <v>A</v>
      </c>
      <c r="B1814" s="27" t="s">
        <v>695</v>
      </c>
      <c r="C1814" s="28" t="s">
        <v>696</v>
      </c>
      <c r="D1814" s="29">
        <v>2770.4270000000001</v>
      </c>
      <c r="E1814" s="29">
        <v>2614.4402700000001</v>
      </c>
      <c r="F1814" s="30">
        <f t="shared" si="165"/>
        <v>0.94369578046994196</v>
      </c>
    </row>
    <row r="1815" spans="1:6" ht="15.75" thickTop="1" x14ac:dyDescent="0.25">
      <c r="A1815" s="13" t="str">
        <f t="shared" si="164"/>
        <v>A</v>
      </c>
      <c r="B1815" s="20" t="s">
        <v>1</v>
      </c>
      <c r="C1815" s="21" t="s">
        <v>4</v>
      </c>
      <c r="D1815" s="22">
        <v>2770.4270000000001</v>
      </c>
      <c r="E1815" s="22">
        <v>2601.5155100000002</v>
      </c>
      <c r="F1815" s="23">
        <f t="shared" si="165"/>
        <v>0.93903052128787368</v>
      </c>
    </row>
    <row r="1816" spans="1:6" x14ac:dyDescent="0.25">
      <c r="A1816" s="13" t="str">
        <f t="shared" si="164"/>
        <v>A</v>
      </c>
      <c r="B1816" s="19" t="s">
        <v>1</v>
      </c>
      <c r="C1816" s="16" t="s">
        <v>6</v>
      </c>
      <c r="D1816" s="17">
        <v>2755.4270000000001</v>
      </c>
      <c r="E1816" s="17">
        <v>2585.98434</v>
      </c>
      <c r="F1816" s="18">
        <f t="shared" si="165"/>
        <v>0.93850584319599095</v>
      </c>
    </row>
    <row r="1817" spans="1:6" x14ac:dyDescent="0.25">
      <c r="A1817" s="13" t="str">
        <f t="shared" si="164"/>
        <v>A</v>
      </c>
      <c r="B1817" s="19" t="s">
        <v>1</v>
      </c>
      <c r="C1817" s="16" t="s">
        <v>9</v>
      </c>
      <c r="D1817" s="17">
        <v>0</v>
      </c>
      <c r="E1817" s="17">
        <v>3.66031</v>
      </c>
      <c r="F1817" s="18" t="e">
        <f t="shared" si="165"/>
        <v>#DIV/0!</v>
      </c>
    </row>
    <row r="1818" spans="1:6" x14ac:dyDescent="0.25">
      <c r="A1818" s="13" t="str">
        <f t="shared" si="164"/>
        <v>A</v>
      </c>
      <c r="B1818" s="19" t="s">
        <v>1</v>
      </c>
      <c r="C1818" s="16" t="s">
        <v>10</v>
      </c>
      <c r="D1818" s="17">
        <v>15</v>
      </c>
      <c r="E1818" s="17">
        <v>11.87086</v>
      </c>
      <c r="F1818" s="18">
        <f t="shared" si="165"/>
        <v>0.79139066666666669</v>
      </c>
    </row>
    <row r="1819" spans="1:6" x14ac:dyDescent="0.25">
      <c r="A1819" s="13" t="str">
        <f t="shared" si="164"/>
        <v>A</v>
      </c>
      <c r="B1819" s="20" t="s">
        <v>1</v>
      </c>
      <c r="C1819" s="21" t="s">
        <v>12</v>
      </c>
      <c r="D1819" s="22">
        <v>0</v>
      </c>
      <c r="E1819" s="22">
        <v>12.924760000000001</v>
      </c>
      <c r="F1819" s="23" t="e">
        <f t="shared" si="165"/>
        <v>#DIV/0!</v>
      </c>
    </row>
    <row r="1820" spans="1:6" ht="36.75" thickBot="1" x14ac:dyDescent="0.3">
      <c r="A1820" s="13" t="str">
        <f t="shared" si="164"/>
        <v>A</v>
      </c>
      <c r="B1820" s="27" t="s">
        <v>697</v>
      </c>
      <c r="C1820" s="28" t="s">
        <v>698</v>
      </c>
      <c r="D1820" s="29">
        <v>2724.46</v>
      </c>
      <c r="E1820" s="29">
        <v>2059.99116</v>
      </c>
      <c r="F1820" s="30">
        <f t="shared" si="165"/>
        <v>0.75610989333666123</v>
      </c>
    </row>
    <row r="1821" spans="1:6" ht="15.75" thickTop="1" x14ac:dyDescent="0.25">
      <c r="A1821" s="13" t="str">
        <f t="shared" si="164"/>
        <v>A</v>
      </c>
      <c r="B1821" s="20" t="s">
        <v>1</v>
      </c>
      <c r="C1821" s="21" t="s">
        <v>4</v>
      </c>
      <c r="D1821" s="22">
        <v>2624.46</v>
      </c>
      <c r="E1821" s="22">
        <v>1961.3411600000002</v>
      </c>
      <c r="F1821" s="23">
        <f t="shared" si="165"/>
        <v>0.7473313214908972</v>
      </c>
    </row>
    <row r="1822" spans="1:6" x14ac:dyDescent="0.25">
      <c r="A1822" s="13" t="str">
        <f t="shared" si="164"/>
        <v>A</v>
      </c>
      <c r="B1822" s="19" t="s">
        <v>1</v>
      </c>
      <c r="C1822" s="16" t="s">
        <v>6</v>
      </c>
      <c r="D1822" s="17">
        <v>2604.46</v>
      </c>
      <c r="E1822" s="17">
        <v>1949.0545</v>
      </c>
      <c r="F1822" s="18">
        <f t="shared" si="165"/>
        <v>0.74835263355935588</v>
      </c>
    </row>
    <row r="1823" spans="1:6" x14ac:dyDescent="0.25">
      <c r="A1823" s="13" t="str">
        <f t="shared" si="164"/>
        <v>A</v>
      </c>
      <c r="B1823" s="19" t="s">
        <v>1</v>
      </c>
      <c r="C1823" s="16" t="s">
        <v>10</v>
      </c>
      <c r="D1823" s="17">
        <v>20</v>
      </c>
      <c r="E1823" s="17">
        <v>12.286659999999999</v>
      </c>
      <c r="F1823" s="18">
        <f t="shared" si="165"/>
        <v>0.61433300000000002</v>
      </c>
    </row>
    <row r="1824" spans="1:6" x14ac:dyDescent="0.25">
      <c r="A1824" s="13" t="str">
        <f t="shared" si="164"/>
        <v>A</v>
      </c>
      <c r="B1824" s="20" t="s">
        <v>1</v>
      </c>
      <c r="C1824" s="21" t="s">
        <v>12</v>
      </c>
      <c r="D1824" s="22">
        <v>100</v>
      </c>
      <c r="E1824" s="22">
        <v>98.65</v>
      </c>
      <c r="F1824" s="23">
        <f t="shared" si="165"/>
        <v>0.98650000000000004</v>
      </c>
    </row>
    <row r="1825" spans="1:6" ht="36.75" thickBot="1" x14ac:dyDescent="0.3">
      <c r="A1825" s="13" t="str">
        <f t="shared" si="164"/>
        <v>A</v>
      </c>
      <c r="B1825" s="27" t="s">
        <v>699</v>
      </c>
      <c r="C1825" s="28" t="s">
        <v>700</v>
      </c>
      <c r="D1825" s="29">
        <v>2462.0360000000001</v>
      </c>
      <c r="E1825" s="29">
        <v>2245.8450599999996</v>
      </c>
      <c r="F1825" s="30">
        <f t="shared" si="165"/>
        <v>0.91219017918503209</v>
      </c>
    </row>
    <row r="1826" spans="1:6" ht="15.75" thickTop="1" x14ac:dyDescent="0.25">
      <c r="A1826" s="13" t="str">
        <f t="shared" si="164"/>
        <v>A</v>
      </c>
      <c r="B1826" s="20" t="s">
        <v>1</v>
      </c>
      <c r="C1826" s="21" t="s">
        <v>4</v>
      </c>
      <c r="D1826" s="22">
        <v>2394.4360000000001</v>
      </c>
      <c r="E1826" s="22">
        <v>2211.7900599999998</v>
      </c>
      <c r="F1826" s="23">
        <f t="shared" si="165"/>
        <v>0.92372068411934993</v>
      </c>
    </row>
    <row r="1827" spans="1:6" x14ac:dyDescent="0.25">
      <c r="A1827" s="13" t="str">
        <f t="shared" si="164"/>
        <v>A</v>
      </c>
      <c r="B1827" s="15" t="s">
        <v>1</v>
      </c>
      <c r="C1827" s="16" t="s">
        <v>5</v>
      </c>
      <c r="D1827" s="17">
        <v>1144.9000000000001</v>
      </c>
      <c r="E1827" s="17">
        <v>1104.5078100000001</v>
      </c>
      <c r="F1827" s="18">
        <f t="shared" si="165"/>
        <v>0.96471989693422999</v>
      </c>
    </row>
    <row r="1828" spans="1:6" x14ac:dyDescent="0.25">
      <c r="A1828" s="13" t="str">
        <f t="shared" si="164"/>
        <v>A</v>
      </c>
      <c r="B1828" s="19" t="s">
        <v>1</v>
      </c>
      <c r="C1828" s="16" t="s">
        <v>6</v>
      </c>
      <c r="D1828" s="17">
        <v>316.13600000000002</v>
      </c>
      <c r="E1828" s="17">
        <v>282.46447999999998</v>
      </c>
      <c r="F1828" s="18">
        <f t="shared" si="165"/>
        <v>0.89349039653819862</v>
      </c>
    </row>
    <row r="1829" spans="1:6" x14ac:dyDescent="0.25">
      <c r="A1829" s="13" t="str">
        <f t="shared" ref="A1829:A1860" si="166">IF(OR(D1829&lt;&gt;0,E1829&lt;&gt;0),"A","B")</f>
        <v>A</v>
      </c>
      <c r="B1829" s="19" t="s">
        <v>1</v>
      </c>
      <c r="C1829" s="16" t="s">
        <v>11</v>
      </c>
      <c r="D1829" s="17">
        <v>933.4</v>
      </c>
      <c r="E1829" s="17">
        <v>824.81777</v>
      </c>
      <c r="F1829" s="18">
        <f t="shared" si="165"/>
        <v>0.88367020569959287</v>
      </c>
    </row>
    <row r="1830" spans="1:6" x14ac:dyDescent="0.25">
      <c r="A1830" s="13" t="str">
        <f t="shared" si="166"/>
        <v>A</v>
      </c>
      <c r="B1830" s="20" t="s">
        <v>1</v>
      </c>
      <c r="C1830" s="21" t="s">
        <v>12</v>
      </c>
      <c r="D1830" s="22">
        <v>67.599999999999994</v>
      </c>
      <c r="E1830" s="22">
        <v>34.055</v>
      </c>
      <c r="F1830" s="23">
        <f t="shared" si="165"/>
        <v>0.5037721893491125</v>
      </c>
    </row>
    <row r="1831" spans="1:6" ht="18.75" thickBot="1" x14ac:dyDescent="0.3">
      <c r="A1831" s="13" t="str">
        <f t="shared" si="166"/>
        <v>A</v>
      </c>
      <c r="B1831" s="27" t="s">
        <v>701</v>
      </c>
      <c r="C1831" s="28" t="s">
        <v>702</v>
      </c>
      <c r="D1831" s="29">
        <v>973.5</v>
      </c>
      <c r="E1831" s="29">
        <v>899.78042999999991</v>
      </c>
      <c r="F1831" s="30">
        <f t="shared" si="165"/>
        <v>0.92427368258859777</v>
      </c>
    </row>
    <row r="1832" spans="1:6" ht="15.75" thickTop="1" x14ac:dyDescent="0.25">
      <c r="A1832" s="13" t="str">
        <f t="shared" si="166"/>
        <v>A</v>
      </c>
      <c r="B1832" s="20" t="s">
        <v>1</v>
      </c>
      <c r="C1832" s="21" t="s">
        <v>4</v>
      </c>
      <c r="D1832" s="22">
        <v>963.5</v>
      </c>
      <c r="E1832" s="22">
        <v>899.20042999999998</v>
      </c>
      <c r="F1832" s="23">
        <f t="shared" si="165"/>
        <v>0.93326458744161911</v>
      </c>
    </row>
    <row r="1833" spans="1:6" x14ac:dyDescent="0.25">
      <c r="A1833" s="13" t="str">
        <f t="shared" si="166"/>
        <v>A</v>
      </c>
      <c r="B1833" s="15" t="s">
        <v>1</v>
      </c>
      <c r="C1833" s="16" t="s">
        <v>5</v>
      </c>
      <c r="D1833" s="17">
        <v>522.5</v>
      </c>
      <c r="E1833" s="17">
        <v>465.51257999999996</v>
      </c>
      <c r="F1833" s="18">
        <f t="shared" si="165"/>
        <v>0.89093316746411477</v>
      </c>
    </row>
    <row r="1834" spans="1:6" x14ac:dyDescent="0.25">
      <c r="A1834" s="13" t="str">
        <f t="shared" si="166"/>
        <v>A</v>
      </c>
      <c r="B1834" s="19" t="s">
        <v>1</v>
      </c>
      <c r="C1834" s="16" t="s">
        <v>6</v>
      </c>
      <c r="D1834" s="17">
        <v>410</v>
      </c>
      <c r="E1834" s="17">
        <v>407.27893999999992</v>
      </c>
      <c r="F1834" s="18">
        <f t="shared" si="165"/>
        <v>0.99336326829268273</v>
      </c>
    </row>
    <row r="1835" spans="1:6" x14ac:dyDescent="0.25">
      <c r="A1835" s="13" t="str">
        <f t="shared" si="166"/>
        <v>A</v>
      </c>
      <c r="B1835" s="19" t="s">
        <v>1</v>
      </c>
      <c r="C1835" s="16" t="s">
        <v>9</v>
      </c>
      <c r="D1835" s="17">
        <v>25</v>
      </c>
      <c r="E1835" s="17">
        <v>23.700230000000001</v>
      </c>
      <c r="F1835" s="18">
        <f t="shared" si="165"/>
        <v>0.9480092</v>
      </c>
    </row>
    <row r="1836" spans="1:6" x14ac:dyDescent="0.25">
      <c r="A1836" s="13" t="str">
        <f t="shared" si="166"/>
        <v>A</v>
      </c>
      <c r="B1836" s="19" t="s">
        <v>1</v>
      </c>
      <c r="C1836" s="16" t="s">
        <v>10</v>
      </c>
      <c r="D1836" s="17">
        <v>3</v>
      </c>
      <c r="E1836" s="17">
        <v>0</v>
      </c>
      <c r="F1836" s="18">
        <f t="shared" si="165"/>
        <v>0</v>
      </c>
    </row>
    <row r="1837" spans="1:6" x14ac:dyDescent="0.25">
      <c r="A1837" s="13" t="str">
        <f t="shared" si="166"/>
        <v>A</v>
      </c>
      <c r="B1837" s="19" t="s">
        <v>1</v>
      </c>
      <c r="C1837" s="16" t="s">
        <v>11</v>
      </c>
      <c r="D1837" s="17">
        <v>3</v>
      </c>
      <c r="E1837" s="17">
        <v>2.7086800000000002</v>
      </c>
      <c r="F1837" s="18">
        <f t="shared" si="165"/>
        <v>0.90289333333333344</v>
      </c>
    </row>
    <row r="1838" spans="1:6" x14ac:dyDescent="0.25">
      <c r="A1838" s="13" t="str">
        <f t="shared" si="166"/>
        <v>A</v>
      </c>
      <c r="B1838" s="20" t="s">
        <v>1</v>
      </c>
      <c r="C1838" s="21" t="s">
        <v>12</v>
      </c>
      <c r="D1838" s="22">
        <v>10</v>
      </c>
      <c r="E1838" s="22">
        <v>0.57999999999999996</v>
      </c>
      <c r="F1838" s="23">
        <f t="shared" si="165"/>
        <v>5.7999999999999996E-2</v>
      </c>
    </row>
    <row r="1839" spans="1:6" ht="36.75" thickBot="1" x14ac:dyDescent="0.3">
      <c r="A1839" s="13" t="str">
        <f t="shared" si="166"/>
        <v>A</v>
      </c>
      <c r="B1839" s="27" t="s">
        <v>703</v>
      </c>
      <c r="C1839" s="28" t="s">
        <v>704</v>
      </c>
      <c r="D1839" s="29">
        <v>3318.6</v>
      </c>
      <c r="E1839" s="29">
        <v>3187.4049100000002</v>
      </c>
      <c r="F1839" s="30">
        <f t="shared" si="165"/>
        <v>0.9604667359730007</v>
      </c>
    </row>
    <row r="1840" spans="1:6" ht="15.75" thickTop="1" x14ac:dyDescent="0.25">
      <c r="A1840" s="13" t="str">
        <f t="shared" si="166"/>
        <v>A</v>
      </c>
      <c r="B1840" s="20" t="s">
        <v>1</v>
      </c>
      <c r="C1840" s="21" t="s">
        <v>4</v>
      </c>
      <c r="D1840" s="22">
        <v>3308.6</v>
      </c>
      <c r="E1840" s="22">
        <v>3180.7959100000003</v>
      </c>
      <c r="F1840" s="23">
        <f t="shared" si="165"/>
        <v>0.9613721543855408</v>
      </c>
    </row>
    <row r="1841" spans="1:6" x14ac:dyDescent="0.25">
      <c r="A1841" s="13" t="str">
        <f t="shared" si="166"/>
        <v>A</v>
      </c>
      <c r="B1841" s="15" t="s">
        <v>1</v>
      </c>
      <c r="C1841" s="16" t="s">
        <v>5</v>
      </c>
      <c r="D1841" s="17">
        <v>356</v>
      </c>
      <c r="E1841" s="17">
        <v>309.178</v>
      </c>
      <c r="F1841" s="18">
        <f t="shared" si="165"/>
        <v>0.86847752808988765</v>
      </c>
    </row>
    <row r="1842" spans="1:6" x14ac:dyDescent="0.25">
      <c r="A1842" s="13" t="str">
        <f t="shared" si="166"/>
        <v>A</v>
      </c>
      <c r="B1842" s="19" t="s">
        <v>1</v>
      </c>
      <c r="C1842" s="16" t="s">
        <v>6</v>
      </c>
      <c r="D1842" s="17">
        <v>149.5</v>
      </c>
      <c r="E1842" s="17">
        <v>141.02135999999999</v>
      </c>
      <c r="F1842" s="18">
        <f t="shared" si="165"/>
        <v>0.94328668896321066</v>
      </c>
    </row>
    <row r="1843" spans="1:6" x14ac:dyDescent="0.25">
      <c r="A1843" s="13" t="str">
        <f t="shared" si="166"/>
        <v>A</v>
      </c>
      <c r="B1843" s="19" t="s">
        <v>1</v>
      </c>
      <c r="C1843" s="16" t="s">
        <v>8</v>
      </c>
      <c r="D1843" s="17">
        <v>2800</v>
      </c>
      <c r="E1843" s="17">
        <v>2730</v>
      </c>
      <c r="F1843" s="18">
        <f t="shared" si="165"/>
        <v>0.97499999999999998</v>
      </c>
    </row>
    <row r="1844" spans="1:6" x14ac:dyDescent="0.25">
      <c r="A1844" s="13" t="str">
        <f t="shared" si="166"/>
        <v>A</v>
      </c>
      <c r="B1844" s="19" t="s">
        <v>1</v>
      </c>
      <c r="C1844" s="16" t="s">
        <v>10</v>
      </c>
      <c r="D1844" s="17">
        <v>2</v>
      </c>
      <c r="E1844" s="17">
        <v>0</v>
      </c>
      <c r="F1844" s="18">
        <f t="shared" si="165"/>
        <v>0</v>
      </c>
    </row>
    <row r="1845" spans="1:6" x14ac:dyDescent="0.25">
      <c r="A1845" s="13" t="str">
        <f t="shared" si="166"/>
        <v>A</v>
      </c>
      <c r="B1845" s="19" t="s">
        <v>1</v>
      </c>
      <c r="C1845" s="16" t="s">
        <v>11</v>
      </c>
      <c r="D1845" s="17">
        <v>1.1000000000000001</v>
      </c>
      <c r="E1845" s="17">
        <v>0.59654999999999991</v>
      </c>
      <c r="F1845" s="18">
        <f t="shared" ref="F1845:F1876" si="167">E1845/D1845</f>
        <v>0.5423181818181817</v>
      </c>
    </row>
    <row r="1846" spans="1:6" x14ac:dyDescent="0.25">
      <c r="A1846" s="13" t="str">
        <f t="shared" si="166"/>
        <v>A</v>
      </c>
      <c r="B1846" s="20" t="s">
        <v>1</v>
      </c>
      <c r="C1846" s="21" t="s">
        <v>12</v>
      </c>
      <c r="D1846" s="22">
        <v>10</v>
      </c>
      <c r="E1846" s="22">
        <v>6.609</v>
      </c>
      <c r="F1846" s="23">
        <f t="shared" si="167"/>
        <v>0.66090000000000004</v>
      </c>
    </row>
    <row r="1847" spans="1:6" ht="18.75" thickBot="1" x14ac:dyDescent="0.3">
      <c r="A1847" s="13" t="str">
        <f t="shared" si="166"/>
        <v>A</v>
      </c>
      <c r="B1847" s="27" t="s">
        <v>705</v>
      </c>
      <c r="C1847" s="28" t="s">
        <v>706</v>
      </c>
      <c r="D1847" s="29">
        <v>7735</v>
      </c>
      <c r="E1847" s="29">
        <v>4987.8609999999999</v>
      </c>
      <c r="F1847" s="30">
        <f t="shared" si="167"/>
        <v>0.64484305106658046</v>
      </c>
    </row>
    <row r="1848" spans="1:6" ht="15.75" thickTop="1" x14ac:dyDescent="0.25">
      <c r="A1848" s="13" t="str">
        <f t="shared" si="166"/>
        <v>A</v>
      </c>
      <c r="B1848" s="20" t="s">
        <v>1</v>
      </c>
      <c r="C1848" s="21" t="s">
        <v>4</v>
      </c>
      <c r="D1848" s="22">
        <v>5735</v>
      </c>
      <c r="E1848" s="22">
        <v>4038.8887599999998</v>
      </c>
      <c r="F1848" s="23">
        <f t="shared" si="167"/>
        <v>0.70425261726242372</v>
      </c>
    </row>
    <row r="1849" spans="1:6" x14ac:dyDescent="0.25">
      <c r="A1849" s="13" t="str">
        <f t="shared" si="166"/>
        <v>A</v>
      </c>
      <c r="B1849" s="15" t="s">
        <v>1</v>
      </c>
      <c r="C1849" s="16" t="s">
        <v>5</v>
      </c>
      <c r="D1849" s="17">
        <v>3975</v>
      </c>
      <c r="E1849" s="17">
        <v>2688.6295099999998</v>
      </c>
      <c r="F1849" s="18">
        <f t="shared" si="167"/>
        <v>0.67638478238993704</v>
      </c>
    </row>
    <row r="1850" spans="1:6" x14ac:dyDescent="0.25">
      <c r="A1850" s="13" t="str">
        <f t="shared" si="166"/>
        <v>A</v>
      </c>
      <c r="B1850" s="19" t="s">
        <v>1</v>
      </c>
      <c r="C1850" s="16" t="s">
        <v>6</v>
      </c>
      <c r="D1850" s="17">
        <v>1500</v>
      </c>
      <c r="E1850" s="17">
        <v>1170.0293599999998</v>
      </c>
      <c r="F1850" s="18">
        <f t="shared" si="167"/>
        <v>0.78001957333333316</v>
      </c>
    </row>
    <row r="1851" spans="1:6" x14ac:dyDescent="0.25">
      <c r="A1851" s="13" t="str">
        <f t="shared" si="166"/>
        <v>A</v>
      </c>
      <c r="B1851" s="19" t="s">
        <v>1</v>
      </c>
      <c r="C1851" s="16" t="s">
        <v>10</v>
      </c>
      <c r="D1851" s="17">
        <v>65</v>
      </c>
      <c r="E1851" s="17">
        <v>64.092470000000006</v>
      </c>
      <c r="F1851" s="18">
        <f t="shared" si="167"/>
        <v>0.98603800000000008</v>
      </c>
    </row>
    <row r="1852" spans="1:6" x14ac:dyDescent="0.25">
      <c r="A1852" s="13" t="str">
        <f t="shared" si="166"/>
        <v>A</v>
      </c>
      <c r="B1852" s="19" t="s">
        <v>1</v>
      </c>
      <c r="C1852" s="16" t="s">
        <v>11</v>
      </c>
      <c r="D1852" s="17">
        <v>195</v>
      </c>
      <c r="E1852" s="17">
        <v>116.13741999999999</v>
      </c>
      <c r="F1852" s="18">
        <f t="shared" si="167"/>
        <v>0.59557651282051283</v>
      </c>
    </row>
    <row r="1853" spans="1:6" x14ac:dyDescent="0.25">
      <c r="A1853" s="13" t="str">
        <f t="shared" si="166"/>
        <v>A</v>
      </c>
      <c r="B1853" s="20" t="s">
        <v>1</v>
      </c>
      <c r="C1853" s="21" t="s">
        <v>12</v>
      </c>
      <c r="D1853" s="22">
        <v>2000</v>
      </c>
      <c r="E1853" s="22">
        <v>948.97223999999994</v>
      </c>
      <c r="F1853" s="23">
        <f t="shared" si="167"/>
        <v>0.47448611999999996</v>
      </c>
    </row>
    <row r="1854" spans="1:6" ht="18.75" thickBot="1" x14ac:dyDescent="0.3">
      <c r="A1854" s="13" t="str">
        <f t="shared" si="166"/>
        <v>A</v>
      </c>
      <c r="B1854" s="27" t="s">
        <v>707</v>
      </c>
      <c r="C1854" s="28" t="s">
        <v>708</v>
      </c>
      <c r="D1854" s="29">
        <v>480</v>
      </c>
      <c r="E1854" s="29">
        <v>315.31900999999999</v>
      </c>
      <c r="F1854" s="30">
        <f t="shared" si="167"/>
        <v>0.65691460416666669</v>
      </c>
    </row>
    <row r="1855" spans="1:6" ht="15.75" thickTop="1" x14ac:dyDescent="0.25">
      <c r="A1855" s="13" t="str">
        <f t="shared" si="166"/>
        <v>A</v>
      </c>
      <c r="B1855" s="20" t="s">
        <v>1</v>
      </c>
      <c r="C1855" s="21" t="s">
        <v>4</v>
      </c>
      <c r="D1855" s="22">
        <v>469.68599999999998</v>
      </c>
      <c r="E1855" s="22">
        <v>305.00501000000003</v>
      </c>
      <c r="F1855" s="23">
        <f t="shared" si="167"/>
        <v>0.64938067134213073</v>
      </c>
    </row>
    <row r="1856" spans="1:6" x14ac:dyDescent="0.25">
      <c r="A1856" s="13" t="str">
        <f t="shared" si="166"/>
        <v>A</v>
      </c>
      <c r="B1856" s="15" t="s">
        <v>1</v>
      </c>
      <c r="C1856" s="16" t="s">
        <v>5</v>
      </c>
      <c r="D1856" s="17">
        <v>258.64999999999998</v>
      </c>
      <c r="E1856" s="17">
        <v>256.19600000000003</v>
      </c>
      <c r="F1856" s="18">
        <f t="shared" si="167"/>
        <v>0.99051227527546892</v>
      </c>
    </row>
    <row r="1857" spans="1:6" x14ac:dyDescent="0.25">
      <c r="A1857" s="13" t="str">
        <f t="shared" si="166"/>
        <v>A</v>
      </c>
      <c r="B1857" s="19" t="s">
        <v>1</v>
      </c>
      <c r="C1857" s="16" t="s">
        <v>6</v>
      </c>
      <c r="D1857" s="17">
        <v>202.85599999999999</v>
      </c>
      <c r="E1857" s="17">
        <v>40.795520000000003</v>
      </c>
      <c r="F1857" s="18">
        <f t="shared" si="167"/>
        <v>0.20110580904681155</v>
      </c>
    </row>
    <row r="1858" spans="1:6" x14ac:dyDescent="0.25">
      <c r="A1858" s="13" t="str">
        <f t="shared" si="166"/>
        <v>A</v>
      </c>
      <c r="B1858" s="19" t="s">
        <v>1</v>
      </c>
      <c r="C1858" s="16" t="s">
        <v>9</v>
      </c>
      <c r="D1858" s="17">
        <v>4.3</v>
      </c>
      <c r="E1858" s="17">
        <v>4.2079499999999994</v>
      </c>
      <c r="F1858" s="18">
        <f t="shared" si="167"/>
        <v>0.97859302325581388</v>
      </c>
    </row>
    <row r="1859" spans="1:6" x14ac:dyDescent="0.25">
      <c r="A1859" s="13" t="str">
        <f t="shared" si="166"/>
        <v>A</v>
      </c>
      <c r="B1859" s="19" t="s">
        <v>1</v>
      </c>
      <c r="C1859" s="16" t="s">
        <v>11</v>
      </c>
      <c r="D1859" s="17">
        <v>3.88</v>
      </c>
      <c r="E1859" s="17">
        <v>3.8055400000000001</v>
      </c>
      <c r="F1859" s="18">
        <f t="shared" si="167"/>
        <v>0.98080927835051557</v>
      </c>
    </row>
    <row r="1860" spans="1:6" x14ac:dyDescent="0.25">
      <c r="A1860" s="13" t="str">
        <f t="shared" si="166"/>
        <v>A</v>
      </c>
      <c r="B1860" s="20" t="s">
        <v>1</v>
      </c>
      <c r="C1860" s="21" t="s">
        <v>12</v>
      </c>
      <c r="D1860" s="22">
        <v>10.314</v>
      </c>
      <c r="E1860" s="22">
        <v>10.314</v>
      </c>
      <c r="F1860" s="23">
        <f t="shared" si="167"/>
        <v>1</v>
      </c>
    </row>
    <row r="1861" spans="1:6" ht="36.75" thickBot="1" x14ac:dyDescent="0.3">
      <c r="A1861" s="13" t="str">
        <f t="shared" ref="A1861:A1914" si="168">IF(OR(D1861&lt;&gt;0,E1861&lt;&gt;0),"A","B")</f>
        <v>A</v>
      </c>
      <c r="B1861" s="27" t="s">
        <v>709</v>
      </c>
      <c r="C1861" s="28" t="s">
        <v>710</v>
      </c>
      <c r="D1861" s="29">
        <v>252</v>
      </c>
      <c r="E1861" s="29">
        <v>138.78081</v>
      </c>
      <c r="F1861" s="30">
        <f t="shared" si="167"/>
        <v>0.55071749999999997</v>
      </c>
    </row>
    <row r="1862" spans="1:6" ht="15.75" thickTop="1" x14ac:dyDescent="0.25">
      <c r="A1862" s="13" t="str">
        <f t="shared" si="168"/>
        <v>A</v>
      </c>
      <c r="B1862" s="20" t="s">
        <v>1</v>
      </c>
      <c r="C1862" s="21" t="s">
        <v>4</v>
      </c>
      <c r="D1862" s="22">
        <v>250</v>
      </c>
      <c r="E1862" s="22">
        <v>138.78081</v>
      </c>
      <c r="F1862" s="23">
        <f t="shared" si="167"/>
        <v>0.55512324000000002</v>
      </c>
    </row>
    <row r="1863" spans="1:6" x14ac:dyDescent="0.25">
      <c r="A1863" s="13" t="str">
        <f t="shared" si="168"/>
        <v>A</v>
      </c>
      <c r="B1863" s="15" t="s">
        <v>1</v>
      </c>
      <c r="C1863" s="16" t="s">
        <v>5</v>
      </c>
      <c r="D1863" s="17">
        <v>200</v>
      </c>
      <c r="E1863" s="17">
        <v>120.758</v>
      </c>
      <c r="F1863" s="18">
        <f t="shared" si="167"/>
        <v>0.60378999999999994</v>
      </c>
    </row>
    <row r="1864" spans="1:6" x14ac:dyDescent="0.25">
      <c r="A1864" s="13" t="str">
        <f t="shared" si="168"/>
        <v>A</v>
      </c>
      <c r="B1864" s="19" t="s">
        <v>1</v>
      </c>
      <c r="C1864" s="16" t="s">
        <v>6</v>
      </c>
      <c r="D1864" s="17">
        <v>50</v>
      </c>
      <c r="E1864" s="17">
        <v>18.022809999999996</v>
      </c>
      <c r="F1864" s="18">
        <f t="shared" si="167"/>
        <v>0.36045619999999995</v>
      </c>
    </row>
    <row r="1865" spans="1:6" x14ac:dyDescent="0.25">
      <c r="A1865" s="13" t="str">
        <f t="shared" si="168"/>
        <v>A</v>
      </c>
      <c r="B1865" s="20" t="s">
        <v>1</v>
      </c>
      <c r="C1865" s="21" t="s">
        <v>12</v>
      </c>
      <c r="D1865" s="22">
        <v>2</v>
      </c>
      <c r="E1865" s="22">
        <v>0</v>
      </c>
      <c r="F1865" s="23">
        <f t="shared" si="167"/>
        <v>0</v>
      </c>
    </row>
    <row r="1866" spans="1:6" ht="18.75" thickBot="1" x14ac:dyDescent="0.3">
      <c r="A1866" s="13" t="str">
        <f t="shared" si="168"/>
        <v>A</v>
      </c>
      <c r="B1866" s="27" t="s">
        <v>711</v>
      </c>
      <c r="C1866" s="28" t="s">
        <v>712</v>
      </c>
      <c r="D1866" s="29">
        <v>2114</v>
      </c>
      <c r="E1866" s="29">
        <v>1586.4358300000001</v>
      </c>
      <c r="F1866" s="30">
        <f t="shared" si="167"/>
        <v>0.7504426821192054</v>
      </c>
    </row>
    <row r="1867" spans="1:6" ht="15.75" thickTop="1" x14ac:dyDescent="0.25">
      <c r="A1867" s="13" t="str">
        <f t="shared" si="168"/>
        <v>A</v>
      </c>
      <c r="B1867" s="20" t="s">
        <v>1</v>
      </c>
      <c r="C1867" s="21" t="s">
        <v>4</v>
      </c>
      <c r="D1867" s="22">
        <v>1939</v>
      </c>
      <c r="E1867" s="22">
        <v>1558.1358300000002</v>
      </c>
      <c r="F1867" s="23">
        <f t="shared" si="167"/>
        <v>0.80357701392470349</v>
      </c>
    </row>
    <row r="1868" spans="1:6" x14ac:dyDescent="0.25">
      <c r="A1868" s="13" t="str">
        <f t="shared" si="168"/>
        <v>A</v>
      </c>
      <c r="B1868" s="15" t="s">
        <v>1</v>
      </c>
      <c r="C1868" s="16" t="s">
        <v>5</v>
      </c>
      <c r="D1868" s="17">
        <v>1354</v>
      </c>
      <c r="E1868" s="17">
        <v>1089.7006099999999</v>
      </c>
      <c r="F1868" s="18">
        <f t="shared" si="167"/>
        <v>0.80480104135893638</v>
      </c>
    </row>
    <row r="1869" spans="1:6" x14ac:dyDescent="0.25">
      <c r="A1869" s="13" t="str">
        <f t="shared" si="168"/>
        <v>A</v>
      </c>
      <c r="B1869" s="19" t="s">
        <v>1</v>
      </c>
      <c r="C1869" s="16" t="s">
        <v>6</v>
      </c>
      <c r="D1869" s="17">
        <v>530</v>
      </c>
      <c r="E1869" s="17">
        <v>417.6379</v>
      </c>
      <c r="F1869" s="18">
        <f t="shared" si="167"/>
        <v>0.78799603773584903</v>
      </c>
    </row>
    <row r="1870" spans="1:6" x14ac:dyDescent="0.25">
      <c r="A1870" s="13" t="str">
        <f t="shared" si="168"/>
        <v>A</v>
      </c>
      <c r="B1870" s="19" t="s">
        <v>1</v>
      </c>
      <c r="C1870" s="16" t="s">
        <v>10</v>
      </c>
      <c r="D1870" s="17">
        <v>36</v>
      </c>
      <c r="E1870" s="17">
        <v>33.066240000000001</v>
      </c>
      <c r="F1870" s="18">
        <f t="shared" si="167"/>
        <v>0.91850666666666669</v>
      </c>
    </row>
    <row r="1871" spans="1:6" x14ac:dyDescent="0.25">
      <c r="A1871" s="13" t="str">
        <f t="shared" si="168"/>
        <v>A</v>
      </c>
      <c r="B1871" s="19" t="s">
        <v>1</v>
      </c>
      <c r="C1871" s="16" t="s">
        <v>11</v>
      </c>
      <c r="D1871" s="17">
        <v>19</v>
      </c>
      <c r="E1871" s="17">
        <v>17.731080000000002</v>
      </c>
      <c r="F1871" s="18">
        <f t="shared" si="167"/>
        <v>0.93321473684210543</v>
      </c>
    </row>
    <row r="1872" spans="1:6" x14ac:dyDescent="0.25">
      <c r="A1872" s="13" t="str">
        <f t="shared" si="168"/>
        <v>A</v>
      </c>
      <c r="B1872" s="20" t="s">
        <v>1</v>
      </c>
      <c r="C1872" s="21" t="s">
        <v>12</v>
      </c>
      <c r="D1872" s="22">
        <v>175</v>
      </c>
      <c r="E1872" s="22">
        <v>28.3</v>
      </c>
      <c r="F1872" s="23">
        <f t="shared" si="167"/>
        <v>0.16171428571428573</v>
      </c>
    </row>
    <row r="1873" spans="1:14" ht="36.75" thickBot="1" x14ac:dyDescent="0.3">
      <c r="A1873" s="13" t="str">
        <f t="shared" si="168"/>
        <v>A</v>
      </c>
      <c r="B1873" s="27" t="s">
        <v>713</v>
      </c>
      <c r="C1873" s="28" t="s">
        <v>714</v>
      </c>
      <c r="D1873" s="29">
        <v>1681787.0337700001</v>
      </c>
      <c r="E1873" s="29">
        <v>1633674.3398599999</v>
      </c>
      <c r="F1873" s="30">
        <f t="shared" si="167"/>
        <v>0.97139192243494255</v>
      </c>
    </row>
    <row r="1874" spans="1:14" ht="15.75" thickTop="1" x14ac:dyDescent="0.25">
      <c r="A1874" s="13" t="str">
        <f t="shared" si="168"/>
        <v>A</v>
      </c>
      <c r="B1874" s="20" t="s">
        <v>1</v>
      </c>
      <c r="C1874" s="21" t="s">
        <v>4</v>
      </c>
      <c r="D1874" s="22">
        <v>1149746.0337700001</v>
      </c>
      <c r="E1874" s="22">
        <v>1116335.9224099999</v>
      </c>
      <c r="F1874" s="23">
        <f t="shared" si="167"/>
        <v>0.97094131192568767</v>
      </c>
    </row>
    <row r="1875" spans="1:14" x14ac:dyDescent="0.25">
      <c r="A1875" s="13" t="str">
        <f t="shared" si="168"/>
        <v>A</v>
      </c>
      <c r="B1875" s="19" t="s">
        <v>1</v>
      </c>
      <c r="C1875" s="16" t="s">
        <v>7</v>
      </c>
      <c r="D1875" s="17">
        <v>541025</v>
      </c>
      <c r="E1875" s="17">
        <v>533167.16562999994</v>
      </c>
      <c r="F1875" s="18">
        <f t="shared" si="167"/>
        <v>0.98547602352941166</v>
      </c>
    </row>
    <row r="1876" spans="1:14" x14ac:dyDescent="0.25">
      <c r="A1876" s="13" t="str">
        <f t="shared" si="168"/>
        <v>A</v>
      </c>
      <c r="B1876" s="19" t="s">
        <v>1</v>
      </c>
      <c r="C1876" s="16" t="s">
        <v>8</v>
      </c>
      <c r="D1876" s="17">
        <v>1000</v>
      </c>
      <c r="E1876" s="17">
        <v>0</v>
      </c>
      <c r="F1876" s="18">
        <f t="shared" si="167"/>
        <v>0</v>
      </c>
    </row>
    <row r="1877" spans="1:14" x14ac:dyDescent="0.25">
      <c r="A1877" s="13" t="str">
        <f t="shared" si="168"/>
        <v>A</v>
      </c>
      <c r="B1877" s="19" t="s">
        <v>1</v>
      </c>
      <c r="C1877" s="16" t="s">
        <v>9</v>
      </c>
      <c r="D1877" s="17">
        <v>419220.91399999999</v>
      </c>
      <c r="E1877" s="17">
        <v>397864.91820000001</v>
      </c>
      <c r="F1877" s="18">
        <f t="shared" ref="F1877:F1898" si="169">E1877/D1877</f>
        <v>0.9490578950457611</v>
      </c>
    </row>
    <row r="1878" spans="1:14" x14ac:dyDescent="0.25">
      <c r="A1878" s="13" t="str">
        <f t="shared" si="168"/>
        <v>A</v>
      </c>
      <c r="B1878" s="19" t="s">
        <v>1</v>
      </c>
      <c r="C1878" s="16" t="s">
        <v>10</v>
      </c>
      <c r="D1878" s="17">
        <v>179500</v>
      </c>
      <c r="E1878" s="17">
        <v>179500</v>
      </c>
      <c r="F1878" s="18">
        <f t="shared" si="169"/>
        <v>1</v>
      </c>
    </row>
    <row r="1879" spans="1:14" x14ac:dyDescent="0.25">
      <c r="A1879" s="13" t="str">
        <f t="shared" si="168"/>
        <v>A</v>
      </c>
      <c r="B1879" s="19" t="s">
        <v>1</v>
      </c>
      <c r="C1879" s="16" t="s">
        <v>11</v>
      </c>
      <c r="D1879" s="17">
        <v>9000.1197699999993</v>
      </c>
      <c r="E1879" s="17">
        <v>5803.8385799999996</v>
      </c>
      <c r="F1879" s="18">
        <f t="shared" si="169"/>
        <v>0.64486237164819415</v>
      </c>
    </row>
    <row r="1880" spans="1:14" x14ac:dyDescent="0.25">
      <c r="A1880" s="13" t="str">
        <f t="shared" si="168"/>
        <v>A</v>
      </c>
      <c r="B1880" s="20" t="s">
        <v>1</v>
      </c>
      <c r="C1880" s="21" t="s">
        <v>13</v>
      </c>
      <c r="D1880" s="22">
        <v>9265</v>
      </c>
      <c r="E1880" s="22">
        <v>422.38522999999998</v>
      </c>
      <c r="F1880" s="23">
        <f t="shared" si="169"/>
        <v>4.5589339449541279E-2</v>
      </c>
    </row>
    <row r="1881" spans="1:14" x14ac:dyDescent="0.25">
      <c r="A1881" s="13" t="str">
        <f t="shared" si="168"/>
        <v>A</v>
      </c>
      <c r="B1881" s="20" t="s">
        <v>1</v>
      </c>
      <c r="C1881" s="21" t="s">
        <v>14</v>
      </c>
      <c r="D1881" s="22">
        <v>522776</v>
      </c>
      <c r="E1881" s="22">
        <v>516916.03222000005</v>
      </c>
      <c r="F1881" s="23">
        <f t="shared" si="169"/>
        <v>0.98879067175998903</v>
      </c>
      <c r="M1881" s="64"/>
      <c r="N1881" s="64"/>
    </row>
    <row r="1882" spans="1:14" ht="36.75" thickBot="1" x14ac:dyDescent="0.3">
      <c r="A1882" s="13" t="str">
        <f t="shared" si="168"/>
        <v>A</v>
      </c>
      <c r="B1882" s="27" t="s">
        <v>715</v>
      </c>
      <c r="C1882" s="28" t="s">
        <v>716</v>
      </c>
      <c r="D1882" s="29">
        <v>719801</v>
      </c>
      <c r="E1882" s="29">
        <v>711134.60156999994</v>
      </c>
      <c r="F1882" s="30">
        <f t="shared" si="169"/>
        <v>0.98796000779382076</v>
      </c>
      <c r="M1882" s="64"/>
      <c r="N1882" s="64"/>
    </row>
    <row r="1883" spans="1:14" ht="15.75" thickTop="1" x14ac:dyDescent="0.25">
      <c r="A1883" s="13" t="str">
        <f t="shared" si="168"/>
        <v>A</v>
      </c>
      <c r="B1883" s="20" t="s">
        <v>1</v>
      </c>
      <c r="C1883" s="21" t="s">
        <v>4</v>
      </c>
      <c r="D1883" s="22">
        <v>219025</v>
      </c>
      <c r="E1883" s="22">
        <v>216218.56935000001</v>
      </c>
      <c r="F1883" s="23">
        <f t="shared" si="169"/>
        <v>0.98718671087775367</v>
      </c>
    </row>
    <row r="1884" spans="1:14" x14ac:dyDescent="0.25">
      <c r="A1884" s="13" t="str">
        <f t="shared" si="168"/>
        <v>A</v>
      </c>
      <c r="B1884" s="19" t="s">
        <v>1</v>
      </c>
      <c r="C1884" s="16" t="s">
        <v>7</v>
      </c>
      <c r="D1884" s="17">
        <v>219025</v>
      </c>
      <c r="E1884" s="17">
        <v>216218.56935000001</v>
      </c>
      <c r="F1884" s="18">
        <f t="shared" si="169"/>
        <v>0.98718671087775367</v>
      </c>
    </row>
    <row r="1885" spans="1:14" x14ac:dyDescent="0.25">
      <c r="A1885" s="13" t="str">
        <f t="shared" si="168"/>
        <v>A</v>
      </c>
      <c r="B1885" s="20" t="s">
        <v>1</v>
      </c>
      <c r="C1885" s="21" t="s">
        <v>14</v>
      </c>
      <c r="D1885" s="22">
        <v>500776</v>
      </c>
      <c r="E1885" s="22">
        <v>494916.03222000005</v>
      </c>
      <c r="F1885" s="23">
        <f t="shared" si="169"/>
        <v>0.98829822559387837</v>
      </c>
      <c r="M1885" s="63"/>
      <c r="N1885" s="63"/>
    </row>
    <row r="1886" spans="1:14" ht="36.75" thickBot="1" x14ac:dyDescent="0.3">
      <c r="A1886" s="13" t="str">
        <f t="shared" si="168"/>
        <v>A</v>
      </c>
      <c r="B1886" s="27" t="s">
        <v>717</v>
      </c>
      <c r="C1886" s="28" t="s">
        <v>718</v>
      </c>
      <c r="D1886" s="29">
        <v>344000</v>
      </c>
      <c r="E1886" s="29">
        <v>338948.59628</v>
      </c>
      <c r="F1886" s="30">
        <f t="shared" si="169"/>
        <v>0.98531568686046511</v>
      </c>
    </row>
    <row r="1887" spans="1:14" ht="15.75" thickTop="1" x14ac:dyDescent="0.25">
      <c r="A1887" s="13" t="str">
        <f t="shared" si="168"/>
        <v>A</v>
      </c>
      <c r="B1887" s="20" t="s">
        <v>1</v>
      </c>
      <c r="C1887" s="21" t="s">
        <v>4</v>
      </c>
      <c r="D1887" s="22">
        <v>322000</v>
      </c>
      <c r="E1887" s="22">
        <v>316948.59628</v>
      </c>
      <c r="F1887" s="23">
        <f t="shared" si="169"/>
        <v>0.98431241080745346</v>
      </c>
    </row>
    <row r="1888" spans="1:14" x14ac:dyDescent="0.25">
      <c r="A1888" s="13" t="str">
        <f t="shared" si="168"/>
        <v>A</v>
      </c>
      <c r="B1888" s="19" t="s">
        <v>1</v>
      </c>
      <c r="C1888" s="16" t="s">
        <v>7</v>
      </c>
      <c r="D1888" s="17">
        <v>322000</v>
      </c>
      <c r="E1888" s="17">
        <v>316948.59628</v>
      </c>
      <c r="F1888" s="18">
        <f t="shared" si="169"/>
        <v>0.98431241080745346</v>
      </c>
    </row>
    <row r="1889" spans="1:6" x14ac:dyDescent="0.25">
      <c r="A1889" s="13" t="str">
        <f t="shared" si="168"/>
        <v>A</v>
      </c>
      <c r="B1889" s="20" t="s">
        <v>1</v>
      </c>
      <c r="C1889" s="21" t="s">
        <v>14</v>
      </c>
      <c r="D1889" s="22">
        <v>22000</v>
      </c>
      <c r="E1889" s="22">
        <v>22000</v>
      </c>
      <c r="F1889" s="23">
        <f t="shared" si="169"/>
        <v>1</v>
      </c>
    </row>
    <row r="1890" spans="1:6" ht="54.75" thickBot="1" x14ac:dyDescent="0.3">
      <c r="A1890" s="13" t="str">
        <f t="shared" si="168"/>
        <v>A</v>
      </c>
      <c r="B1890" s="27" t="s">
        <v>719</v>
      </c>
      <c r="C1890" s="28" t="s">
        <v>720</v>
      </c>
      <c r="D1890" s="29">
        <v>2160</v>
      </c>
      <c r="E1890" s="29">
        <v>1669.7339999999999</v>
      </c>
      <c r="F1890" s="30">
        <f t="shared" si="169"/>
        <v>0.77302499999999996</v>
      </c>
    </row>
    <row r="1891" spans="1:6" ht="15.75" thickTop="1" x14ac:dyDescent="0.25">
      <c r="A1891" s="13" t="str">
        <f t="shared" si="168"/>
        <v>A</v>
      </c>
      <c r="B1891" s="20" t="s">
        <v>1</v>
      </c>
      <c r="C1891" s="21" t="s">
        <v>4</v>
      </c>
      <c r="D1891" s="22">
        <v>2160</v>
      </c>
      <c r="E1891" s="22">
        <v>1669.7339999999999</v>
      </c>
      <c r="F1891" s="23">
        <f t="shared" si="169"/>
        <v>0.77302499999999996</v>
      </c>
    </row>
    <row r="1892" spans="1:6" x14ac:dyDescent="0.25">
      <c r="A1892" s="13" t="str">
        <f t="shared" si="168"/>
        <v>A</v>
      </c>
      <c r="B1892" s="19" t="s">
        <v>1</v>
      </c>
      <c r="C1892" s="16" t="s">
        <v>9</v>
      </c>
      <c r="D1892" s="17">
        <v>2160</v>
      </c>
      <c r="E1892" s="17">
        <v>1669.7339999999999</v>
      </c>
      <c r="F1892" s="18">
        <f t="shared" si="169"/>
        <v>0.77302499999999996</v>
      </c>
    </row>
    <row r="1893" spans="1:6" ht="54.75" thickBot="1" x14ac:dyDescent="0.3">
      <c r="A1893" s="13" t="str">
        <f t="shared" si="168"/>
        <v>A</v>
      </c>
      <c r="B1893" s="27" t="s">
        <v>721</v>
      </c>
      <c r="C1893" s="28" t="s">
        <v>722</v>
      </c>
      <c r="D1893" s="29">
        <v>387034</v>
      </c>
      <c r="E1893" s="29">
        <v>378344.59527999995</v>
      </c>
      <c r="F1893" s="30">
        <f t="shared" si="169"/>
        <v>0.97754873029242895</v>
      </c>
    </row>
    <row r="1894" spans="1:6" ht="15.75" thickTop="1" x14ac:dyDescent="0.25">
      <c r="A1894" s="13" t="str">
        <f t="shared" si="168"/>
        <v>A</v>
      </c>
      <c r="B1894" s="20" t="s">
        <v>1</v>
      </c>
      <c r="C1894" s="21" t="s">
        <v>4</v>
      </c>
      <c r="D1894" s="22">
        <v>387034</v>
      </c>
      <c r="E1894" s="22">
        <v>378344.59527999995</v>
      </c>
      <c r="F1894" s="23">
        <f t="shared" si="169"/>
        <v>0.97754873029242895</v>
      </c>
    </row>
    <row r="1895" spans="1:6" x14ac:dyDescent="0.25">
      <c r="A1895" s="13" t="str">
        <f t="shared" si="168"/>
        <v>A</v>
      </c>
      <c r="B1895" s="19" t="s">
        <v>1</v>
      </c>
      <c r="C1895" s="16" t="s">
        <v>9</v>
      </c>
      <c r="D1895" s="17">
        <v>387034</v>
      </c>
      <c r="E1895" s="17">
        <v>378344.59527999995</v>
      </c>
      <c r="F1895" s="18">
        <f t="shared" si="169"/>
        <v>0.97754873029242895</v>
      </c>
    </row>
    <row r="1896" spans="1:6" ht="36.75" thickBot="1" x14ac:dyDescent="0.3">
      <c r="A1896" s="13" t="str">
        <f t="shared" si="168"/>
        <v>A</v>
      </c>
      <c r="B1896" s="27" t="s">
        <v>723</v>
      </c>
      <c r="C1896" s="28" t="s">
        <v>724</v>
      </c>
      <c r="D1896" s="29">
        <v>7000</v>
      </c>
      <c r="E1896" s="29">
        <v>7000</v>
      </c>
      <c r="F1896" s="30">
        <f t="shared" si="169"/>
        <v>1</v>
      </c>
    </row>
    <row r="1897" spans="1:6" ht="15.75" thickTop="1" x14ac:dyDescent="0.25">
      <c r="A1897" s="13" t="str">
        <f t="shared" si="168"/>
        <v>A</v>
      </c>
      <c r="B1897" s="20" t="s">
        <v>1</v>
      </c>
      <c r="C1897" s="21" t="s">
        <v>4</v>
      </c>
      <c r="D1897" s="22">
        <v>7000</v>
      </c>
      <c r="E1897" s="22">
        <v>7000</v>
      </c>
      <c r="F1897" s="23">
        <f t="shared" si="169"/>
        <v>1</v>
      </c>
    </row>
    <row r="1898" spans="1:6" x14ac:dyDescent="0.25">
      <c r="A1898" s="13" t="str">
        <f t="shared" si="168"/>
        <v>A</v>
      </c>
      <c r="B1898" s="19" t="s">
        <v>1</v>
      </c>
      <c r="C1898" s="16" t="s">
        <v>9</v>
      </c>
      <c r="D1898" s="17">
        <v>7000</v>
      </c>
      <c r="E1898" s="17">
        <v>7000</v>
      </c>
      <c r="F1898" s="18">
        <f t="shared" si="169"/>
        <v>1</v>
      </c>
    </row>
    <row r="1899" spans="1:6" ht="36.75" thickBot="1" x14ac:dyDescent="0.3">
      <c r="A1899" s="13" t="str">
        <f t="shared" si="168"/>
        <v>A</v>
      </c>
      <c r="B1899" s="27" t="s">
        <v>725</v>
      </c>
      <c r="C1899" s="28" t="s">
        <v>726</v>
      </c>
      <c r="D1899" s="29">
        <v>380034</v>
      </c>
      <c r="E1899" s="29">
        <v>371344.59527999995</v>
      </c>
      <c r="F1899" s="30">
        <f t="shared" ref="F1899:F1920" si="170">E1899/D1899</f>
        <v>0.9771351912723597</v>
      </c>
    </row>
    <row r="1900" spans="1:6" ht="15.75" thickTop="1" x14ac:dyDescent="0.25">
      <c r="A1900" s="13" t="str">
        <f t="shared" si="168"/>
        <v>A</v>
      </c>
      <c r="B1900" s="20" t="s">
        <v>1</v>
      </c>
      <c r="C1900" s="21" t="s">
        <v>4</v>
      </c>
      <c r="D1900" s="22">
        <v>380034</v>
      </c>
      <c r="E1900" s="22">
        <v>371344.59527999995</v>
      </c>
      <c r="F1900" s="23">
        <f t="shared" si="170"/>
        <v>0.9771351912723597</v>
      </c>
    </row>
    <row r="1901" spans="1:6" x14ac:dyDescent="0.25">
      <c r="A1901" s="13" t="str">
        <f t="shared" si="168"/>
        <v>A</v>
      </c>
      <c r="B1901" s="19" t="s">
        <v>1</v>
      </c>
      <c r="C1901" s="16" t="s">
        <v>9</v>
      </c>
      <c r="D1901" s="17">
        <v>380034</v>
      </c>
      <c r="E1901" s="17">
        <v>371344.59527999995</v>
      </c>
      <c r="F1901" s="18">
        <f t="shared" si="170"/>
        <v>0.9771351912723597</v>
      </c>
    </row>
    <row r="1902" spans="1:6" ht="18.75" thickBot="1" x14ac:dyDescent="0.3">
      <c r="A1902" s="13" t="str">
        <f t="shared" si="168"/>
        <v>A</v>
      </c>
      <c r="B1902" s="27" t="s">
        <v>727</v>
      </c>
      <c r="C1902" s="28" t="s">
        <v>728</v>
      </c>
      <c r="D1902" s="29">
        <v>17.345830000000003</v>
      </c>
      <c r="E1902" s="29">
        <v>0</v>
      </c>
      <c r="F1902" s="30">
        <f t="shared" si="170"/>
        <v>0</v>
      </c>
    </row>
    <row r="1903" spans="1:6" ht="15.75" thickTop="1" x14ac:dyDescent="0.25">
      <c r="A1903" s="13" t="str">
        <f t="shared" si="168"/>
        <v>A</v>
      </c>
      <c r="B1903" s="20" t="s">
        <v>1</v>
      </c>
      <c r="C1903" s="21" t="s">
        <v>4</v>
      </c>
      <c r="D1903" s="22">
        <v>17.345830000000003</v>
      </c>
      <c r="E1903" s="22">
        <v>0</v>
      </c>
      <c r="F1903" s="23">
        <f t="shared" si="170"/>
        <v>0</v>
      </c>
    </row>
    <row r="1904" spans="1:6" x14ac:dyDescent="0.25">
      <c r="A1904" s="13" t="str">
        <f t="shared" si="168"/>
        <v>A</v>
      </c>
      <c r="B1904" s="19" t="s">
        <v>1</v>
      </c>
      <c r="C1904" s="16" t="s">
        <v>11</v>
      </c>
      <c r="D1904" s="17">
        <v>17.345830000000003</v>
      </c>
      <c r="E1904" s="17">
        <v>0</v>
      </c>
      <c r="F1904" s="18">
        <f t="shared" si="170"/>
        <v>0</v>
      </c>
    </row>
    <row r="1905" spans="1:6" ht="54.75" thickBot="1" x14ac:dyDescent="0.3">
      <c r="A1905" s="13" t="str">
        <f t="shared" si="168"/>
        <v>A</v>
      </c>
      <c r="B1905" s="27" t="s">
        <v>729</v>
      </c>
      <c r="C1905" s="28" t="s">
        <v>730</v>
      </c>
      <c r="D1905" s="29">
        <v>8147.7739399999991</v>
      </c>
      <c r="E1905" s="29">
        <v>5748.7582199999997</v>
      </c>
      <c r="F1905" s="30">
        <f t="shared" si="170"/>
        <v>0.70556182122058242</v>
      </c>
    </row>
    <row r="1906" spans="1:6" ht="15.75" thickTop="1" x14ac:dyDescent="0.25">
      <c r="A1906" s="13" t="str">
        <f t="shared" si="168"/>
        <v>A</v>
      </c>
      <c r="B1906" s="20" t="s">
        <v>1</v>
      </c>
      <c r="C1906" s="21" t="s">
        <v>4</v>
      </c>
      <c r="D1906" s="22">
        <v>8147.7739399999991</v>
      </c>
      <c r="E1906" s="22">
        <v>5748.7582199999997</v>
      </c>
      <c r="F1906" s="23">
        <f t="shared" si="170"/>
        <v>0.70556182122058242</v>
      </c>
    </row>
    <row r="1907" spans="1:6" x14ac:dyDescent="0.25">
      <c r="A1907" s="13" t="str">
        <f t="shared" si="168"/>
        <v>A</v>
      </c>
      <c r="B1907" s="19" t="s">
        <v>1</v>
      </c>
      <c r="C1907" s="16" t="s">
        <v>11</v>
      </c>
      <c r="D1907" s="17">
        <v>8147.7739399999991</v>
      </c>
      <c r="E1907" s="17">
        <v>5748.7582199999997</v>
      </c>
      <c r="F1907" s="18">
        <f t="shared" si="170"/>
        <v>0.70556182122058242</v>
      </c>
    </row>
    <row r="1908" spans="1:6" ht="36.75" thickBot="1" x14ac:dyDescent="0.3">
      <c r="A1908" s="13" t="str">
        <f t="shared" si="168"/>
        <v>A</v>
      </c>
      <c r="B1908" s="27" t="s">
        <v>732</v>
      </c>
      <c r="C1908" s="28" t="s">
        <v>733</v>
      </c>
      <c r="D1908" s="29">
        <v>216.91399999999999</v>
      </c>
      <c r="E1908" s="29">
        <v>0</v>
      </c>
      <c r="F1908" s="30">
        <f t="shared" si="170"/>
        <v>0</v>
      </c>
    </row>
    <row r="1909" spans="1:6" ht="15.75" thickTop="1" x14ac:dyDescent="0.25">
      <c r="A1909" s="13" t="str">
        <f t="shared" si="168"/>
        <v>A</v>
      </c>
      <c r="B1909" s="20" t="s">
        <v>1</v>
      </c>
      <c r="C1909" s="21" t="s">
        <v>4</v>
      </c>
      <c r="D1909" s="22">
        <v>216.91399999999999</v>
      </c>
      <c r="E1909" s="22">
        <v>0</v>
      </c>
      <c r="F1909" s="23">
        <f t="shared" si="170"/>
        <v>0</v>
      </c>
    </row>
    <row r="1910" spans="1:6" x14ac:dyDescent="0.25">
      <c r="A1910" s="13" t="str">
        <f t="shared" si="168"/>
        <v>A</v>
      </c>
      <c r="B1910" s="19" t="s">
        <v>1</v>
      </c>
      <c r="C1910" s="16" t="s">
        <v>9</v>
      </c>
      <c r="D1910" s="17">
        <v>216.91399999999999</v>
      </c>
      <c r="E1910" s="17">
        <v>0</v>
      </c>
      <c r="F1910" s="18">
        <f t="shared" si="170"/>
        <v>0</v>
      </c>
    </row>
    <row r="1911" spans="1:6" ht="36.75" thickBot="1" x14ac:dyDescent="0.3">
      <c r="A1911" s="13" t="str">
        <f t="shared" si="168"/>
        <v>A</v>
      </c>
      <c r="B1911" s="27" t="s">
        <v>734</v>
      </c>
      <c r="C1911" s="28" t="s">
        <v>735</v>
      </c>
      <c r="D1911" s="29">
        <v>5000</v>
      </c>
      <c r="E1911" s="29">
        <v>0</v>
      </c>
      <c r="F1911" s="30">
        <f t="shared" si="170"/>
        <v>0</v>
      </c>
    </row>
    <row r="1912" spans="1:6" ht="15.75" thickTop="1" x14ac:dyDescent="0.25">
      <c r="A1912" s="13" t="str">
        <f t="shared" si="168"/>
        <v>A</v>
      </c>
      <c r="B1912" s="20" t="s">
        <v>1</v>
      </c>
      <c r="C1912" s="21" t="s">
        <v>4</v>
      </c>
      <c r="D1912" s="22">
        <v>5000</v>
      </c>
      <c r="E1912" s="22">
        <v>0</v>
      </c>
      <c r="F1912" s="23">
        <f t="shared" si="170"/>
        <v>0</v>
      </c>
    </row>
    <row r="1913" spans="1:6" x14ac:dyDescent="0.25">
      <c r="A1913" s="13" t="str">
        <f t="shared" si="168"/>
        <v>A</v>
      </c>
      <c r="B1913" s="19" t="s">
        <v>1</v>
      </c>
      <c r="C1913" s="16" t="s">
        <v>9</v>
      </c>
      <c r="D1913" s="17">
        <v>5000</v>
      </c>
      <c r="E1913" s="17">
        <v>0</v>
      </c>
      <c r="F1913" s="18">
        <f t="shared" si="170"/>
        <v>0</v>
      </c>
    </row>
    <row r="1914" spans="1:6" ht="54.75" thickBot="1" x14ac:dyDescent="0.3">
      <c r="A1914" s="13" t="str">
        <f t="shared" si="168"/>
        <v>A</v>
      </c>
      <c r="B1914" s="27" t="s">
        <v>736</v>
      </c>
      <c r="C1914" s="28" t="s">
        <v>737</v>
      </c>
      <c r="D1914" s="29">
        <v>100</v>
      </c>
      <c r="E1914" s="29">
        <v>51.8</v>
      </c>
      <c r="F1914" s="30">
        <f t="shared" si="170"/>
        <v>0.51800000000000002</v>
      </c>
    </row>
    <row r="1915" spans="1:6" ht="15.75" thickTop="1" x14ac:dyDescent="0.25">
      <c r="A1915" s="13" t="str">
        <f t="shared" ref="A1915:A1948" si="171">IF(OR(D1915&lt;&gt;0,E1915&lt;&gt;0),"A","B")</f>
        <v>A</v>
      </c>
      <c r="B1915" s="20" t="s">
        <v>1</v>
      </c>
      <c r="C1915" s="21" t="s">
        <v>4</v>
      </c>
      <c r="D1915" s="22">
        <v>100</v>
      </c>
      <c r="E1915" s="22">
        <v>51.8</v>
      </c>
      <c r="F1915" s="23">
        <f t="shared" si="170"/>
        <v>0.51800000000000002</v>
      </c>
    </row>
    <row r="1916" spans="1:6" x14ac:dyDescent="0.25">
      <c r="A1916" s="13" t="str">
        <f t="shared" si="171"/>
        <v>A</v>
      </c>
      <c r="B1916" s="19" t="s">
        <v>1</v>
      </c>
      <c r="C1916" s="16" t="s">
        <v>11</v>
      </c>
      <c r="D1916" s="17">
        <v>100</v>
      </c>
      <c r="E1916" s="17">
        <v>51.8</v>
      </c>
      <c r="F1916" s="18">
        <f t="shared" si="170"/>
        <v>0.51800000000000002</v>
      </c>
    </row>
    <row r="1917" spans="1:6" ht="54.75" thickBot="1" x14ac:dyDescent="0.3">
      <c r="A1917" s="13" t="str">
        <f t="shared" si="171"/>
        <v>A</v>
      </c>
      <c r="B1917" s="27" t="s">
        <v>738</v>
      </c>
      <c r="C1917" s="28" t="s">
        <v>739</v>
      </c>
      <c r="D1917" s="29">
        <v>735</v>
      </c>
      <c r="E1917" s="29">
        <v>3.2803599999999999</v>
      </c>
      <c r="F1917" s="30">
        <f t="shared" si="170"/>
        <v>4.463074829931973E-3</v>
      </c>
    </row>
    <row r="1918" spans="1:6" ht="15.75" thickTop="1" x14ac:dyDescent="0.25">
      <c r="A1918" s="13" t="str">
        <f t="shared" si="171"/>
        <v>A</v>
      </c>
      <c r="B1918" s="20" t="s">
        <v>1</v>
      </c>
      <c r="C1918" s="21" t="s">
        <v>4</v>
      </c>
      <c r="D1918" s="22">
        <v>735</v>
      </c>
      <c r="E1918" s="22">
        <v>3.2803599999999999</v>
      </c>
      <c r="F1918" s="23">
        <f t="shared" si="170"/>
        <v>4.463074829931973E-3</v>
      </c>
    </row>
    <row r="1919" spans="1:6" x14ac:dyDescent="0.25">
      <c r="A1919" s="13" t="str">
        <f t="shared" si="171"/>
        <v>A</v>
      </c>
      <c r="B1919" s="19" t="s">
        <v>1</v>
      </c>
      <c r="C1919" s="16" t="s">
        <v>11</v>
      </c>
      <c r="D1919" s="17">
        <v>735</v>
      </c>
      <c r="E1919" s="17">
        <v>3.2803599999999999</v>
      </c>
      <c r="F1919" s="18">
        <f t="shared" si="170"/>
        <v>4.463074829931973E-3</v>
      </c>
    </row>
    <row r="1920" spans="1:6" ht="18.75" thickBot="1" x14ac:dyDescent="0.3">
      <c r="A1920" s="13" t="str">
        <f t="shared" si="171"/>
        <v>A</v>
      </c>
      <c r="B1920" s="27" t="s">
        <v>740</v>
      </c>
      <c r="C1920" s="28" t="s">
        <v>741</v>
      </c>
      <c r="D1920" s="29">
        <v>179500</v>
      </c>
      <c r="E1920" s="29">
        <v>179500</v>
      </c>
      <c r="F1920" s="30">
        <f t="shared" si="170"/>
        <v>1</v>
      </c>
    </row>
    <row r="1921" spans="1:6" ht="15.75" thickTop="1" x14ac:dyDescent="0.25">
      <c r="A1921" s="13" t="str">
        <f t="shared" si="171"/>
        <v>A</v>
      </c>
      <c r="B1921" s="20" t="s">
        <v>1</v>
      </c>
      <c r="C1921" s="21" t="s">
        <v>4</v>
      </c>
      <c r="D1921" s="22">
        <v>179500</v>
      </c>
      <c r="E1921" s="22">
        <v>179500</v>
      </c>
      <c r="F1921" s="23">
        <f t="shared" ref="F1921:F1940" si="172">E1921/D1921</f>
        <v>1</v>
      </c>
    </row>
    <row r="1922" spans="1:6" x14ac:dyDescent="0.25">
      <c r="A1922" s="13" t="str">
        <f t="shared" si="171"/>
        <v>A</v>
      </c>
      <c r="B1922" s="19" t="s">
        <v>1</v>
      </c>
      <c r="C1922" s="16" t="s">
        <v>10</v>
      </c>
      <c r="D1922" s="17">
        <v>179500</v>
      </c>
      <c r="E1922" s="17">
        <v>179500</v>
      </c>
      <c r="F1922" s="18">
        <f t="shared" si="172"/>
        <v>1</v>
      </c>
    </row>
    <row r="1923" spans="1:6" ht="54.75" thickBot="1" x14ac:dyDescent="0.3">
      <c r="A1923" s="13" t="str">
        <f t="shared" si="171"/>
        <v>A</v>
      </c>
      <c r="B1923" s="27" t="s">
        <v>742</v>
      </c>
      <c r="C1923" s="28" t="s">
        <v>743</v>
      </c>
      <c r="D1923" s="29">
        <v>16765</v>
      </c>
      <c r="E1923" s="29">
        <v>16765</v>
      </c>
      <c r="F1923" s="30">
        <f t="shared" si="172"/>
        <v>1</v>
      </c>
    </row>
    <row r="1924" spans="1:6" ht="15.75" thickTop="1" x14ac:dyDescent="0.25">
      <c r="A1924" s="13" t="str">
        <f t="shared" si="171"/>
        <v>A</v>
      </c>
      <c r="B1924" s="20" t="s">
        <v>1</v>
      </c>
      <c r="C1924" s="21" t="s">
        <v>4</v>
      </c>
      <c r="D1924" s="22">
        <v>16765</v>
      </c>
      <c r="E1924" s="22">
        <v>16765</v>
      </c>
      <c r="F1924" s="23">
        <f t="shared" si="172"/>
        <v>1</v>
      </c>
    </row>
    <row r="1925" spans="1:6" x14ac:dyDescent="0.25">
      <c r="A1925" s="13" t="str">
        <f t="shared" si="171"/>
        <v>A</v>
      </c>
      <c r="B1925" s="19" t="s">
        <v>1</v>
      </c>
      <c r="C1925" s="16" t="s">
        <v>9</v>
      </c>
      <c r="D1925" s="17">
        <v>16765</v>
      </c>
      <c r="E1925" s="17">
        <v>16765</v>
      </c>
      <c r="F1925" s="18">
        <f t="shared" si="172"/>
        <v>1</v>
      </c>
    </row>
    <row r="1926" spans="1:6" ht="54.75" thickBot="1" x14ac:dyDescent="0.3">
      <c r="A1926" s="13" t="str">
        <f t="shared" si="171"/>
        <v>A</v>
      </c>
      <c r="B1926" s="27" t="s">
        <v>744</v>
      </c>
      <c r="C1926" s="28" t="s">
        <v>745</v>
      </c>
      <c r="D1926" s="29">
        <v>18310</v>
      </c>
      <c r="E1926" s="29">
        <v>1507.97415</v>
      </c>
      <c r="F1926" s="30">
        <f t="shared" si="172"/>
        <v>8.2357954669579458E-2</v>
      </c>
    </row>
    <row r="1927" spans="1:6" ht="15.75" thickTop="1" x14ac:dyDescent="0.25">
      <c r="A1927" s="13" t="str">
        <f t="shared" si="171"/>
        <v>A</v>
      </c>
      <c r="B1927" s="20" t="s">
        <v>1</v>
      </c>
      <c r="C1927" s="21" t="s">
        <v>4</v>
      </c>
      <c r="D1927" s="22">
        <v>9045</v>
      </c>
      <c r="E1927" s="22">
        <v>1085.5889199999999</v>
      </c>
      <c r="F1927" s="23">
        <f t="shared" si="172"/>
        <v>0.12002088667772248</v>
      </c>
    </row>
    <row r="1928" spans="1:6" x14ac:dyDescent="0.25">
      <c r="A1928" s="13" t="str">
        <f t="shared" si="171"/>
        <v>A</v>
      </c>
      <c r="B1928" s="19" t="s">
        <v>1</v>
      </c>
      <c r="C1928" s="16" t="s">
        <v>8</v>
      </c>
      <c r="D1928" s="17">
        <v>1000</v>
      </c>
      <c r="E1928" s="17">
        <v>0</v>
      </c>
      <c r="F1928" s="18">
        <f t="shared" si="172"/>
        <v>0</v>
      </c>
    </row>
    <row r="1929" spans="1:6" x14ac:dyDescent="0.25">
      <c r="A1929" s="13" t="str">
        <f t="shared" si="171"/>
        <v>A</v>
      </c>
      <c r="B1929" s="19" t="s">
        <v>1</v>
      </c>
      <c r="C1929" s="16" t="s">
        <v>9</v>
      </c>
      <c r="D1929" s="17">
        <v>8045</v>
      </c>
      <c r="E1929" s="17">
        <v>1085.5889199999999</v>
      </c>
      <c r="F1929" s="18">
        <f t="shared" si="172"/>
        <v>0.1349395798632691</v>
      </c>
    </row>
    <row r="1930" spans="1:6" x14ac:dyDescent="0.25">
      <c r="A1930" s="13" t="str">
        <f t="shared" si="171"/>
        <v>A</v>
      </c>
      <c r="B1930" s="20" t="s">
        <v>1</v>
      </c>
      <c r="C1930" s="21" t="s">
        <v>13</v>
      </c>
      <c r="D1930" s="22">
        <v>9265</v>
      </c>
      <c r="E1930" s="22">
        <v>422.38522999999998</v>
      </c>
      <c r="F1930" s="23">
        <f t="shared" si="172"/>
        <v>4.5589339449541279E-2</v>
      </c>
    </row>
    <row r="1931" spans="1:6" ht="18.75" thickBot="1" x14ac:dyDescent="0.3">
      <c r="A1931" s="13" t="str">
        <f t="shared" si="171"/>
        <v>A</v>
      </c>
      <c r="B1931" s="27" t="s">
        <v>746</v>
      </c>
      <c r="C1931" s="28" t="s">
        <v>747</v>
      </c>
      <c r="D1931" s="29">
        <v>2000</v>
      </c>
      <c r="E1931" s="29">
        <v>0</v>
      </c>
      <c r="F1931" s="30">
        <f t="shared" si="172"/>
        <v>0</v>
      </c>
    </row>
    <row r="1932" spans="1:6" ht="15.75" thickTop="1" x14ac:dyDescent="0.25">
      <c r="A1932" s="13" t="str">
        <f t="shared" si="171"/>
        <v>A</v>
      </c>
      <c r="B1932" s="20" t="s">
        <v>1</v>
      </c>
      <c r="C1932" s="21" t="s">
        <v>4</v>
      </c>
      <c r="D1932" s="22">
        <v>1000</v>
      </c>
      <c r="E1932" s="22">
        <v>0</v>
      </c>
      <c r="F1932" s="23">
        <f t="shared" si="172"/>
        <v>0</v>
      </c>
    </row>
    <row r="1933" spans="1:6" x14ac:dyDescent="0.25">
      <c r="A1933" s="13" t="str">
        <f t="shared" si="171"/>
        <v>A</v>
      </c>
      <c r="B1933" s="19" t="s">
        <v>1</v>
      </c>
      <c r="C1933" s="16" t="s">
        <v>8</v>
      </c>
      <c r="D1933" s="17">
        <v>1000</v>
      </c>
      <c r="E1933" s="17">
        <v>0</v>
      </c>
      <c r="F1933" s="18">
        <f t="shared" si="172"/>
        <v>0</v>
      </c>
    </row>
    <row r="1934" spans="1:6" x14ac:dyDescent="0.25">
      <c r="A1934" s="13" t="str">
        <f t="shared" si="171"/>
        <v>A</v>
      </c>
      <c r="B1934" s="20" t="s">
        <v>1</v>
      </c>
      <c r="C1934" s="21" t="s">
        <v>13</v>
      </c>
      <c r="D1934" s="22">
        <v>1000</v>
      </c>
      <c r="E1934" s="22">
        <v>0</v>
      </c>
      <c r="F1934" s="23">
        <f t="shared" si="172"/>
        <v>0</v>
      </c>
    </row>
    <row r="1935" spans="1:6" ht="18.75" thickBot="1" x14ac:dyDescent="0.3">
      <c r="A1935" s="13" t="str">
        <f t="shared" si="171"/>
        <v>A</v>
      </c>
      <c r="B1935" s="27" t="s">
        <v>748</v>
      </c>
      <c r="C1935" s="28" t="s">
        <v>749</v>
      </c>
      <c r="D1935" s="29">
        <v>500</v>
      </c>
      <c r="E1935" s="29">
        <v>370.84431999999998</v>
      </c>
      <c r="F1935" s="30">
        <f t="shared" si="172"/>
        <v>0.74168864000000001</v>
      </c>
    </row>
    <row r="1936" spans="1:6" ht="15.75" thickTop="1" x14ac:dyDescent="0.25">
      <c r="A1936" s="13" t="str">
        <f t="shared" si="171"/>
        <v>A</v>
      </c>
      <c r="B1936" s="20" t="s">
        <v>1</v>
      </c>
      <c r="C1936" s="21" t="s">
        <v>13</v>
      </c>
      <c r="D1936" s="22">
        <v>500</v>
      </c>
      <c r="E1936" s="22">
        <v>370.84431999999998</v>
      </c>
      <c r="F1936" s="23">
        <f t="shared" si="172"/>
        <v>0.74168864000000001</v>
      </c>
    </row>
    <row r="1937" spans="1:6" ht="18.75" thickBot="1" x14ac:dyDescent="0.3">
      <c r="A1937" s="13" t="str">
        <f t="shared" si="171"/>
        <v>A</v>
      </c>
      <c r="B1937" s="27" t="s">
        <v>750</v>
      </c>
      <c r="C1937" s="28" t="s">
        <v>751</v>
      </c>
      <c r="D1937" s="29">
        <v>5000</v>
      </c>
      <c r="E1937" s="29">
        <v>0</v>
      </c>
      <c r="F1937" s="30">
        <f t="shared" si="172"/>
        <v>0</v>
      </c>
    </row>
    <row r="1938" spans="1:6" ht="15.75" thickTop="1" x14ac:dyDescent="0.25">
      <c r="A1938" s="13" t="str">
        <f t="shared" si="171"/>
        <v>A</v>
      </c>
      <c r="B1938" s="20" t="s">
        <v>1</v>
      </c>
      <c r="C1938" s="21" t="s">
        <v>4</v>
      </c>
      <c r="D1938" s="22">
        <v>1000</v>
      </c>
      <c r="E1938" s="22">
        <v>0</v>
      </c>
      <c r="F1938" s="23">
        <f t="shared" si="172"/>
        <v>0</v>
      </c>
    </row>
    <row r="1939" spans="1:6" x14ac:dyDescent="0.25">
      <c r="A1939" s="13" t="str">
        <f t="shared" si="171"/>
        <v>A</v>
      </c>
      <c r="B1939" s="19" t="s">
        <v>1</v>
      </c>
      <c r="C1939" s="16" t="s">
        <v>9</v>
      </c>
      <c r="D1939" s="17">
        <v>1000</v>
      </c>
      <c r="E1939" s="17">
        <v>0</v>
      </c>
      <c r="F1939" s="18">
        <f t="shared" si="172"/>
        <v>0</v>
      </c>
    </row>
    <row r="1940" spans="1:6" x14ac:dyDescent="0.25">
      <c r="A1940" s="13" t="str">
        <f t="shared" si="171"/>
        <v>A</v>
      </c>
      <c r="B1940" s="20" t="s">
        <v>1</v>
      </c>
      <c r="C1940" s="21" t="s">
        <v>13</v>
      </c>
      <c r="D1940" s="22">
        <v>4000</v>
      </c>
      <c r="E1940" s="22">
        <v>0</v>
      </c>
      <c r="F1940" s="23">
        <f t="shared" si="172"/>
        <v>0</v>
      </c>
    </row>
    <row r="1941" spans="1:6" ht="36.75" thickBot="1" x14ac:dyDescent="0.3">
      <c r="A1941" s="13" t="str">
        <f t="shared" si="171"/>
        <v>A</v>
      </c>
      <c r="B1941" s="27" t="s">
        <v>752</v>
      </c>
      <c r="C1941" s="28" t="s">
        <v>753</v>
      </c>
      <c r="D1941" s="29">
        <v>5500</v>
      </c>
      <c r="E1941" s="29">
        <v>44.190910000000002</v>
      </c>
      <c r="F1941" s="30">
        <f t="shared" ref="F1941:F1948" si="173">E1941/D1941</f>
        <v>8.0347109090909089E-3</v>
      </c>
    </row>
    <row r="1942" spans="1:6" ht="15.75" thickTop="1" x14ac:dyDescent="0.25">
      <c r="A1942" s="13" t="str">
        <f t="shared" si="171"/>
        <v>A</v>
      </c>
      <c r="B1942" s="20" t="s">
        <v>1</v>
      </c>
      <c r="C1942" s="21" t="s">
        <v>4</v>
      </c>
      <c r="D1942" s="22">
        <v>2500</v>
      </c>
      <c r="E1942" s="22">
        <v>0</v>
      </c>
      <c r="F1942" s="23">
        <f t="shared" si="173"/>
        <v>0</v>
      </c>
    </row>
    <row r="1943" spans="1:6" x14ac:dyDescent="0.25">
      <c r="A1943" s="13" t="str">
        <f t="shared" si="171"/>
        <v>A</v>
      </c>
      <c r="B1943" s="19" t="s">
        <v>1</v>
      </c>
      <c r="C1943" s="16" t="s">
        <v>9</v>
      </c>
      <c r="D1943" s="17">
        <v>2500</v>
      </c>
      <c r="E1943" s="17">
        <v>0</v>
      </c>
      <c r="F1943" s="18">
        <f t="shared" si="173"/>
        <v>0</v>
      </c>
    </row>
    <row r="1944" spans="1:6" x14ac:dyDescent="0.25">
      <c r="A1944" s="13" t="str">
        <f t="shared" si="171"/>
        <v>A</v>
      </c>
      <c r="B1944" s="20" t="s">
        <v>1</v>
      </c>
      <c r="C1944" s="21" t="s">
        <v>13</v>
      </c>
      <c r="D1944" s="22">
        <v>3000</v>
      </c>
      <c r="E1944" s="22">
        <v>44.190910000000002</v>
      </c>
      <c r="F1944" s="23">
        <f t="shared" si="173"/>
        <v>1.4730303333333333E-2</v>
      </c>
    </row>
    <row r="1945" spans="1:6" ht="36.75" thickBot="1" x14ac:dyDescent="0.3">
      <c r="A1945" s="13" t="str">
        <f t="shared" si="171"/>
        <v>A</v>
      </c>
      <c r="B1945" s="27" t="s">
        <v>754</v>
      </c>
      <c r="C1945" s="28" t="s">
        <v>203</v>
      </c>
      <c r="D1945" s="29">
        <v>5310</v>
      </c>
      <c r="E1945" s="29">
        <v>896.56792000000007</v>
      </c>
      <c r="F1945" s="30">
        <f t="shared" si="173"/>
        <v>0.16884518267419962</v>
      </c>
    </row>
    <row r="1946" spans="1:6" ht="15.75" thickTop="1" x14ac:dyDescent="0.25">
      <c r="A1946" s="13" t="str">
        <f t="shared" si="171"/>
        <v>A</v>
      </c>
      <c r="B1946" s="20" t="s">
        <v>1</v>
      </c>
      <c r="C1946" s="21" t="s">
        <v>4</v>
      </c>
      <c r="D1946" s="22">
        <v>4545</v>
      </c>
      <c r="E1946" s="22">
        <v>889.21792000000005</v>
      </c>
      <c r="F1946" s="23">
        <f t="shared" si="173"/>
        <v>0.19564750715071508</v>
      </c>
    </row>
    <row r="1947" spans="1:6" x14ac:dyDescent="0.25">
      <c r="A1947" s="13" t="str">
        <f t="shared" si="171"/>
        <v>A</v>
      </c>
      <c r="B1947" s="19" t="s">
        <v>1</v>
      </c>
      <c r="C1947" s="16" t="s">
        <v>9</v>
      </c>
      <c r="D1947" s="17">
        <v>4545</v>
      </c>
      <c r="E1947" s="17">
        <v>889.21792000000005</v>
      </c>
      <c r="F1947" s="18">
        <f t="shared" si="173"/>
        <v>0.19564750715071508</v>
      </c>
    </row>
    <row r="1948" spans="1:6" x14ac:dyDescent="0.25">
      <c r="A1948" s="13" t="str">
        <f t="shared" si="171"/>
        <v>A</v>
      </c>
      <c r="B1948" s="20" t="s">
        <v>1</v>
      </c>
      <c r="C1948" s="21" t="s">
        <v>13</v>
      </c>
      <c r="D1948" s="22">
        <v>765</v>
      </c>
      <c r="E1948" s="22">
        <v>7.35</v>
      </c>
      <c r="F1948" s="23">
        <f t="shared" si="173"/>
        <v>9.6078431372549015E-3</v>
      </c>
    </row>
    <row r="1949" spans="1:6" ht="54.75" thickBot="1" x14ac:dyDescent="0.3">
      <c r="A1949" s="13" t="str">
        <f t="shared" ref="A1949:A1959" si="174">IF(OR(D1949&lt;&gt;0,E1949&lt;&gt;0),"A","B")</f>
        <v>A</v>
      </c>
      <c r="B1949" s="27" t="s">
        <v>755</v>
      </c>
      <c r="C1949" s="28" t="s">
        <v>756</v>
      </c>
      <c r="D1949" s="29">
        <v>0</v>
      </c>
      <c r="E1949" s="29">
        <v>196.37100000000001</v>
      </c>
      <c r="F1949" s="30" t="e">
        <f t="shared" ref="F1949:F1955" si="175">E1949/D1949</f>
        <v>#DIV/0!</v>
      </c>
    </row>
    <row r="1950" spans="1:6" ht="15.75" thickTop="1" x14ac:dyDescent="0.25">
      <c r="A1950" s="13" t="str">
        <f t="shared" si="174"/>
        <v>A</v>
      </c>
      <c r="B1950" s="20" t="s">
        <v>1</v>
      </c>
      <c r="C1950" s="21" t="s">
        <v>4</v>
      </c>
      <c r="D1950" s="22">
        <v>0</v>
      </c>
      <c r="E1950" s="22">
        <v>196.37100000000001</v>
      </c>
      <c r="F1950" s="23" t="e">
        <f t="shared" si="175"/>
        <v>#DIV/0!</v>
      </c>
    </row>
    <row r="1951" spans="1:6" x14ac:dyDescent="0.25">
      <c r="A1951" s="13" t="str">
        <f t="shared" si="174"/>
        <v>A</v>
      </c>
      <c r="B1951" s="19" t="s">
        <v>1</v>
      </c>
      <c r="C1951" s="16" t="s">
        <v>9</v>
      </c>
      <c r="D1951" s="17">
        <v>0</v>
      </c>
      <c r="E1951" s="17">
        <v>196.37100000000001</v>
      </c>
      <c r="F1951" s="18" t="e">
        <f t="shared" si="175"/>
        <v>#DIV/0!</v>
      </c>
    </row>
    <row r="1952" spans="1:6" ht="18.75" thickBot="1" x14ac:dyDescent="0.3">
      <c r="A1952" s="13" t="str">
        <f t="shared" si="174"/>
        <v>A</v>
      </c>
      <c r="B1952" s="27" t="s">
        <v>757</v>
      </c>
      <c r="C1952" s="28" t="s">
        <v>758</v>
      </c>
      <c r="D1952" s="29">
        <v>0</v>
      </c>
      <c r="E1952" s="29">
        <v>488.93856999999997</v>
      </c>
      <c r="F1952" s="30" t="e">
        <f t="shared" si="175"/>
        <v>#DIV/0!</v>
      </c>
    </row>
    <row r="1953" spans="1:6" ht="15.75" thickTop="1" x14ac:dyDescent="0.25">
      <c r="A1953" s="13" t="str">
        <f t="shared" si="174"/>
        <v>A</v>
      </c>
      <c r="B1953" s="20" t="s">
        <v>1</v>
      </c>
      <c r="C1953" s="21" t="s">
        <v>4</v>
      </c>
      <c r="D1953" s="22">
        <v>0</v>
      </c>
      <c r="E1953" s="22">
        <v>488.93856999999997</v>
      </c>
      <c r="F1953" s="23" t="e">
        <f t="shared" si="175"/>
        <v>#DIV/0!</v>
      </c>
    </row>
    <row r="1954" spans="1:6" x14ac:dyDescent="0.25">
      <c r="A1954" s="13" t="str">
        <f t="shared" si="174"/>
        <v>A</v>
      </c>
      <c r="B1954" s="15" t="s">
        <v>1</v>
      </c>
      <c r="C1954" s="16" t="s">
        <v>5</v>
      </c>
      <c r="D1954" s="17">
        <v>0</v>
      </c>
      <c r="E1954" s="17">
        <v>340.43440999999996</v>
      </c>
      <c r="F1954" s="18" t="e">
        <f t="shared" si="175"/>
        <v>#DIV/0!</v>
      </c>
    </row>
    <row r="1955" spans="1:6" x14ac:dyDescent="0.25">
      <c r="A1955" s="13" t="str">
        <f t="shared" si="174"/>
        <v>A</v>
      </c>
      <c r="B1955" s="19" t="s">
        <v>1</v>
      </c>
      <c r="C1955" s="16" t="s">
        <v>6</v>
      </c>
      <c r="D1955" s="17">
        <v>0</v>
      </c>
      <c r="E1955" s="17">
        <v>148.50416000000001</v>
      </c>
      <c r="F1955" s="18" t="e">
        <f t="shared" si="175"/>
        <v>#DIV/0!</v>
      </c>
    </row>
    <row r="1956" spans="1:6" ht="18.75" thickBot="1" x14ac:dyDescent="0.3">
      <c r="A1956" s="13" t="str">
        <f t="shared" si="174"/>
        <v>A</v>
      </c>
      <c r="B1956" s="27" t="s">
        <v>761</v>
      </c>
      <c r="C1956" s="28" t="s">
        <v>762</v>
      </c>
      <c r="D1956" s="29">
        <v>0</v>
      </c>
      <c r="E1956" s="29">
        <v>23.686049999999998</v>
      </c>
      <c r="F1956" s="30" t="e">
        <f t="shared" ref="F1956:F1959" si="176">E1956/D1956</f>
        <v>#DIV/0!</v>
      </c>
    </row>
    <row r="1957" spans="1:6" ht="15.75" thickTop="1" x14ac:dyDescent="0.25">
      <c r="A1957" s="13" t="str">
        <f t="shared" si="174"/>
        <v>A</v>
      </c>
      <c r="B1957" s="20" t="s">
        <v>1</v>
      </c>
      <c r="C1957" s="21" t="s">
        <v>4</v>
      </c>
      <c r="D1957" s="22">
        <v>0</v>
      </c>
      <c r="E1957" s="22">
        <v>23.686049999999998</v>
      </c>
      <c r="F1957" s="23" t="e">
        <f t="shared" si="176"/>
        <v>#DIV/0!</v>
      </c>
    </row>
    <row r="1958" spans="1:6" x14ac:dyDescent="0.25">
      <c r="A1958" s="13" t="str">
        <f t="shared" si="174"/>
        <v>A</v>
      </c>
      <c r="B1958" s="19" t="s">
        <v>1</v>
      </c>
      <c r="C1958" s="16" t="s">
        <v>6</v>
      </c>
      <c r="D1958" s="17">
        <v>0</v>
      </c>
      <c r="E1958" s="17">
        <v>21.526049999999998</v>
      </c>
      <c r="F1958" s="18" t="e">
        <f t="shared" si="176"/>
        <v>#DIV/0!</v>
      </c>
    </row>
    <row r="1959" spans="1:6" x14ac:dyDescent="0.25">
      <c r="A1959" s="13" t="str">
        <f t="shared" si="174"/>
        <v>A</v>
      </c>
      <c r="B1959" s="19" t="s">
        <v>1</v>
      </c>
      <c r="C1959" s="16" t="s">
        <v>11</v>
      </c>
      <c r="D1959" s="17">
        <v>0</v>
      </c>
      <c r="E1959" s="17">
        <v>2.16</v>
      </c>
      <c r="F1959" s="18" t="e">
        <f t="shared" si="176"/>
        <v>#DIV/0!</v>
      </c>
    </row>
    <row r="1960" spans="1:6" ht="36.75" thickBot="1" x14ac:dyDescent="0.3">
      <c r="A1960" s="13" t="str">
        <f t="shared" ref="A1960:A1963" si="177">IF(OR(D1960&lt;&gt;0,E1960&lt;&gt;0),"A","B")</f>
        <v>A</v>
      </c>
      <c r="B1960" s="27" t="s">
        <v>772</v>
      </c>
      <c r="C1960" s="28" t="s">
        <v>773</v>
      </c>
      <c r="D1960" s="29">
        <v>0</v>
      </c>
      <c r="E1960" s="29">
        <v>424.99498999999997</v>
      </c>
      <c r="F1960" s="30" t="e">
        <f t="shared" ref="F1960:F1963" si="178">E1960/D1960</f>
        <v>#DIV/0!</v>
      </c>
    </row>
    <row r="1961" spans="1:6" ht="15.75" thickTop="1" x14ac:dyDescent="0.25">
      <c r="A1961" s="13" t="str">
        <f t="shared" si="177"/>
        <v>A</v>
      </c>
      <c r="B1961" s="20" t="s">
        <v>1</v>
      </c>
      <c r="C1961" s="21" t="s">
        <v>4</v>
      </c>
      <c r="D1961" s="22">
        <v>0</v>
      </c>
      <c r="E1961" s="22">
        <v>424.99498999999997</v>
      </c>
      <c r="F1961" s="23" t="e">
        <f t="shared" si="178"/>
        <v>#DIV/0!</v>
      </c>
    </row>
    <row r="1962" spans="1:6" x14ac:dyDescent="0.25">
      <c r="A1962" s="13" t="str">
        <f t="shared" si="177"/>
        <v>A</v>
      </c>
      <c r="B1962" s="19" t="s">
        <v>1</v>
      </c>
      <c r="C1962" s="16" t="s">
        <v>6</v>
      </c>
      <c r="D1962" s="17">
        <v>0</v>
      </c>
      <c r="E1962" s="17">
        <v>2.8</v>
      </c>
      <c r="F1962" s="18" t="e">
        <f t="shared" si="178"/>
        <v>#DIV/0!</v>
      </c>
    </row>
    <row r="1963" spans="1:6" x14ac:dyDescent="0.25">
      <c r="A1963" s="13" t="str">
        <f t="shared" si="177"/>
        <v>A</v>
      </c>
      <c r="B1963" s="19" t="s">
        <v>1</v>
      </c>
      <c r="C1963" s="16" t="s">
        <v>11</v>
      </c>
      <c r="D1963" s="17">
        <v>0</v>
      </c>
      <c r="E1963" s="17">
        <v>422.19499000000002</v>
      </c>
      <c r="F1963" s="18" t="e">
        <f t="shared" si="178"/>
        <v>#DIV/0!</v>
      </c>
    </row>
  </sheetData>
  <autoFilter ref="A2:F1963"/>
  <pageMargins left="1" right="1" top="1" bottom="1" header="1" footer="1"/>
  <pageSetup scale="60" orientation="portrait" horizontalDpi="300" verticalDpi="300" r:id="rId1"/>
  <headerFooter alignWithMargins="0"/>
  <colBreaks count="1" manualBreakCount="1">
    <brk id="6" min="1" max="550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2111"/>
  <sheetViews>
    <sheetView showGridLines="0" view="pageBreakPreview" zoomScale="85" zoomScaleNormal="85" zoomScaleSheetLayoutView="85" workbookViewId="0">
      <pane xSplit="3" ySplit="2" topLeftCell="D3" activePane="bottomRight" state="frozen"/>
      <selection activeCell="E28" sqref="E28"/>
      <selection pane="topRight" activeCell="E28" sqref="E28"/>
      <selection pane="bottomLeft" activeCell="E28" sqref="E28"/>
      <selection pane="bottomRight" activeCell="E1" sqref="E1:E1048576"/>
    </sheetView>
  </sheetViews>
  <sheetFormatPr defaultColWidth="9.140625" defaultRowHeight="15" x14ac:dyDescent="0.25"/>
  <cols>
    <col min="1" max="1" width="9.140625" style="60"/>
    <col min="2" max="2" width="13.7109375" style="60" customWidth="1"/>
    <col min="3" max="3" width="61.7109375" style="60" customWidth="1"/>
    <col min="4" max="6" width="18.28515625" style="60" customWidth="1"/>
    <col min="7" max="7" width="9.140625" style="60"/>
    <col min="8" max="8" width="10.28515625" style="60" bestFit="1" customWidth="1"/>
    <col min="9" max="16384" width="9.140625" style="60"/>
  </cols>
  <sheetData>
    <row r="1" spans="1:8" ht="24.75" customHeight="1" x14ac:dyDescent="0.25"/>
    <row r="2" spans="1:8" ht="105" x14ac:dyDescent="0.25">
      <c r="B2" s="25" t="s">
        <v>776</v>
      </c>
      <c r="C2" s="25" t="s">
        <v>2</v>
      </c>
      <c r="D2" s="25" t="s">
        <v>813</v>
      </c>
      <c r="E2" s="25" t="s">
        <v>814</v>
      </c>
      <c r="F2" s="25" t="s">
        <v>815</v>
      </c>
    </row>
    <row r="3" spans="1:8" ht="18.75" thickBot="1" x14ac:dyDescent="0.3">
      <c r="A3" s="11"/>
      <c r="B3" s="1" t="s">
        <v>774</v>
      </c>
      <c r="C3" s="2" t="s">
        <v>3</v>
      </c>
      <c r="D3" s="73">
        <v>10632429.688689999</v>
      </c>
      <c r="E3" s="73">
        <v>9959834.0160499997</v>
      </c>
      <c r="F3" s="73">
        <v>831904.63978000009</v>
      </c>
    </row>
    <row r="4" spans="1:8" ht="15.75" thickTop="1" x14ac:dyDescent="0.25">
      <c r="A4" s="11"/>
      <c r="B4" s="5" t="s">
        <v>1</v>
      </c>
      <c r="C4" s="5" t="s">
        <v>4</v>
      </c>
      <c r="D4" s="6">
        <v>8399815.5502300002</v>
      </c>
      <c r="E4" s="6">
        <v>7848852.0653099995</v>
      </c>
      <c r="F4" s="6">
        <v>710272.45206000004</v>
      </c>
    </row>
    <row r="5" spans="1:8" x14ac:dyDescent="0.25">
      <c r="A5" s="11"/>
      <c r="B5" s="8" t="s">
        <v>1</v>
      </c>
      <c r="C5" s="8" t="s">
        <v>5</v>
      </c>
      <c r="D5" s="9">
        <v>1305311.6626199996</v>
      </c>
      <c r="E5" s="9">
        <v>1030644.6322699997</v>
      </c>
      <c r="F5" s="9">
        <v>274667.03035000002</v>
      </c>
    </row>
    <row r="6" spans="1:8" x14ac:dyDescent="0.25">
      <c r="A6" s="11"/>
      <c r="B6" s="8" t="s">
        <v>1</v>
      </c>
      <c r="C6" s="8" t="s">
        <v>6</v>
      </c>
      <c r="D6" s="9">
        <v>1284333.6851799998</v>
      </c>
      <c r="E6" s="9">
        <v>987154.11492999981</v>
      </c>
      <c r="F6" s="9">
        <v>297179.57024999999</v>
      </c>
    </row>
    <row r="7" spans="1:8" x14ac:dyDescent="0.25">
      <c r="A7" s="11"/>
      <c r="B7" s="8" t="s">
        <v>1</v>
      </c>
      <c r="C7" s="8" t="s">
        <v>7</v>
      </c>
      <c r="D7" s="9">
        <v>540706.72947999998</v>
      </c>
      <c r="E7" s="9">
        <v>533214.16562999994</v>
      </c>
      <c r="F7" s="9">
        <v>7492.5638500000005</v>
      </c>
    </row>
    <row r="8" spans="1:8" x14ac:dyDescent="0.25">
      <c r="A8" s="11"/>
      <c r="B8" s="8" t="s">
        <v>1</v>
      </c>
      <c r="C8" s="8" t="s">
        <v>8</v>
      </c>
      <c r="D8" s="9">
        <v>425936.91284</v>
      </c>
      <c r="E8" s="9">
        <v>424253.92135000002</v>
      </c>
      <c r="F8" s="9">
        <v>1682.9914899999999</v>
      </c>
    </row>
    <row r="9" spans="1:8" x14ac:dyDescent="0.25">
      <c r="A9" s="11"/>
      <c r="B9" s="8" t="s">
        <v>1</v>
      </c>
      <c r="C9" s="8" t="s">
        <v>9</v>
      </c>
      <c r="D9" s="9">
        <v>443073.16343999992</v>
      </c>
      <c r="E9" s="9">
        <v>541468.42957999988</v>
      </c>
      <c r="F9" s="9">
        <v>60913.701000000008</v>
      </c>
      <c r="G9" s="74"/>
      <c r="H9" s="74"/>
    </row>
    <row r="10" spans="1:8" x14ac:dyDescent="0.25">
      <c r="A10" s="11"/>
      <c r="B10" s="8" t="s">
        <v>1</v>
      </c>
      <c r="C10" s="8" t="s">
        <v>10</v>
      </c>
      <c r="D10" s="9">
        <v>3258229.3982699993</v>
      </c>
      <c r="E10" s="9">
        <v>3250323.7046099994</v>
      </c>
      <c r="F10" s="9">
        <v>7905.693659999999</v>
      </c>
    </row>
    <row r="11" spans="1:8" x14ac:dyDescent="0.25">
      <c r="A11" s="11"/>
      <c r="B11" s="8" t="s">
        <v>1</v>
      </c>
      <c r="C11" s="8" t="s">
        <v>11</v>
      </c>
      <c r="D11" s="9">
        <v>1142223.9984000004</v>
      </c>
      <c r="E11" s="9">
        <v>1081793.0969400003</v>
      </c>
      <c r="F11" s="9">
        <v>60430.901459999994</v>
      </c>
    </row>
    <row r="12" spans="1:8" x14ac:dyDescent="0.25">
      <c r="A12" s="11"/>
      <c r="B12" s="5" t="s">
        <v>1</v>
      </c>
      <c r="C12" s="5" t="s">
        <v>12</v>
      </c>
      <c r="D12" s="6">
        <v>1576321.26079</v>
      </c>
      <c r="E12" s="6">
        <v>1465794.1965399999</v>
      </c>
      <c r="F12" s="6">
        <v>110527.06425</v>
      </c>
    </row>
    <row r="13" spans="1:8" x14ac:dyDescent="0.25">
      <c r="A13" s="11"/>
      <c r="B13" s="5" t="s">
        <v>1</v>
      </c>
      <c r="C13" s="5" t="s">
        <v>13</v>
      </c>
      <c r="D13" s="6">
        <v>123430.22858000001</v>
      </c>
      <c r="E13" s="6">
        <v>123430.22858000001</v>
      </c>
      <c r="F13" s="6">
        <v>0</v>
      </c>
    </row>
    <row r="14" spans="1:8" x14ac:dyDescent="0.25">
      <c r="A14" s="11"/>
      <c r="B14" s="5" t="s">
        <v>1</v>
      </c>
      <c r="C14" s="5" t="s">
        <v>14</v>
      </c>
      <c r="D14" s="6">
        <v>532862.64909000008</v>
      </c>
      <c r="E14" s="6">
        <v>521757.52562000003</v>
      </c>
      <c r="F14" s="6">
        <v>11105.12347</v>
      </c>
    </row>
    <row r="15" spans="1:8" ht="36.75" thickBot="1" x14ac:dyDescent="0.3">
      <c r="A15" s="11"/>
      <c r="B15" s="27" t="s">
        <v>15</v>
      </c>
      <c r="C15" s="28" t="s">
        <v>16</v>
      </c>
      <c r="D15" s="29">
        <v>35681.259820000007</v>
      </c>
      <c r="E15" s="29">
        <v>35681.259820000007</v>
      </c>
      <c r="F15" s="29">
        <v>0</v>
      </c>
    </row>
    <row r="16" spans="1:8" ht="15.75" thickTop="1" x14ac:dyDescent="0.25">
      <c r="A16" s="11"/>
      <c r="B16" s="70" t="s">
        <v>1</v>
      </c>
      <c r="C16" s="71" t="s">
        <v>4</v>
      </c>
      <c r="D16" s="72">
        <v>31512.440360000004</v>
      </c>
      <c r="E16" s="72">
        <v>31512.440360000004</v>
      </c>
      <c r="F16" s="72">
        <v>0</v>
      </c>
    </row>
    <row r="17" spans="1:6" x14ac:dyDescent="0.25">
      <c r="A17" s="11"/>
      <c r="B17" s="67" t="s">
        <v>1</v>
      </c>
      <c r="C17" s="68" t="s">
        <v>5</v>
      </c>
      <c r="D17" s="69">
        <v>17124.677480000002</v>
      </c>
      <c r="E17" s="69">
        <v>17124.677480000002</v>
      </c>
      <c r="F17" s="69">
        <v>0</v>
      </c>
    </row>
    <row r="18" spans="1:6" x14ac:dyDescent="0.25">
      <c r="A18" s="11"/>
      <c r="B18" s="67" t="s">
        <v>1</v>
      </c>
      <c r="C18" s="68" t="s">
        <v>6</v>
      </c>
      <c r="D18" s="69">
        <v>12846.249519999999</v>
      </c>
      <c r="E18" s="69">
        <v>12846.249519999999</v>
      </c>
      <c r="F18" s="69">
        <v>0</v>
      </c>
    </row>
    <row r="19" spans="1:6" x14ac:dyDescent="0.25">
      <c r="A19" s="11"/>
      <c r="B19" s="67" t="s">
        <v>1</v>
      </c>
      <c r="C19" s="68" t="s">
        <v>9</v>
      </c>
      <c r="D19" s="69">
        <v>70.841350000000006</v>
      </c>
      <c r="E19" s="69">
        <v>70.841350000000006</v>
      </c>
      <c r="F19" s="69">
        <v>0</v>
      </c>
    </row>
    <row r="20" spans="1:6" x14ac:dyDescent="0.25">
      <c r="A20" s="11"/>
      <c r="B20" s="67" t="s">
        <v>1</v>
      </c>
      <c r="C20" s="68" t="s">
        <v>10</v>
      </c>
      <c r="D20" s="69">
        <v>580.78134000000011</v>
      </c>
      <c r="E20" s="69">
        <v>580.78134000000011</v>
      </c>
      <c r="F20" s="69">
        <v>0</v>
      </c>
    </row>
    <row r="21" spans="1:6" x14ac:dyDescent="0.25">
      <c r="A21" s="11"/>
      <c r="B21" s="67" t="s">
        <v>1</v>
      </c>
      <c r="C21" s="68" t="s">
        <v>11</v>
      </c>
      <c r="D21" s="69">
        <v>889.89067</v>
      </c>
      <c r="E21" s="69">
        <v>889.89067</v>
      </c>
      <c r="F21" s="69">
        <v>0</v>
      </c>
    </row>
    <row r="22" spans="1:6" x14ac:dyDescent="0.25">
      <c r="A22" s="11"/>
      <c r="B22" s="70" t="s">
        <v>1</v>
      </c>
      <c r="C22" s="71" t="s">
        <v>12</v>
      </c>
      <c r="D22" s="72">
        <v>4168.8194599999997</v>
      </c>
      <c r="E22" s="72">
        <v>4168.8194599999997</v>
      </c>
      <c r="F22" s="72">
        <v>0</v>
      </c>
    </row>
    <row r="23" spans="1:6" ht="18.75" thickBot="1" x14ac:dyDescent="0.3">
      <c r="A23" s="11"/>
      <c r="B23" s="27" t="s">
        <v>17</v>
      </c>
      <c r="C23" s="28" t="s">
        <v>18</v>
      </c>
      <c r="D23" s="29">
        <v>29885.385220000004</v>
      </c>
      <c r="E23" s="29">
        <v>29885.385220000004</v>
      </c>
      <c r="F23" s="29">
        <v>0</v>
      </c>
    </row>
    <row r="24" spans="1:6" ht="15.75" thickTop="1" x14ac:dyDescent="0.25">
      <c r="A24" s="11"/>
      <c r="B24" s="70" t="s">
        <v>1</v>
      </c>
      <c r="C24" s="71" t="s">
        <v>4</v>
      </c>
      <c r="D24" s="72">
        <v>25966.294420000002</v>
      </c>
      <c r="E24" s="72">
        <v>25966.294420000002</v>
      </c>
      <c r="F24" s="72">
        <v>0</v>
      </c>
    </row>
    <row r="25" spans="1:6" x14ac:dyDescent="0.25">
      <c r="A25" s="11"/>
      <c r="B25" s="67" t="s">
        <v>1</v>
      </c>
      <c r="C25" s="68" t="s">
        <v>5</v>
      </c>
      <c r="D25" s="69">
        <v>12858.61555</v>
      </c>
      <c r="E25" s="69">
        <v>12858.61555</v>
      </c>
      <c r="F25" s="69">
        <v>0</v>
      </c>
    </row>
    <row r="26" spans="1:6" x14ac:dyDescent="0.25">
      <c r="A26" s="11"/>
      <c r="B26" s="67" t="s">
        <v>1</v>
      </c>
      <c r="C26" s="68" t="s">
        <v>6</v>
      </c>
      <c r="D26" s="69">
        <v>11674.323990000001</v>
      </c>
      <c r="E26" s="69">
        <v>11674.323990000001</v>
      </c>
      <c r="F26" s="69">
        <v>0</v>
      </c>
    </row>
    <row r="27" spans="1:6" x14ac:dyDescent="0.25">
      <c r="A27" s="11"/>
      <c r="B27" s="67" t="s">
        <v>1</v>
      </c>
      <c r="C27" s="68" t="s">
        <v>9</v>
      </c>
      <c r="D27" s="69">
        <v>64.685860000000005</v>
      </c>
      <c r="E27" s="69">
        <v>64.685860000000005</v>
      </c>
      <c r="F27" s="69">
        <v>0</v>
      </c>
    </row>
    <row r="28" spans="1:6" x14ac:dyDescent="0.25">
      <c r="A28" s="11"/>
      <c r="B28" s="67" t="s">
        <v>1</v>
      </c>
      <c r="C28" s="68" t="s">
        <v>10</v>
      </c>
      <c r="D28" s="69">
        <v>486.22838000000002</v>
      </c>
      <c r="E28" s="69">
        <v>486.22838000000002</v>
      </c>
      <c r="F28" s="69">
        <v>0</v>
      </c>
    </row>
    <row r="29" spans="1:6" x14ac:dyDescent="0.25">
      <c r="A29" s="11"/>
      <c r="B29" s="67" t="s">
        <v>1</v>
      </c>
      <c r="C29" s="68" t="s">
        <v>11</v>
      </c>
      <c r="D29" s="69">
        <v>882.44064000000003</v>
      </c>
      <c r="E29" s="69">
        <v>882.44064000000003</v>
      </c>
      <c r="F29" s="69">
        <v>0</v>
      </c>
    </row>
    <row r="30" spans="1:6" x14ac:dyDescent="0.25">
      <c r="A30" s="11"/>
      <c r="B30" s="70" t="s">
        <v>1</v>
      </c>
      <c r="C30" s="71" t="s">
        <v>12</v>
      </c>
      <c r="D30" s="72">
        <v>3919.0907999999999</v>
      </c>
      <c r="E30" s="72">
        <v>3919.0907999999999</v>
      </c>
      <c r="F30" s="72">
        <v>0</v>
      </c>
    </row>
    <row r="31" spans="1:6" ht="36.75" thickBot="1" x14ac:dyDescent="0.3">
      <c r="A31" s="11"/>
      <c r="B31" s="27" t="s">
        <v>19</v>
      </c>
      <c r="C31" s="28" t="s">
        <v>20</v>
      </c>
      <c r="D31" s="29">
        <v>9677.3288700000012</v>
      </c>
      <c r="E31" s="29">
        <v>9677.3288700000012</v>
      </c>
      <c r="F31" s="29">
        <v>0</v>
      </c>
    </row>
    <row r="32" spans="1:6" ht="15.75" thickTop="1" x14ac:dyDescent="0.25">
      <c r="A32" s="11"/>
      <c r="B32" s="70" t="s">
        <v>1</v>
      </c>
      <c r="C32" s="71" t="s">
        <v>4</v>
      </c>
      <c r="D32" s="72">
        <v>9677.3288700000012</v>
      </c>
      <c r="E32" s="72">
        <v>9677.3288700000012</v>
      </c>
      <c r="F32" s="72">
        <v>0</v>
      </c>
    </row>
    <row r="33" spans="1:6" x14ac:dyDescent="0.25">
      <c r="A33" s="11"/>
      <c r="B33" s="67" t="s">
        <v>1</v>
      </c>
      <c r="C33" s="68" t="s">
        <v>5</v>
      </c>
      <c r="D33" s="69">
        <v>7728.0454200000004</v>
      </c>
      <c r="E33" s="69">
        <v>7728.0454200000004</v>
      </c>
      <c r="F33" s="69">
        <v>0</v>
      </c>
    </row>
    <row r="34" spans="1:6" x14ac:dyDescent="0.25">
      <c r="A34" s="11"/>
      <c r="B34" s="67" t="s">
        <v>1</v>
      </c>
      <c r="C34" s="68" t="s">
        <v>6</v>
      </c>
      <c r="D34" s="69">
        <v>1589.6062999999999</v>
      </c>
      <c r="E34" s="69">
        <v>1589.6062999999999</v>
      </c>
      <c r="F34" s="69">
        <v>0</v>
      </c>
    </row>
    <row r="35" spans="1:6" x14ac:dyDescent="0.25">
      <c r="A35" s="11"/>
      <c r="B35" s="67" t="s">
        <v>1</v>
      </c>
      <c r="C35" s="68" t="s">
        <v>9</v>
      </c>
      <c r="D35" s="69">
        <v>64.685860000000005</v>
      </c>
      <c r="E35" s="69">
        <v>64.685860000000005</v>
      </c>
      <c r="F35" s="69">
        <v>0</v>
      </c>
    </row>
    <row r="36" spans="1:6" x14ac:dyDescent="0.25">
      <c r="A36" s="11"/>
      <c r="B36" s="67" t="s">
        <v>1</v>
      </c>
      <c r="C36" s="68" t="s">
        <v>11</v>
      </c>
      <c r="D36" s="69">
        <v>294.99129000000005</v>
      </c>
      <c r="E36" s="69">
        <v>294.99129000000005</v>
      </c>
      <c r="F36" s="69">
        <v>0</v>
      </c>
    </row>
    <row r="37" spans="1:6" ht="36.75" thickBot="1" x14ac:dyDescent="0.3">
      <c r="A37" s="11"/>
      <c r="B37" s="27" t="s">
        <v>21</v>
      </c>
      <c r="C37" s="28" t="s">
        <v>22</v>
      </c>
      <c r="D37" s="29">
        <v>3688.48533</v>
      </c>
      <c r="E37" s="29">
        <v>3688.48533</v>
      </c>
      <c r="F37" s="29">
        <v>0</v>
      </c>
    </row>
    <row r="38" spans="1:6" ht="15.75" thickTop="1" x14ac:dyDescent="0.25">
      <c r="A38" s="11"/>
      <c r="B38" s="70" t="s">
        <v>1</v>
      </c>
      <c r="C38" s="71" t="s">
        <v>4</v>
      </c>
      <c r="D38" s="72">
        <v>3688.48533</v>
      </c>
      <c r="E38" s="72">
        <v>3688.48533</v>
      </c>
      <c r="F38" s="72">
        <v>0</v>
      </c>
    </row>
    <row r="39" spans="1:6" x14ac:dyDescent="0.25">
      <c r="A39" s="11"/>
      <c r="B39" s="67" t="s">
        <v>1</v>
      </c>
      <c r="C39" s="68" t="s">
        <v>6</v>
      </c>
      <c r="D39" s="69">
        <v>3495.3399400000003</v>
      </c>
      <c r="E39" s="69">
        <v>3495.3399400000003</v>
      </c>
      <c r="F39" s="69">
        <v>0</v>
      </c>
    </row>
    <row r="40" spans="1:6" x14ac:dyDescent="0.25">
      <c r="A40" s="11"/>
      <c r="B40" s="67" t="s">
        <v>1</v>
      </c>
      <c r="C40" s="68" t="s">
        <v>11</v>
      </c>
      <c r="D40" s="69">
        <v>193.14539000000002</v>
      </c>
      <c r="E40" s="69">
        <v>193.14539000000002</v>
      </c>
      <c r="F40" s="69">
        <v>0</v>
      </c>
    </row>
    <row r="41" spans="1:6" ht="36.75" thickBot="1" x14ac:dyDescent="0.3">
      <c r="A41" s="11"/>
      <c r="B41" s="27" t="s">
        <v>23</v>
      </c>
      <c r="C41" s="28" t="s">
        <v>24</v>
      </c>
      <c r="D41" s="29">
        <v>16519.571020000003</v>
      </c>
      <c r="E41" s="29">
        <v>16519.571020000003</v>
      </c>
      <c r="F41" s="29">
        <v>0</v>
      </c>
    </row>
    <row r="42" spans="1:6" ht="15.75" thickTop="1" x14ac:dyDescent="0.25">
      <c r="A42" s="11"/>
      <c r="B42" s="70" t="s">
        <v>1</v>
      </c>
      <c r="C42" s="71" t="s">
        <v>4</v>
      </c>
      <c r="D42" s="72">
        <v>12600.480220000001</v>
      </c>
      <c r="E42" s="72">
        <v>12600.480220000001</v>
      </c>
      <c r="F42" s="72">
        <v>0</v>
      </c>
    </row>
    <row r="43" spans="1:6" x14ac:dyDescent="0.25">
      <c r="A43" s="11"/>
      <c r="B43" s="67" t="s">
        <v>1</v>
      </c>
      <c r="C43" s="68" t="s">
        <v>5</v>
      </c>
      <c r="D43" s="69">
        <v>5130.570130000001</v>
      </c>
      <c r="E43" s="69">
        <v>5130.570130000001</v>
      </c>
      <c r="F43" s="69">
        <v>0</v>
      </c>
    </row>
    <row r="44" spans="1:6" x14ac:dyDescent="0.25">
      <c r="A44" s="11"/>
      <c r="B44" s="67" t="s">
        <v>1</v>
      </c>
      <c r="C44" s="68" t="s">
        <v>6</v>
      </c>
      <c r="D44" s="69">
        <v>6589.3777499999997</v>
      </c>
      <c r="E44" s="69">
        <v>6589.3777499999997</v>
      </c>
      <c r="F44" s="69">
        <v>0</v>
      </c>
    </row>
    <row r="45" spans="1:6" x14ac:dyDescent="0.25">
      <c r="A45" s="11"/>
      <c r="B45" s="67" t="s">
        <v>1</v>
      </c>
      <c r="C45" s="68" t="s">
        <v>10</v>
      </c>
      <c r="D45" s="69">
        <v>486.22838000000002</v>
      </c>
      <c r="E45" s="69">
        <v>486.22838000000002</v>
      </c>
      <c r="F45" s="69">
        <v>0</v>
      </c>
    </row>
    <row r="46" spans="1:6" x14ac:dyDescent="0.25">
      <c r="A46" s="11"/>
      <c r="B46" s="67" t="s">
        <v>1</v>
      </c>
      <c r="C46" s="68" t="s">
        <v>11</v>
      </c>
      <c r="D46" s="69">
        <v>394.30396000000002</v>
      </c>
      <c r="E46" s="69">
        <v>394.30396000000002</v>
      </c>
      <c r="F46" s="69">
        <v>0</v>
      </c>
    </row>
    <row r="47" spans="1:6" x14ac:dyDescent="0.25">
      <c r="A47" s="11"/>
      <c r="B47" s="70" t="s">
        <v>1</v>
      </c>
      <c r="C47" s="71" t="s">
        <v>12</v>
      </c>
      <c r="D47" s="72">
        <v>3919.0907999999999</v>
      </c>
      <c r="E47" s="72">
        <v>3919.0907999999999</v>
      </c>
      <c r="F47" s="72">
        <v>0</v>
      </c>
    </row>
    <row r="48" spans="1:6" ht="36.75" thickBot="1" x14ac:dyDescent="0.3">
      <c r="A48" s="11"/>
      <c r="B48" s="27" t="s">
        <v>25</v>
      </c>
      <c r="C48" s="28" t="s">
        <v>26</v>
      </c>
      <c r="D48" s="29">
        <v>16507.170770000001</v>
      </c>
      <c r="E48" s="29">
        <v>16507.170770000001</v>
      </c>
      <c r="F48" s="29">
        <v>0</v>
      </c>
    </row>
    <row r="49" spans="1:6" ht="15.75" thickTop="1" x14ac:dyDescent="0.25">
      <c r="A49" s="11"/>
      <c r="B49" s="70" t="s">
        <v>1</v>
      </c>
      <c r="C49" s="71" t="s">
        <v>4</v>
      </c>
      <c r="D49" s="72">
        <v>12588.079970000001</v>
      </c>
      <c r="E49" s="72">
        <v>12588.079970000001</v>
      </c>
      <c r="F49" s="72">
        <v>0</v>
      </c>
    </row>
    <row r="50" spans="1:6" x14ac:dyDescent="0.25">
      <c r="A50" s="11"/>
      <c r="B50" s="67" t="s">
        <v>1</v>
      </c>
      <c r="C50" s="68" t="s">
        <v>5</v>
      </c>
      <c r="D50" s="69">
        <v>5130.570130000001</v>
      </c>
      <c r="E50" s="69">
        <v>5130.570130000001</v>
      </c>
      <c r="F50" s="69">
        <v>0</v>
      </c>
    </row>
    <row r="51" spans="1:6" x14ac:dyDescent="0.25">
      <c r="A51" s="11"/>
      <c r="B51" s="67" t="s">
        <v>1</v>
      </c>
      <c r="C51" s="68" t="s">
        <v>6</v>
      </c>
      <c r="D51" s="69">
        <v>6576.9775</v>
      </c>
      <c r="E51" s="69">
        <v>6576.9775</v>
      </c>
      <c r="F51" s="69">
        <v>0</v>
      </c>
    </row>
    <row r="52" spans="1:6" x14ac:dyDescent="0.25">
      <c r="A52" s="11"/>
      <c r="B52" s="67" t="s">
        <v>1</v>
      </c>
      <c r="C52" s="68" t="s">
        <v>10</v>
      </c>
      <c r="D52" s="69">
        <v>486.22838000000002</v>
      </c>
      <c r="E52" s="69">
        <v>486.22838000000002</v>
      </c>
      <c r="F52" s="69">
        <v>0</v>
      </c>
    </row>
    <row r="53" spans="1:6" x14ac:dyDescent="0.25">
      <c r="A53" s="11"/>
      <c r="B53" s="67" t="s">
        <v>1</v>
      </c>
      <c r="C53" s="68" t="s">
        <v>11</v>
      </c>
      <c r="D53" s="69">
        <v>394.30396000000002</v>
      </c>
      <c r="E53" s="69">
        <v>394.30396000000002</v>
      </c>
      <c r="F53" s="69">
        <v>0</v>
      </c>
    </row>
    <row r="54" spans="1:6" x14ac:dyDescent="0.25">
      <c r="A54" s="11"/>
      <c r="B54" s="70" t="s">
        <v>1</v>
      </c>
      <c r="C54" s="71" t="s">
        <v>12</v>
      </c>
      <c r="D54" s="72">
        <v>3919.0907999999999</v>
      </c>
      <c r="E54" s="72">
        <v>3919.0907999999999</v>
      </c>
      <c r="F54" s="72">
        <v>0</v>
      </c>
    </row>
    <row r="55" spans="1:6" ht="90.75" thickBot="1" x14ac:dyDescent="0.3">
      <c r="A55" s="11"/>
      <c r="B55" s="27" t="s">
        <v>27</v>
      </c>
      <c r="C55" s="28" t="s">
        <v>28</v>
      </c>
      <c r="D55" s="29">
        <v>12.40025</v>
      </c>
      <c r="E55" s="29">
        <v>12.40025</v>
      </c>
      <c r="F55" s="29">
        <v>0</v>
      </c>
    </row>
    <row r="56" spans="1:6" ht="15.75" thickTop="1" x14ac:dyDescent="0.25">
      <c r="A56" s="11"/>
      <c r="B56" s="70" t="s">
        <v>1</v>
      </c>
      <c r="C56" s="71" t="s">
        <v>4</v>
      </c>
      <c r="D56" s="72">
        <v>12.40025</v>
      </c>
      <c r="E56" s="72">
        <v>12.40025</v>
      </c>
      <c r="F56" s="72">
        <v>0</v>
      </c>
    </row>
    <row r="57" spans="1:6" x14ac:dyDescent="0.25">
      <c r="A57" s="11"/>
      <c r="B57" s="67" t="s">
        <v>1</v>
      </c>
      <c r="C57" s="68" t="s">
        <v>6</v>
      </c>
      <c r="D57" s="69">
        <v>12.40025</v>
      </c>
      <c r="E57" s="69">
        <v>12.40025</v>
      </c>
      <c r="F57" s="69">
        <v>0</v>
      </c>
    </row>
    <row r="58" spans="1:6" ht="18.75" thickBot="1" x14ac:dyDescent="0.3">
      <c r="A58" s="11"/>
      <c r="B58" s="27" t="s">
        <v>29</v>
      </c>
      <c r="C58" s="28" t="s">
        <v>30</v>
      </c>
      <c r="D58" s="29">
        <v>5039.7220400000006</v>
      </c>
      <c r="E58" s="29">
        <v>5039.7220400000006</v>
      </c>
      <c r="F58" s="29">
        <v>0</v>
      </c>
    </row>
    <row r="59" spans="1:6" ht="15.75" thickTop="1" x14ac:dyDescent="0.25">
      <c r="A59" s="11"/>
      <c r="B59" s="70" t="s">
        <v>1</v>
      </c>
      <c r="C59" s="71" t="s">
        <v>4</v>
      </c>
      <c r="D59" s="72">
        <v>4793.0833800000009</v>
      </c>
      <c r="E59" s="72">
        <v>4793.0833800000009</v>
      </c>
      <c r="F59" s="72">
        <v>0</v>
      </c>
    </row>
    <row r="60" spans="1:6" x14ac:dyDescent="0.25">
      <c r="A60" s="11"/>
      <c r="B60" s="67" t="s">
        <v>1</v>
      </c>
      <c r="C60" s="68" t="s">
        <v>5</v>
      </c>
      <c r="D60" s="69">
        <v>3769.8957999999998</v>
      </c>
      <c r="E60" s="69">
        <v>3769.8957999999998</v>
      </c>
      <c r="F60" s="69">
        <v>0</v>
      </c>
    </row>
    <row r="61" spans="1:6" x14ac:dyDescent="0.25">
      <c r="A61" s="11"/>
      <c r="B61" s="67" t="s">
        <v>1</v>
      </c>
      <c r="C61" s="68" t="s">
        <v>6</v>
      </c>
      <c r="D61" s="69">
        <v>939.18153000000007</v>
      </c>
      <c r="E61" s="69">
        <v>939.18153000000007</v>
      </c>
      <c r="F61" s="69">
        <v>0</v>
      </c>
    </row>
    <row r="62" spans="1:6" x14ac:dyDescent="0.25">
      <c r="A62" s="11"/>
      <c r="B62" s="67" t="s">
        <v>1</v>
      </c>
      <c r="C62" s="68" t="s">
        <v>9</v>
      </c>
      <c r="D62" s="69">
        <v>6.1554899999999995</v>
      </c>
      <c r="E62" s="69">
        <v>6.1554899999999995</v>
      </c>
      <c r="F62" s="69">
        <v>0</v>
      </c>
    </row>
    <row r="63" spans="1:6" x14ac:dyDescent="0.25">
      <c r="A63" s="11"/>
      <c r="B63" s="67" t="s">
        <v>1</v>
      </c>
      <c r="C63" s="68" t="s">
        <v>10</v>
      </c>
      <c r="D63" s="69">
        <v>71.217299999999994</v>
      </c>
      <c r="E63" s="69">
        <v>71.217299999999994</v>
      </c>
      <c r="F63" s="69">
        <v>0</v>
      </c>
    </row>
    <row r="64" spans="1:6" x14ac:dyDescent="0.25">
      <c r="A64" s="11"/>
      <c r="B64" s="67" t="s">
        <v>1</v>
      </c>
      <c r="C64" s="68" t="s">
        <v>11</v>
      </c>
      <c r="D64" s="69">
        <v>6.6332599999999999</v>
      </c>
      <c r="E64" s="69">
        <v>6.6332599999999999</v>
      </c>
      <c r="F64" s="69">
        <v>0</v>
      </c>
    </row>
    <row r="65" spans="1:6" x14ac:dyDescent="0.25">
      <c r="A65" s="11"/>
      <c r="B65" s="70" t="s">
        <v>1</v>
      </c>
      <c r="C65" s="71" t="s">
        <v>12</v>
      </c>
      <c r="D65" s="72">
        <v>246.63866000000002</v>
      </c>
      <c r="E65" s="72">
        <v>246.63866000000002</v>
      </c>
      <c r="F65" s="72">
        <v>0</v>
      </c>
    </row>
    <row r="66" spans="1:6" ht="36.75" thickBot="1" x14ac:dyDescent="0.3">
      <c r="A66" s="11"/>
      <c r="B66" s="27" t="s">
        <v>31</v>
      </c>
      <c r="C66" s="28" t="s">
        <v>32</v>
      </c>
      <c r="D66" s="29">
        <v>220.43503000000001</v>
      </c>
      <c r="E66" s="29">
        <v>220.43503000000001</v>
      </c>
      <c r="F66" s="29">
        <v>0</v>
      </c>
    </row>
    <row r="67" spans="1:6" ht="15.75" thickTop="1" x14ac:dyDescent="0.25">
      <c r="A67" s="11"/>
      <c r="B67" s="70" t="s">
        <v>1</v>
      </c>
      <c r="C67" s="71" t="s">
        <v>4</v>
      </c>
      <c r="D67" s="72">
        <v>220.43503000000001</v>
      </c>
      <c r="E67" s="72">
        <v>220.43503000000001</v>
      </c>
      <c r="F67" s="72">
        <v>0</v>
      </c>
    </row>
    <row r="68" spans="1:6" x14ac:dyDescent="0.25">
      <c r="A68" s="11"/>
      <c r="B68" s="67" t="s">
        <v>1</v>
      </c>
      <c r="C68" s="68" t="s">
        <v>5</v>
      </c>
      <c r="D68" s="69">
        <v>137.78399999999999</v>
      </c>
      <c r="E68" s="69">
        <v>137.78399999999999</v>
      </c>
      <c r="F68" s="69">
        <v>0</v>
      </c>
    </row>
    <row r="69" spans="1:6" x14ac:dyDescent="0.25">
      <c r="A69" s="11"/>
      <c r="B69" s="67" t="s">
        <v>1</v>
      </c>
      <c r="C69" s="68" t="s">
        <v>6</v>
      </c>
      <c r="D69" s="69">
        <v>81.942489999999992</v>
      </c>
      <c r="E69" s="69">
        <v>81.942489999999992</v>
      </c>
      <c r="F69" s="69">
        <v>0</v>
      </c>
    </row>
    <row r="70" spans="1:6" x14ac:dyDescent="0.25">
      <c r="A70" s="11"/>
      <c r="B70" s="67" t="s">
        <v>1</v>
      </c>
      <c r="C70" s="68" t="s">
        <v>11</v>
      </c>
      <c r="D70" s="69">
        <v>0.70854000000000006</v>
      </c>
      <c r="E70" s="69">
        <v>0.70854000000000006</v>
      </c>
      <c r="F70" s="69">
        <v>0</v>
      </c>
    </row>
    <row r="71" spans="1:6" ht="36.75" thickBot="1" x14ac:dyDescent="0.3">
      <c r="A71" s="11"/>
      <c r="B71" s="27" t="s">
        <v>33</v>
      </c>
      <c r="C71" s="28" t="s">
        <v>34</v>
      </c>
      <c r="D71" s="29">
        <v>535.71753000000001</v>
      </c>
      <c r="E71" s="29">
        <v>535.71753000000001</v>
      </c>
      <c r="F71" s="29">
        <v>0</v>
      </c>
    </row>
    <row r="72" spans="1:6" ht="15.75" thickTop="1" x14ac:dyDescent="0.25">
      <c r="A72" s="11"/>
      <c r="B72" s="70" t="s">
        <v>1</v>
      </c>
      <c r="C72" s="71" t="s">
        <v>4</v>
      </c>
      <c r="D72" s="72">
        <v>532.62752999999998</v>
      </c>
      <c r="E72" s="72">
        <v>532.62752999999998</v>
      </c>
      <c r="F72" s="72">
        <v>0</v>
      </c>
    </row>
    <row r="73" spans="1:6" x14ac:dyDescent="0.25">
      <c r="A73" s="11"/>
      <c r="B73" s="67" t="s">
        <v>1</v>
      </c>
      <c r="C73" s="68" t="s">
        <v>5</v>
      </c>
      <c r="D73" s="69">
        <v>358.38213000000002</v>
      </c>
      <c r="E73" s="69">
        <v>358.38213000000002</v>
      </c>
      <c r="F73" s="69">
        <v>0</v>
      </c>
    </row>
    <row r="74" spans="1:6" x14ac:dyDescent="0.25">
      <c r="A74" s="11"/>
      <c r="B74" s="67" t="s">
        <v>1</v>
      </c>
      <c r="C74" s="68" t="s">
        <v>6</v>
      </c>
      <c r="D74" s="69">
        <v>150.80151000000001</v>
      </c>
      <c r="E74" s="69">
        <v>150.80151000000001</v>
      </c>
      <c r="F74" s="69">
        <v>0</v>
      </c>
    </row>
    <row r="75" spans="1:6" x14ac:dyDescent="0.25">
      <c r="A75" s="11"/>
      <c r="B75" s="67" t="s">
        <v>1</v>
      </c>
      <c r="C75" s="68" t="s">
        <v>10</v>
      </c>
      <c r="D75" s="69">
        <v>23.335660000000001</v>
      </c>
      <c r="E75" s="69">
        <v>23.335660000000001</v>
      </c>
      <c r="F75" s="69">
        <v>0</v>
      </c>
    </row>
    <row r="76" spans="1:6" x14ac:dyDescent="0.25">
      <c r="A76" s="11"/>
      <c r="B76" s="67" t="s">
        <v>1</v>
      </c>
      <c r="C76" s="68" t="s">
        <v>11</v>
      </c>
      <c r="D76" s="69">
        <v>0.10823000000000001</v>
      </c>
      <c r="E76" s="69">
        <v>0.10823000000000001</v>
      </c>
      <c r="F76" s="69">
        <v>0</v>
      </c>
    </row>
    <row r="77" spans="1:6" x14ac:dyDescent="0.25">
      <c r="A77" s="11"/>
      <c r="B77" s="70" t="s">
        <v>1</v>
      </c>
      <c r="C77" s="71" t="s">
        <v>12</v>
      </c>
      <c r="D77" s="72">
        <v>3.09</v>
      </c>
      <c r="E77" s="72">
        <v>3.09</v>
      </c>
      <c r="F77" s="72">
        <v>0</v>
      </c>
    </row>
    <row r="78" spans="1:6" ht="18.75" thickBot="1" x14ac:dyDescent="0.3">
      <c r="A78" s="11"/>
      <c r="B78" s="27" t="s">
        <v>35</v>
      </c>
      <c r="C78" s="28" t="s">
        <v>36</v>
      </c>
      <c r="D78" s="29">
        <v>4372.9767499999998</v>
      </c>
      <c r="E78" s="29">
        <v>4372.9767499999998</v>
      </c>
      <c r="F78" s="29">
        <v>0</v>
      </c>
    </row>
    <row r="79" spans="1:6" ht="15.75" thickTop="1" x14ac:dyDescent="0.25">
      <c r="A79" s="11"/>
      <c r="B79" s="70" t="s">
        <v>1</v>
      </c>
      <c r="C79" s="71" t="s">
        <v>4</v>
      </c>
      <c r="D79" s="72">
        <v>4179.4477499999994</v>
      </c>
      <c r="E79" s="72">
        <v>4179.4477499999994</v>
      </c>
      <c r="F79" s="72">
        <v>0</v>
      </c>
    </row>
    <row r="80" spans="1:6" x14ac:dyDescent="0.25">
      <c r="A80" s="11"/>
      <c r="B80" s="67" t="s">
        <v>1</v>
      </c>
      <c r="C80" s="68" t="s">
        <v>5</v>
      </c>
      <c r="D80" s="69">
        <v>1637.3380500000001</v>
      </c>
      <c r="E80" s="69">
        <v>1637.3380500000001</v>
      </c>
      <c r="F80" s="69">
        <v>0</v>
      </c>
    </row>
    <row r="81" spans="1:6" x14ac:dyDescent="0.25">
      <c r="A81" s="11"/>
      <c r="B81" s="67" t="s">
        <v>1</v>
      </c>
      <c r="C81" s="68" t="s">
        <v>6</v>
      </c>
      <c r="D81" s="69">
        <v>2491.1764500000004</v>
      </c>
      <c r="E81" s="69">
        <v>2491.1764500000004</v>
      </c>
      <c r="F81" s="69">
        <v>0</v>
      </c>
    </row>
    <row r="82" spans="1:6" x14ac:dyDescent="0.25">
      <c r="A82" s="11"/>
      <c r="B82" s="67" t="s">
        <v>1</v>
      </c>
      <c r="C82" s="68" t="s">
        <v>10</v>
      </c>
      <c r="D82" s="69">
        <v>43.677219999999998</v>
      </c>
      <c r="E82" s="69">
        <v>43.677219999999998</v>
      </c>
      <c r="F82" s="69">
        <v>0</v>
      </c>
    </row>
    <row r="83" spans="1:6" x14ac:dyDescent="0.25">
      <c r="A83" s="11"/>
      <c r="B83" s="67" t="s">
        <v>1</v>
      </c>
      <c r="C83" s="68" t="s">
        <v>11</v>
      </c>
      <c r="D83" s="69">
        <v>7.25603</v>
      </c>
      <c r="E83" s="69">
        <v>7.25603</v>
      </c>
      <c r="F83" s="69">
        <v>0</v>
      </c>
    </row>
    <row r="84" spans="1:6" x14ac:dyDescent="0.25">
      <c r="A84" s="11"/>
      <c r="B84" s="70" t="s">
        <v>1</v>
      </c>
      <c r="C84" s="71" t="s">
        <v>12</v>
      </c>
      <c r="D84" s="72">
        <v>193.529</v>
      </c>
      <c r="E84" s="72">
        <v>193.529</v>
      </c>
      <c r="F84" s="72">
        <v>0</v>
      </c>
    </row>
    <row r="85" spans="1:6" ht="18.75" thickBot="1" x14ac:dyDescent="0.3">
      <c r="A85" s="11"/>
      <c r="B85" s="27" t="s">
        <v>37</v>
      </c>
      <c r="C85" s="28" t="s">
        <v>38</v>
      </c>
      <c r="D85" s="29">
        <v>325.55655999999999</v>
      </c>
      <c r="E85" s="29">
        <v>325.55655999999999</v>
      </c>
      <c r="F85" s="29">
        <v>0</v>
      </c>
    </row>
    <row r="86" spans="1:6" ht="15.75" thickTop="1" x14ac:dyDescent="0.25">
      <c r="A86" s="11"/>
      <c r="B86" s="70" t="s">
        <v>1</v>
      </c>
      <c r="C86" s="71" t="s">
        <v>4</v>
      </c>
      <c r="D86" s="72">
        <v>325.55655999999999</v>
      </c>
      <c r="E86" s="72">
        <v>325.55655999999999</v>
      </c>
      <c r="F86" s="72">
        <v>0</v>
      </c>
    </row>
    <row r="87" spans="1:6" x14ac:dyDescent="0.25">
      <c r="A87" s="11"/>
      <c r="B87" s="67" t="s">
        <v>1</v>
      </c>
      <c r="C87" s="68" t="s">
        <v>5</v>
      </c>
      <c r="D87" s="69">
        <v>268.62</v>
      </c>
      <c r="E87" s="69">
        <v>268.62</v>
      </c>
      <c r="F87" s="69">
        <v>0</v>
      </c>
    </row>
    <row r="88" spans="1:6" x14ac:dyDescent="0.25">
      <c r="A88" s="11"/>
      <c r="B88" s="67" t="s">
        <v>1</v>
      </c>
      <c r="C88" s="68" t="s">
        <v>6</v>
      </c>
      <c r="D88" s="69">
        <v>55.483309999999996</v>
      </c>
      <c r="E88" s="69">
        <v>55.483309999999996</v>
      </c>
      <c r="F88" s="69">
        <v>0</v>
      </c>
    </row>
    <row r="89" spans="1:6" x14ac:dyDescent="0.25">
      <c r="A89" s="11"/>
      <c r="B89" s="67" t="s">
        <v>1</v>
      </c>
      <c r="C89" s="68" t="s">
        <v>11</v>
      </c>
      <c r="D89" s="69">
        <v>1.4532499999999999</v>
      </c>
      <c r="E89" s="69">
        <v>1.4532499999999999</v>
      </c>
      <c r="F89" s="69">
        <v>0</v>
      </c>
    </row>
    <row r="90" spans="1:6" ht="18.75" thickBot="1" x14ac:dyDescent="0.3">
      <c r="A90" s="11"/>
      <c r="B90" s="27" t="s">
        <v>39</v>
      </c>
      <c r="C90" s="28" t="s">
        <v>40</v>
      </c>
      <c r="D90" s="29">
        <v>18573.864240000003</v>
      </c>
      <c r="E90" s="29">
        <v>18573.864240000003</v>
      </c>
      <c r="F90" s="29">
        <v>0</v>
      </c>
    </row>
    <row r="91" spans="1:6" ht="15.75" thickTop="1" x14ac:dyDescent="0.25">
      <c r="A91" s="11"/>
      <c r="B91" s="70" t="s">
        <v>1</v>
      </c>
      <c r="C91" s="71" t="s">
        <v>4</v>
      </c>
      <c r="D91" s="72">
        <v>17893.051240000001</v>
      </c>
      <c r="E91" s="72">
        <v>17893.051240000001</v>
      </c>
      <c r="F91" s="72">
        <v>0</v>
      </c>
    </row>
    <row r="92" spans="1:6" x14ac:dyDescent="0.25">
      <c r="A92" s="11"/>
      <c r="B92" s="67" t="s">
        <v>1</v>
      </c>
      <c r="C92" s="68" t="s">
        <v>5</v>
      </c>
      <c r="D92" s="69">
        <v>4730.6995900000002</v>
      </c>
      <c r="E92" s="69">
        <v>4730.6995900000002</v>
      </c>
      <c r="F92" s="69">
        <v>0</v>
      </c>
    </row>
    <row r="93" spans="1:6" x14ac:dyDescent="0.25">
      <c r="A93" s="11"/>
      <c r="B93" s="67" t="s">
        <v>1</v>
      </c>
      <c r="C93" s="68" t="s">
        <v>6</v>
      </c>
      <c r="D93" s="69">
        <v>12966.855549999998</v>
      </c>
      <c r="E93" s="69">
        <v>12966.855549999998</v>
      </c>
      <c r="F93" s="69">
        <v>0</v>
      </c>
    </row>
    <row r="94" spans="1:6" x14ac:dyDescent="0.25">
      <c r="A94" s="11"/>
      <c r="B94" s="67" t="s">
        <v>1</v>
      </c>
      <c r="C94" s="68" t="s">
        <v>9</v>
      </c>
      <c r="D94" s="69">
        <v>66.260000000000005</v>
      </c>
      <c r="E94" s="69">
        <v>66.260000000000005</v>
      </c>
      <c r="F94" s="69">
        <v>0</v>
      </c>
    </row>
    <row r="95" spans="1:6" x14ac:dyDescent="0.25">
      <c r="A95" s="11"/>
      <c r="B95" s="67" t="s">
        <v>1</v>
      </c>
      <c r="C95" s="68" t="s">
        <v>10</v>
      </c>
      <c r="D95" s="69">
        <v>108.33659</v>
      </c>
      <c r="E95" s="69">
        <v>108.33659</v>
      </c>
      <c r="F95" s="69">
        <v>0</v>
      </c>
    </row>
    <row r="96" spans="1:6" x14ac:dyDescent="0.25">
      <c r="A96" s="11"/>
      <c r="B96" s="67" t="s">
        <v>1</v>
      </c>
      <c r="C96" s="68" t="s">
        <v>11</v>
      </c>
      <c r="D96" s="69">
        <v>20.899510000000003</v>
      </c>
      <c r="E96" s="69">
        <v>20.899510000000003</v>
      </c>
      <c r="F96" s="69">
        <v>0</v>
      </c>
    </row>
    <row r="97" spans="1:6" x14ac:dyDescent="0.25">
      <c r="A97" s="11"/>
      <c r="B97" s="70" t="s">
        <v>1</v>
      </c>
      <c r="C97" s="71" t="s">
        <v>12</v>
      </c>
      <c r="D97" s="72">
        <v>680.81299999999999</v>
      </c>
      <c r="E97" s="72">
        <v>680.81299999999999</v>
      </c>
      <c r="F97" s="72">
        <v>0</v>
      </c>
    </row>
    <row r="98" spans="1:6" ht="18.75" thickBot="1" x14ac:dyDescent="0.3">
      <c r="A98" s="11"/>
      <c r="B98" s="27" t="s">
        <v>41</v>
      </c>
      <c r="C98" s="28" t="s">
        <v>42</v>
      </c>
      <c r="D98" s="29">
        <v>9949.5615500000004</v>
      </c>
      <c r="E98" s="29">
        <v>9751.8225199999997</v>
      </c>
      <c r="F98" s="29">
        <v>197.73902999999999</v>
      </c>
    </row>
    <row r="99" spans="1:6" ht="15.75" thickTop="1" x14ac:dyDescent="0.25">
      <c r="A99" s="11"/>
      <c r="B99" s="70" t="s">
        <v>1</v>
      </c>
      <c r="C99" s="71" t="s">
        <v>4</v>
      </c>
      <c r="D99" s="72">
        <v>9849.0894200000002</v>
      </c>
      <c r="E99" s="72">
        <v>9659.7103900000002</v>
      </c>
      <c r="F99" s="72">
        <v>189.37903</v>
      </c>
    </row>
    <row r="100" spans="1:6" x14ac:dyDescent="0.25">
      <c r="A100" s="11"/>
      <c r="B100" s="67" t="s">
        <v>1</v>
      </c>
      <c r="C100" s="68" t="s">
        <v>5</v>
      </c>
      <c r="D100" s="69">
        <v>8230.8467099999998</v>
      </c>
      <c r="E100" s="69">
        <v>8137.1349099999998</v>
      </c>
      <c r="F100" s="69">
        <v>93.711799999999997</v>
      </c>
    </row>
    <row r="101" spans="1:6" x14ac:dyDescent="0.25">
      <c r="A101" s="11"/>
      <c r="B101" s="67" t="s">
        <v>1</v>
      </c>
      <c r="C101" s="68" t="s">
        <v>6</v>
      </c>
      <c r="D101" s="69">
        <v>1225.3697099999999</v>
      </c>
      <c r="E101" s="69">
        <v>1160.355</v>
      </c>
      <c r="F101" s="69">
        <v>65.014709999999994</v>
      </c>
    </row>
    <row r="102" spans="1:6" x14ac:dyDescent="0.25">
      <c r="A102" s="11"/>
      <c r="B102" s="67" t="s">
        <v>1</v>
      </c>
      <c r="C102" s="68" t="s">
        <v>9</v>
      </c>
      <c r="D102" s="69">
        <v>4.4183399999999997</v>
      </c>
      <c r="E102" s="69">
        <v>4.4183399999999997</v>
      </c>
      <c r="F102" s="69">
        <v>0</v>
      </c>
    </row>
    <row r="103" spans="1:6" x14ac:dyDescent="0.25">
      <c r="A103" s="11"/>
      <c r="B103" s="67" t="s">
        <v>1</v>
      </c>
      <c r="C103" s="68" t="s">
        <v>10</v>
      </c>
      <c r="D103" s="69">
        <v>190.24214000000001</v>
      </c>
      <c r="E103" s="69">
        <v>190.24214000000001</v>
      </c>
      <c r="F103" s="69">
        <v>0</v>
      </c>
    </row>
    <row r="104" spans="1:6" x14ac:dyDescent="0.25">
      <c r="A104" s="11"/>
      <c r="B104" s="67" t="s">
        <v>1</v>
      </c>
      <c r="C104" s="68" t="s">
        <v>11</v>
      </c>
      <c r="D104" s="69">
        <v>198.21251999999998</v>
      </c>
      <c r="E104" s="69">
        <v>167.56</v>
      </c>
      <c r="F104" s="69">
        <v>30.652519999999996</v>
      </c>
    </row>
    <row r="105" spans="1:6" x14ac:dyDescent="0.25">
      <c r="A105" s="11"/>
      <c r="B105" s="70" t="s">
        <v>1</v>
      </c>
      <c r="C105" s="71" t="s">
        <v>12</v>
      </c>
      <c r="D105" s="72">
        <v>100.47213000000001</v>
      </c>
      <c r="E105" s="72">
        <v>92.112130000000008</v>
      </c>
      <c r="F105" s="72">
        <v>8.36</v>
      </c>
    </row>
    <row r="106" spans="1:6" ht="18.75" thickBot="1" x14ac:dyDescent="0.3">
      <c r="A106" s="11"/>
      <c r="B106" s="27" t="s">
        <v>43</v>
      </c>
      <c r="C106" s="28" t="s">
        <v>44</v>
      </c>
      <c r="D106" s="29">
        <v>37266.013489999998</v>
      </c>
      <c r="E106" s="29">
        <v>37266.013489999998</v>
      </c>
      <c r="F106" s="29">
        <v>0</v>
      </c>
    </row>
    <row r="107" spans="1:6" ht="15.75" thickTop="1" x14ac:dyDescent="0.25">
      <c r="A107" s="11"/>
      <c r="B107" s="70" t="s">
        <v>1</v>
      </c>
      <c r="C107" s="71" t="s">
        <v>4</v>
      </c>
      <c r="D107" s="72">
        <v>27445.230749999999</v>
      </c>
      <c r="E107" s="72">
        <v>27445.230749999999</v>
      </c>
      <c r="F107" s="72">
        <v>0</v>
      </c>
    </row>
    <row r="108" spans="1:6" x14ac:dyDescent="0.25">
      <c r="A108" s="11"/>
      <c r="B108" s="67" t="s">
        <v>1</v>
      </c>
      <c r="C108" s="68" t="s">
        <v>5</v>
      </c>
      <c r="D108" s="69">
        <v>9877.8535299999985</v>
      </c>
      <c r="E108" s="69">
        <v>9877.8535299999985</v>
      </c>
      <c r="F108" s="69">
        <v>0</v>
      </c>
    </row>
    <row r="109" spans="1:6" x14ac:dyDescent="0.25">
      <c r="A109" s="11"/>
      <c r="B109" s="67" t="s">
        <v>1</v>
      </c>
      <c r="C109" s="68" t="s">
        <v>6</v>
      </c>
      <c r="D109" s="69">
        <v>10539.46119</v>
      </c>
      <c r="E109" s="69">
        <v>10539.46119</v>
      </c>
      <c r="F109" s="69">
        <v>0</v>
      </c>
    </row>
    <row r="110" spans="1:6" x14ac:dyDescent="0.25">
      <c r="A110" s="11"/>
      <c r="B110" s="67" t="s">
        <v>1</v>
      </c>
      <c r="C110" s="68" t="s">
        <v>10</v>
      </c>
      <c r="D110" s="69">
        <v>102.36447</v>
      </c>
      <c r="E110" s="69">
        <v>102.36447</v>
      </c>
      <c r="F110" s="69">
        <v>0</v>
      </c>
    </row>
    <row r="111" spans="1:6" x14ac:dyDescent="0.25">
      <c r="A111" s="11"/>
      <c r="B111" s="67" t="s">
        <v>1</v>
      </c>
      <c r="C111" s="68" t="s">
        <v>11</v>
      </c>
      <c r="D111" s="69">
        <v>6925.5515600000008</v>
      </c>
      <c r="E111" s="69">
        <v>6925.5515600000008</v>
      </c>
      <c r="F111" s="69">
        <v>0</v>
      </c>
    </row>
    <row r="112" spans="1:6" x14ac:dyDescent="0.25">
      <c r="A112" s="11"/>
      <c r="B112" s="70" t="s">
        <v>1</v>
      </c>
      <c r="C112" s="71" t="s">
        <v>12</v>
      </c>
      <c r="D112" s="72">
        <v>9820.7827400000006</v>
      </c>
      <c r="E112" s="72">
        <v>9820.7827400000006</v>
      </c>
      <c r="F112" s="72">
        <v>0</v>
      </c>
    </row>
    <row r="113" spans="1:6" ht="18.75" thickBot="1" x14ac:dyDescent="0.3">
      <c r="A113" s="11"/>
      <c r="B113" s="27" t="s">
        <v>45</v>
      </c>
      <c r="C113" s="28" t="s">
        <v>46</v>
      </c>
      <c r="D113" s="29">
        <v>9520.7007299999987</v>
      </c>
      <c r="E113" s="29">
        <v>9520.7007299999987</v>
      </c>
      <c r="F113" s="29">
        <v>0</v>
      </c>
    </row>
    <row r="114" spans="1:6" ht="15.75" thickTop="1" x14ac:dyDescent="0.25">
      <c r="A114" s="11"/>
      <c r="B114" s="70" t="s">
        <v>1</v>
      </c>
      <c r="C114" s="71" t="s">
        <v>4</v>
      </c>
      <c r="D114" s="72">
        <v>9517.0007299999979</v>
      </c>
      <c r="E114" s="72">
        <v>9517.0007299999979</v>
      </c>
      <c r="F114" s="72">
        <v>0</v>
      </c>
    </row>
    <row r="115" spans="1:6" x14ac:dyDescent="0.25">
      <c r="A115" s="11"/>
      <c r="B115" s="67" t="s">
        <v>1</v>
      </c>
      <c r="C115" s="68" t="s">
        <v>5</v>
      </c>
      <c r="D115" s="69">
        <v>5865.9791399999995</v>
      </c>
      <c r="E115" s="69">
        <v>5865.9791399999995</v>
      </c>
      <c r="F115" s="69">
        <v>0</v>
      </c>
    </row>
    <row r="116" spans="1:6" x14ac:dyDescent="0.25">
      <c r="A116" s="11"/>
      <c r="B116" s="67" t="s">
        <v>1</v>
      </c>
      <c r="C116" s="68" t="s">
        <v>6</v>
      </c>
      <c r="D116" s="69">
        <v>3538.7655099999997</v>
      </c>
      <c r="E116" s="69">
        <v>3538.7655099999997</v>
      </c>
      <c r="F116" s="69">
        <v>0</v>
      </c>
    </row>
    <row r="117" spans="1:6" x14ac:dyDescent="0.25">
      <c r="A117" s="11"/>
      <c r="B117" s="67" t="s">
        <v>1</v>
      </c>
      <c r="C117" s="68" t="s">
        <v>10</v>
      </c>
      <c r="D117" s="69">
        <v>89.364469999999997</v>
      </c>
      <c r="E117" s="69">
        <v>89.364469999999997</v>
      </c>
      <c r="F117" s="69">
        <v>0</v>
      </c>
    </row>
    <row r="118" spans="1:6" x14ac:dyDescent="0.25">
      <c r="A118" s="11"/>
      <c r="B118" s="67" t="s">
        <v>1</v>
      </c>
      <c r="C118" s="68" t="s">
        <v>11</v>
      </c>
      <c r="D118" s="69">
        <v>22.89161</v>
      </c>
      <c r="E118" s="69">
        <v>22.89161</v>
      </c>
      <c r="F118" s="69">
        <v>0</v>
      </c>
    </row>
    <row r="119" spans="1:6" x14ac:dyDescent="0.25">
      <c r="A119" s="11"/>
      <c r="B119" s="70" t="s">
        <v>1</v>
      </c>
      <c r="C119" s="71" t="s">
        <v>12</v>
      </c>
      <c r="D119" s="72">
        <v>3.7</v>
      </c>
      <c r="E119" s="72">
        <v>3.7</v>
      </c>
      <c r="F119" s="72">
        <v>0</v>
      </c>
    </row>
    <row r="120" spans="1:6" ht="36.75" thickBot="1" x14ac:dyDescent="0.3">
      <c r="A120" s="11"/>
      <c r="B120" s="27" t="s">
        <v>47</v>
      </c>
      <c r="C120" s="28" t="s">
        <v>48</v>
      </c>
      <c r="D120" s="29">
        <v>716.07521999999994</v>
      </c>
      <c r="E120" s="29">
        <v>716.07521999999994</v>
      </c>
      <c r="F120" s="29">
        <v>0</v>
      </c>
    </row>
    <row r="121" spans="1:6" ht="15.75" thickTop="1" x14ac:dyDescent="0.25">
      <c r="A121" s="11"/>
      <c r="B121" s="70" t="s">
        <v>1</v>
      </c>
      <c r="C121" s="71" t="s">
        <v>4</v>
      </c>
      <c r="D121" s="72">
        <v>708.91121999999996</v>
      </c>
      <c r="E121" s="72">
        <v>708.91121999999996</v>
      </c>
      <c r="F121" s="72">
        <v>0</v>
      </c>
    </row>
    <row r="122" spans="1:6" x14ac:dyDescent="0.25">
      <c r="A122" s="11"/>
      <c r="B122" s="67" t="s">
        <v>1</v>
      </c>
      <c r="C122" s="68" t="s">
        <v>5</v>
      </c>
      <c r="D122" s="69">
        <v>479.85806000000002</v>
      </c>
      <c r="E122" s="69">
        <v>479.85806000000002</v>
      </c>
      <c r="F122" s="69">
        <v>0</v>
      </c>
    </row>
    <row r="123" spans="1:6" x14ac:dyDescent="0.25">
      <c r="A123" s="11"/>
      <c r="B123" s="67" t="s">
        <v>1</v>
      </c>
      <c r="C123" s="68" t="s">
        <v>6</v>
      </c>
      <c r="D123" s="69">
        <v>214.92483999999999</v>
      </c>
      <c r="E123" s="69">
        <v>214.92483999999999</v>
      </c>
      <c r="F123" s="69">
        <v>0</v>
      </c>
    </row>
    <row r="124" spans="1:6" x14ac:dyDescent="0.25">
      <c r="A124" s="11"/>
      <c r="B124" s="67" t="s">
        <v>1</v>
      </c>
      <c r="C124" s="68" t="s">
        <v>10</v>
      </c>
      <c r="D124" s="69">
        <v>13</v>
      </c>
      <c r="E124" s="69">
        <v>13</v>
      </c>
      <c r="F124" s="69">
        <v>0</v>
      </c>
    </row>
    <row r="125" spans="1:6" x14ac:dyDescent="0.25">
      <c r="A125" s="11"/>
      <c r="B125" s="67" t="s">
        <v>1</v>
      </c>
      <c r="C125" s="68" t="s">
        <v>11</v>
      </c>
      <c r="D125" s="69">
        <v>1.1283200000000002</v>
      </c>
      <c r="E125" s="69">
        <v>1.1283200000000002</v>
      </c>
      <c r="F125" s="69">
        <v>0</v>
      </c>
    </row>
    <row r="126" spans="1:6" x14ac:dyDescent="0.25">
      <c r="A126" s="11"/>
      <c r="B126" s="70" t="s">
        <v>1</v>
      </c>
      <c r="C126" s="71" t="s">
        <v>12</v>
      </c>
      <c r="D126" s="72">
        <v>7.1639999999999997</v>
      </c>
      <c r="E126" s="72">
        <v>7.1639999999999997</v>
      </c>
      <c r="F126" s="72">
        <v>0</v>
      </c>
    </row>
    <row r="127" spans="1:6" ht="18.75" thickBot="1" x14ac:dyDescent="0.3">
      <c r="A127" s="11"/>
      <c r="B127" s="27" t="s">
        <v>49</v>
      </c>
      <c r="C127" s="28" t="s">
        <v>50</v>
      </c>
      <c r="D127" s="29">
        <v>6371.4706200000001</v>
      </c>
      <c r="E127" s="29">
        <v>6371.4706200000001</v>
      </c>
      <c r="F127" s="29">
        <v>0</v>
      </c>
    </row>
    <row r="128" spans="1:6" ht="15.75" thickTop="1" x14ac:dyDescent="0.25">
      <c r="A128" s="11"/>
      <c r="B128" s="70" t="s">
        <v>1</v>
      </c>
      <c r="C128" s="71" t="s">
        <v>4</v>
      </c>
      <c r="D128" s="72">
        <v>6371.4706200000001</v>
      </c>
      <c r="E128" s="72">
        <v>6371.4706200000001</v>
      </c>
      <c r="F128" s="72">
        <v>0</v>
      </c>
    </row>
    <row r="129" spans="1:6" x14ac:dyDescent="0.25">
      <c r="A129" s="11"/>
      <c r="B129" s="67" t="s">
        <v>1</v>
      </c>
      <c r="C129" s="68" t="s">
        <v>11</v>
      </c>
      <c r="D129" s="69">
        <v>6371.4706200000001</v>
      </c>
      <c r="E129" s="69">
        <v>6371.4706200000001</v>
      </c>
      <c r="F129" s="69">
        <v>0</v>
      </c>
    </row>
    <row r="130" spans="1:6" ht="18.75" thickBot="1" x14ac:dyDescent="0.3">
      <c r="A130" s="11"/>
      <c r="B130" s="27" t="s">
        <v>51</v>
      </c>
      <c r="C130" s="28" t="s">
        <v>52</v>
      </c>
      <c r="D130" s="29">
        <v>20657.766920000002</v>
      </c>
      <c r="E130" s="29">
        <v>20657.766920000002</v>
      </c>
      <c r="F130" s="29">
        <v>0</v>
      </c>
    </row>
    <row r="131" spans="1:6" ht="15.75" thickTop="1" x14ac:dyDescent="0.25">
      <c r="A131" s="11"/>
      <c r="B131" s="70" t="s">
        <v>1</v>
      </c>
      <c r="C131" s="71" t="s">
        <v>4</v>
      </c>
      <c r="D131" s="72">
        <v>10847.848179999999</v>
      </c>
      <c r="E131" s="72">
        <v>10847.848179999999</v>
      </c>
      <c r="F131" s="72">
        <v>0</v>
      </c>
    </row>
    <row r="132" spans="1:6" x14ac:dyDescent="0.25">
      <c r="A132" s="11"/>
      <c r="B132" s="67" t="s">
        <v>1</v>
      </c>
      <c r="C132" s="68" t="s">
        <v>5</v>
      </c>
      <c r="D132" s="69">
        <v>3532.0163299999999</v>
      </c>
      <c r="E132" s="69">
        <v>3532.0163299999999</v>
      </c>
      <c r="F132" s="69">
        <v>0</v>
      </c>
    </row>
    <row r="133" spans="1:6" x14ac:dyDescent="0.25">
      <c r="A133" s="11"/>
      <c r="B133" s="67" t="s">
        <v>1</v>
      </c>
      <c r="C133" s="68" t="s">
        <v>6</v>
      </c>
      <c r="D133" s="69">
        <v>6785.7708400000001</v>
      </c>
      <c r="E133" s="69">
        <v>6785.7708400000001</v>
      </c>
      <c r="F133" s="69">
        <v>0</v>
      </c>
    </row>
    <row r="134" spans="1:6" x14ac:dyDescent="0.25">
      <c r="A134" s="11"/>
      <c r="B134" s="67" t="s">
        <v>1</v>
      </c>
      <c r="C134" s="68" t="s">
        <v>11</v>
      </c>
      <c r="D134" s="69">
        <v>530.06101000000001</v>
      </c>
      <c r="E134" s="69">
        <v>530.06101000000001</v>
      </c>
      <c r="F134" s="69">
        <v>0</v>
      </c>
    </row>
    <row r="135" spans="1:6" x14ac:dyDescent="0.25">
      <c r="A135" s="11"/>
      <c r="B135" s="70" t="s">
        <v>1</v>
      </c>
      <c r="C135" s="71" t="s">
        <v>12</v>
      </c>
      <c r="D135" s="72">
        <v>9809.918740000001</v>
      </c>
      <c r="E135" s="72">
        <v>9809.918740000001</v>
      </c>
      <c r="F135" s="72">
        <v>0</v>
      </c>
    </row>
    <row r="136" spans="1:6" ht="18.75" thickBot="1" x14ac:dyDescent="0.3">
      <c r="A136" s="11"/>
      <c r="B136" s="27" t="s">
        <v>53</v>
      </c>
      <c r="C136" s="28" t="s">
        <v>54</v>
      </c>
      <c r="D136" s="29">
        <v>2522.6225899999999</v>
      </c>
      <c r="E136" s="29">
        <v>2522.6225899999999</v>
      </c>
      <c r="F136" s="29">
        <v>0</v>
      </c>
    </row>
    <row r="137" spans="1:6" ht="15.75" thickTop="1" x14ac:dyDescent="0.25">
      <c r="A137" s="11"/>
      <c r="B137" s="70" t="s">
        <v>1</v>
      </c>
      <c r="C137" s="71" t="s">
        <v>4</v>
      </c>
      <c r="D137" s="72">
        <v>2380.1995899999997</v>
      </c>
      <c r="E137" s="72">
        <v>2380.1995899999997</v>
      </c>
      <c r="F137" s="72">
        <v>0</v>
      </c>
    </row>
    <row r="138" spans="1:6" x14ac:dyDescent="0.25">
      <c r="A138" s="11"/>
      <c r="B138" s="67" t="s">
        <v>1</v>
      </c>
      <c r="C138" s="68" t="s">
        <v>5</v>
      </c>
      <c r="D138" s="69">
        <v>1771.89996</v>
      </c>
      <c r="E138" s="69">
        <v>1771.89996</v>
      </c>
      <c r="F138" s="69">
        <v>0</v>
      </c>
    </row>
    <row r="139" spans="1:6" x14ac:dyDescent="0.25">
      <c r="A139" s="11"/>
      <c r="B139" s="67" t="s">
        <v>1</v>
      </c>
      <c r="C139" s="68" t="s">
        <v>6</v>
      </c>
      <c r="D139" s="69">
        <v>542.40093000000002</v>
      </c>
      <c r="E139" s="69">
        <v>542.40093000000002</v>
      </c>
      <c r="F139" s="69">
        <v>0</v>
      </c>
    </row>
    <row r="140" spans="1:6" x14ac:dyDescent="0.25">
      <c r="A140" s="11"/>
      <c r="B140" s="67" t="s">
        <v>1</v>
      </c>
      <c r="C140" s="68" t="s">
        <v>10</v>
      </c>
      <c r="D140" s="69">
        <v>6.5786299999999995</v>
      </c>
      <c r="E140" s="69">
        <v>6.5786299999999995</v>
      </c>
      <c r="F140" s="69">
        <v>0</v>
      </c>
    </row>
    <row r="141" spans="1:6" x14ac:dyDescent="0.25">
      <c r="A141" s="11"/>
      <c r="B141" s="67" t="s">
        <v>1</v>
      </c>
      <c r="C141" s="68" t="s">
        <v>11</v>
      </c>
      <c r="D141" s="69">
        <v>59.320070000000001</v>
      </c>
      <c r="E141" s="69">
        <v>59.320070000000001</v>
      </c>
      <c r="F141" s="69">
        <v>0</v>
      </c>
    </row>
    <row r="142" spans="1:6" x14ac:dyDescent="0.25">
      <c r="A142" s="11"/>
      <c r="B142" s="70" t="s">
        <v>1</v>
      </c>
      <c r="C142" s="71" t="s">
        <v>12</v>
      </c>
      <c r="D142" s="72">
        <v>142.423</v>
      </c>
      <c r="E142" s="72">
        <v>142.423</v>
      </c>
      <c r="F142" s="72">
        <v>0</v>
      </c>
    </row>
    <row r="143" spans="1:6" ht="18.75" thickBot="1" x14ac:dyDescent="0.3">
      <c r="A143" s="11"/>
      <c r="B143" s="27" t="s">
        <v>55</v>
      </c>
      <c r="C143" s="28" t="s">
        <v>56</v>
      </c>
      <c r="D143" s="29">
        <v>7190.7542699999995</v>
      </c>
      <c r="E143" s="29">
        <v>7190.7542699999995</v>
      </c>
      <c r="F143" s="29">
        <v>0</v>
      </c>
    </row>
    <row r="144" spans="1:6" ht="15.75" thickTop="1" x14ac:dyDescent="0.25">
      <c r="A144" s="11"/>
      <c r="B144" s="70" t="s">
        <v>1</v>
      </c>
      <c r="C144" s="71" t="s">
        <v>4</v>
      </c>
      <c r="D144" s="72">
        <v>7092.81927</v>
      </c>
      <c r="E144" s="72">
        <v>7092.81927</v>
      </c>
      <c r="F144" s="72">
        <v>0</v>
      </c>
    </row>
    <row r="145" spans="1:6" x14ac:dyDescent="0.25">
      <c r="A145" s="11"/>
      <c r="B145" s="67" t="s">
        <v>1</v>
      </c>
      <c r="C145" s="68" t="s">
        <v>5</v>
      </c>
      <c r="D145" s="69">
        <v>5335.2536300000011</v>
      </c>
      <c r="E145" s="69">
        <v>5335.2536300000011</v>
      </c>
      <c r="F145" s="69">
        <v>0</v>
      </c>
    </row>
    <row r="146" spans="1:6" x14ac:dyDescent="0.25">
      <c r="A146" s="11"/>
      <c r="B146" s="67" t="s">
        <v>1</v>
      </c>
      <c r="C146" s="68" t="s">
        <v>6</v>
      </c>
      <c r="D146" s="69">
        <v>1567.4528300000002</v>
      </c>
      <c r="E146" s="69">
        <v>1567.4528300000002</v>
      </c>
      <c r="F146" s="69">
        <v>0</v>
      </c>
    </row>
    <row r="147" spans="1:6" x14ac:dyDescent="0.25">
      <c r="A147" s="11"/>
      <c r="B147" s="67" t="s">
        <v>1</v>
      </c>
      <c r="C147" s="68" t="s">
        <v>10</v>
      </c>
      <c r="D147" s="69">
        <v>70.422359999999998</v>
      </c>
      <c r="E147" s="69">
        <v>70.422359999999998</v>
      </c>
      <c r="F147" s="69">
        <v>0</v>
      </c>
    </row>
    <row r="148" spans="1:6" x14ac:dyDescent="0.25">
      <c r="A148" s="11"/>
      <c r="B148" s="67" t="s">
        <v>1</v>
      </c>
      <c r="C148" s="68" t="s">
        <v>11</v>
      </c>
      <c r="D148" s="69">
        <v>119.69045</v>
      </c>
      <c r="E148" s="69">
        <v>119.69045</v>
      </c>
      <c r="F148" s="69">
        <v>0</v>
      </c>
    </row>
    <row r="149" spans="1:6" x14ac:dyDescent="0.25">
      <c r="A149" s="11"/>
      <c r="B149" s="70" t="s">
        <v>1</v>
      </c>
      <c r="C149" s="71" t="s">
        <v>12</v>
      </c>
      <c r="D149" s="72">
        <v>97.935000000000002</v>
      </c>
      <c r="E149" s="72">
        <v>97.935000000000002</v>
      </c>
      <c r="F149" s="72">
        <v>0</v>
      </c>
    </row>
    <row r="150" spans="1:6" ht="18.75" thickBot="1" x14ac:dyDescent="0.3">
      <c r="A150" s="11"/>
      <c r="B150" s="27" t="s">
        <v>57</v>
      </c>
      <c r="C150" s="28" t="s">
        <v>58</v>
      </c>
      <c r="D150" s="29">
        <v>44213.843659999999</v>
      </c>
      <c r="E150" s="29">
        <v>43998.03656</v>
      </c>
      <c r="F150" s="29">
        <v>215.80710000000002</v>
      </c>
    </row>
    <row r="151" spans="1:6" ht="15.75" thickTop="1" x14ac:dyDescent="0.25">
      <c r="A151" s="11"/>
      <c r="B151" s="70" t="s">
        <v>1</v>
      </c>
      <c r="C151" s="71" t="s">
        <v>4</v>
      </c>
      <c r="D151" s="72">
        <v>43122.604020000006</v>
      </c>
      <c r="E151" s="72">
        <v>42920.257920000004</v>
      </c>
      <c r="F151" s="72">
        <v>202.34610000000001</v>
      </c>
    </row>
    <row r="152" spans="1:6" x14ac:dyDescent="0.25">
      <c r="A152" s="11"/>
      <c r="B152" s="67" t="s">
        <v>1</v>
      </c>
      <c r="C152" s="68" t="s">
        <v>5</v>
      </c>
      <c r="D152" s="69">
        <v>32201.898380000002</v>
      </c>
      <c r="E152" s="69">
        <v>32201.898380000002</v>
      </c>
      <c r="F152" s="69">
        <v>0</v>
      </c>
    </row>
    <row r="153" spans="1:6" x14ac:dyDescent="0.25">
      <c r="A153" s="11"/>
      <c r="B153" s="67" t="s">
        <v>1</v>
      </c>
      <c r="C153" s="68" t="s">
        <v>6</v>
      </c>
      <c r="D153" s="69">
        <v>9874.6536099999994</v>
      </c>
      <c r="E153" s="69">
        <v>9693.2215099999994</v>
      </c>
      <c r="F153" s="69">
        <v>181.43210000000002</v>
      </c>
    </row>
    <row r="154" spans="1:6" x14ac:dyDescent="0.25">
      <c r="A154" s="11"/>
      <c r="B154" s="67" t="s">
        <v>1</v>
      </c>
      <c r="C154" s="68" t="s">
        <v>10</v>
      </c>
      <c r="D154" s="69">
        <v>613.44194000000005</v>
      </c>
      <c r="E154" s="69">
        <v>613.44194000000005</v>
      </c>
      <c r="F154" s="69">
        <v>0</v>
      </c>
    </row>
    <row r="155" spans="1:6" x14ac:dyDescent="0.25">
      <c r="A155" s="11"/>
      <c r="B155" s="67" t="s">
        <v>1</v>
      </c>
      <c r="C155" s="68" t="s">
        <v>11</v>
      </c>
      <c r="D155" s="69">
        <v>432.61008999999996</v>
      </c>
      <c r="E155" s="69">
        <v>411.69608999999997</v>
      </c>
      <c r="F155" s="69">
        <v>20.914000000000001</v>
      </c>
    </row>
    <row r="156" spans="1:6" x14ac:dyDescent="0.25">
      <c r="A156" s="11"/>
      <c r="B156" s="70" t="s">
        <v>1</v>
      </c>
      <c r="C156" s="71" t="s">
        <v>12</v>
      </c>
      <c r="D156" s="72">
        <v>1091.23964</v>
      </c>
      <c r="E156" s="72">
        <v>1077.77864</v>
      </c>
      <c r="F156" s="72">
        <v>13.461</v>
      </c>
    </row>
    <row r="157" spans="1:6" ht="36.75" thickBot="1" x14ac:dyDescent="0.3">
      <c r="A157" s="11"/>
      <c r="B157" s="27" t="s">
        <v>59</v>
      </c>
      <c r="C157" s="28" t="s">
        <v>60</v>
      </c>
      <c r="D157" s="29">
        <v>43532.060759999993</v>
      </c>
      <c r="E157" s="29">
        <v>43316.283659999994</v>
      </c>
      <c r="F157" s="29">
        <v>215.77710000000002</v>
      </c>
    </row>
    <row r="158" spans="1:6" ht="15.75" thickTop="1" x14ac:dyDescent="0.25">
      <c r="A158" s="11"/>
      <c r="B158" s="70" t="s">
        <v>1</v>
      </c>
      <c r="C158" s="71" t="s">
        <v>4</v>
      </c>
      <c r="D158" s="72">
        <v>42458.113119999995</v>
      </c>
      <c r="E158" s="72">
        <v>42255.797019999998</v>
      </c>
      <c r="F158" s="72">
        <v>202.31610000000001</v>
      </c>
    </row>
    <row r="159" spans="1:6" x14ac:dyDescent="0.25">
      <c r="A159" s="11"/>
      <c r="B159" s="67" t="s">
        <v>1</v>
      </c>
      <c r="C159" s="68" t="s">
        <v>5</v>
      </c>
      <c r="D159" s="69">
        <v>31760.251459999999</v>
      </c>
      <c r="E159" s="69">
        <v>31760.251459999999</v>
      </c>
      <c r="F159" s="69">
        <v>0</v>
      </c>
    </row>
    <row r="160" spans="1:6" x14ac:dyDescent="0.25">
      <c r="A160" s="11"/>
      <c r="B160" s="67" t="s">
        <v>1</v>
      </c>
      <c r="C160" s="68" t="s">
        <v>6</v>
      </c>
      <c r="D160" s="69">
        <v>9665.9674799999975</v>
      </c>
      <c r="E160" s="69">
        <v>9484.5653799999982</v>
      </c>
      <c r="F160" s="69">
        <v>181.40210000000002</v>
      </c>
    </row>
    <row r="161" spans="1:6" x14ac:dyDescent="0.25">
      <c r="A161" s="11"/>
      <c r="B161" s="67" t="s">
        <v>1</v>
      </c>
      <c r="C161" s="68" t="s">
        <v>10</v>
      </c>
      <c r="D161" s="69">
        <v>603.87325999999996</v>
      </c>
      <c r="E161" s="69">
        <v>603.87325999999996</v>
      </c>
      <c r="F161" s="69">
        <v>0</v>
      </c>
    </row>
    <row r="162" spans="1:6" x14ac:dyDescent="0.25">
      <c r="A162" s="11"/>
      <c r="B162" s="67" t="s">
        <v>1</v>
      </c>
      <c r="C162" s="68" t="s">
        <v>11</v>
      </c>
      <c r="D162" s="69">
        <v>428.02092000000005</v>
      </c>
      <c r="E162" s="69">
        <v>407.10692000000006</v>
      </c>
      <c r="F162" s="69">
        <v>20.914000000000001</v>
      </c>
    </row>
    <row r="163" spans="1:6" x14ac:dyDescent="0.25">
      <c r="A163" s="11"/>
      <c r="B163" s="70" t="s">
        <v>1</v>
      </c>
      <c r="C163" s="71" t="s">
        <v>12</v>
      </c>
      <c r="D163" s="72">
        <v>1073.9476399999999</v>
      </c>
      <c r="E163" s="72">
        <v>1060.4866399999999</v>
      </c>
      <c r="F163" s="72">
        <v>13.461</v>
      </c>
    </row>
    <row r="164" spans="1:6" ht="36.75" thickBot="1" x14ac:dyDescent="0.3">
      <c r="A164" s="11"/>
      <c r="B164" s="27" t="s">
        <v>62</v>
      </c>
      <c r="C164" s="28" t="s">
        <v>63</v>
      </c>
      <c r="D164" s="29">
        <v>681.78289999999993</v>
      </c>
      <c r="E164" s="29">
        <v>681.75289999999995</v>
      </c>
      <c r="F164" s="29">
        <v>0.03</v>
      </c>
    </row>
    <row r="165" spans="1:6" ht="15.75" thickTop="1" x14ac:dyDescent="0.25">
      <c r="A165" s="11"/>
      <c r="B165" s="70" t="s">
        <v>1</v>
      </c>
      <c r="C165" s="71" t="s">
        <v>4</v>
      </c>
      <c r="D165" s="72">
        <v>664.4908999999999</v>
      </c>
      <c r="E165" s="72">
        <v>664.46089999999992</v>
      </c>
      <c r="F165" s="72">
        <v>0.03</v>
      </c>
    </row>
    <row r="166" spans="1:6" x14ac:dyDescent="0.25">
      <c r="A166" s="11"/>
      <c r="B166" s="67" t="s">
        <v>1</v>
      </c>
      <c r="C166" s="68" t="s">
        <v>5</v>
      </c>
      <c r="D166" s="69">
        <v>441.64692000000002</v>
      </c>
      <c r="E166" s="69">
        <v>441.64692000000002</v>
      </c>
      <c r="F166" s="69">
        <v>0</v>
      </c>
    </row>
    <row r="167" spans="1:6" x14ac:dyDescent="0.25">
      <c r="A167" s="11"/>
      <c r="B167" s="67" t="s">
        <v>1</v>
      </c>
      <c r="C167" s="68" t="s">
        <v>6</v>
      </c>
      <c r="D167" s="69">
        <v>208.68613000000002</v>
      </c>
      <c r="E167" s="69">
        <v>208.65613000000002</v>
      </c>
      <c r="F167" s="69">
        <v>0.03</v>
      </c>
    </row>
    <row r="168" spans="1:6" x14ac:dyDescent="0.25">
      <c r="A168" s="11"/>
      <c r="B168" s="67" t="s">
        <v>1</v>
      </c>
      <c r="C168" s="68" t="s">
        <v>10</v>
      </c>
      <c r="D168" s="69">
        <v>9.5686800000000005</v>
      </c>
      <c r="E168" s="69">
        <v>9.5686800000000005</v>
      </c>
      <c r="F168" s="69">
        <v>0</v>
      </c>
    </row>
    <row r="169" spans="1:6" x14ac:dyDescent="0.25">
      <c r="A169" s="11"/>
      <c r="B169" s="67" t="s">
        <v>1</v>
      </c>
      <c r="C169" s="68" t="s">
        <v>11</v>
      </c>
      <c r="D169" s="69">
        <v>4.5891700000000002</v>
      </c>
      <c r="E169" s="69">
        <v>4.5891700000000002</v>
      </c>
      <c r="F169" s="69">
        <v>0</v>
      </c>
    </row>
    <row r="170" spans="1:6" x14ac:dyDescent="0.25">
      <c r="A170" s="11"/>
      <c r="B170" s="70" t="s">
        <v>1</v>
      </c>
      <c r="C170" s="71" t="s">
        <v>12</v>
      </c>
      <c r="D170" s="72">
        <v>17.292000000000002</v>
      </c>
      <c r="E170" s="72">
        <v>17.292000000000002</v>
      </c>
      <c r="F170" s="72">
        <v>0</v>
      </c>
    </row>
    <row r="171" spans="1:6" ht="18.75" thickBot="1" x14ac:dyDescent="0.3">
      <c r="A171" s="11"/>
      <c r="B171" s="27" t="s">
        <v>64</v>
      </c>
      <c r="C171" s="28" t="s">
        <v>65</v>
      </c>
      <c r="D171" s="29">
        <v>2358.46029</v>
      </c>
      <c r="E171" s="29">
        <v>2358.46029</v>
      </c>
      <c r="F171" s="29">
        <v>0</v>
      </c>
    </row>
    <row r="172" spans="1:6" ht="15.75" thickTop="1" x14ac:dyDescent="0.25">
      <c r="A172" s="11"/>
      <c r="B172" s="70" t="s">
        <v>1</v>
      </c>
      <c r="C172" s="71" t="s">
        <v>4</v>
      </c>
      <c r="D172" s="72">
        <v>2313.62329</v>
      </c>
      <c r="E172" s="72">
        <v>2313.62329</v>
      </c>
      <c r="F172" s="72">
        <v>0</v>
      </c>
    </row>
    <row r="173" spans="1:6" x14ac:dyDescent="0.25">
      <c r="A173" s="11"/>
      <c r="B173" s="67" t="s">
        <v>1</v>
      </c>
      <c r="C173" s="68" t="s">
        <v>5</v>
      </c>
      <c r="D173" s="69">
        <v>1150.40381</v>
      </c>
      <c r="E173" s="69">
        <v>1150.40381</v>
      </c>
      <c r="F173" s="69">
        <v>0</v>
      </c>
    </row>
    <row r="174" spans="1:6" x14ac:dyDescent="0.25">
      <c r="A174" s="11"/>
      <c r="B174" s="67" t="s">
        <v>1</v>
      </c>
      <c r="C174" s="68" t="s">
        <v>6</v>
      </c>
      <c r="D174" s="69">
        <v>1146.6810800000001</v>
      </c>
      <c r="E174" s="69">
        <v>1146.6810800000001</v>
      </c>
      <c r="F174" s="69">
        <v>0</v>
      </c>
    </row>
    <row r="175" spans="1:6" x14ac:dyDescent="0.25">
      <c r="A175" s="11"/>
      <c r="B175" s="67" t="s">
        <v>1</v>
      </c>
      <c r="C175" s="68" t="s">
        <v>10</v>
      </c>
      <c r="D175" s="69">
        <v>9.8958200000000005</v>
      </c>
      <c r="E175" s="69">
        <v>9.8958200000000005</v>
      </c>
      <c r="F175" s="69">
        <v>0</v>
      </c>
    </row>
    <row r="176" spans="1:6" x14ac:dyDescent="0.25">
      <c r="A176" s="11"/>
      <c r="B176" s="67" t="s">
        <v>1</v>
      </c>
      <c r="C176" s="68" t="s">
        <v>11</v>
      </c>
      <c r="D176" s="69">
        <v>6.6425799999999997</v>
      </c>
      <c r="E176" s="69">
        <v>6.6425799999999997</v>
      </c>
      <c r="F176" s="69">
        <v>0</v>
      </c>
    </row>
    <row r="177" spans="1:6" x14ac:dyDescent="0.25">
      <c r="A177" s="11"/>
      <c r="B177" s="70" t="s">
        <v>1</v>
      </c>
      <c r="C177" s="71" t="s">
        <v>12</v>
      </c>
      <c r="D177" s="72">
        <v>44.837000000000003</v>
      </c>
      <c r="E177" s="72">
        <v>44.837000000000003</v>
      </c>
      <c r="F177" s="72">
        <v>0</v>
      </c>
    </row>
    <row r="178" spans="1:6" ht="90.75" thickBot="1" x14ac:dyDescent="0.3">
      <c r="A178" s="11"/>
      <c r="B178" s="27" t="s">
        <v>66</v>
      </c>
      <c r="C178" s="28" t="s">
        <v>67</v>
      </c>
      <c r="D178" s="29">
        <v>595.6730500000001</v>
      </c>
      <c r="E178" s="29">
        <v>595.6730500000001</v>
      </c>
      <c r="F178" s="29">
        <v>0</v>
      </c>
    </row>
    <row r="179" spans="1:6" ht="15.75" thickTop="1" x14ac:dyDescent="0.25">
      <c r="A179" s="11"/>
      <c r="B179" s="70" t="s">
        <v>1</v>
      </c>
      <c r="C179" s="71" t="s">
        <v>4</v>
      </c>
      <c r="D179" s="72">
        <v>510.57804999999996</v>
      </c>
      <c r="E179" s="72">
        <v>510.57804999999996</v>
      </c>
      <c r="F179" s="72">
        <v>0</v>
      </c>
    </row>
    <row r="180" spans="1:6" x14ac:dyDescent="0.25">
      <c r="A180" s="11"/>
      <c r="B180" s="67" t="s">
        <v>1</v>
      </c>
      <c r="C180" s="68" t="s">
        <v>5</v>
      </c>
      <c r="D180" s="69">
        <v>337.71825000000001</v>
      </c>
      <c r="E180" s="69">
        <v>337.71825000000001</v>
      </c>
      <c r="F180" s="69">
        <v>0</v>
      </c>
    </row>
    <row r="181" spans="1:6" x14ac:dyDescent="0.25">
      <c r="A181" s="11"/>
      <c r="B181" s="67" t="s">
        <v>1</v>
      </c>
      <c r="C181" s="68" t="s">
        <v>6</v>
      </c>
      <c r="D181" s="69">
        <v>162.72569000000001</v>
      </c>
      <c r="E181" s="69">
        <v>162.72569000000001</v>
      </c>
      <c r="F181" s="69">
        <v>0</v>
      </c>
    </row>
    <row r="182" spans="1:6" x14ac:dyDescent="0.25">
      <c r="A182" s="11"/>
      <c r="B182" s="67" t="s">
        <v>1</v>
      </c>
      <c r="C182" s="68" t="s">
        <v>10</v>
      </c>
      <c r="D182" s="69">
        <v>7.5837899999999996</v>
      </c>
      <c r="E182" s="69">
        <v>7.5837899999999996</v>
      </c>
      <c r="F182" s="69">
        <v>0</v>
      </c>
    </row>
    <row r="183" spans="1:6" x14ac:dyDescent="0.25">
      <c r="A183" s="11"/>
      <c r="B183" s="67" t="s">
        <v>1</v>
      </c>
      <c r="C183" s="68" t="s">
        <v>11</v>
      </c>
      <c r="D183" s="69">
        <v>2.5503199999999997</v>
      </c>
      <c r="E183" s="69">
        <v>2.5503199999999997</v>
      </c>
      <c r="F183" s="69">
        <v>0</v>
      </c>
    </row>
    <row r="184" spans="1:6" x14ac:dyDescent="0.25">
      <c r="A184" s="11"/>
      <c r="B184" s="70" t="s">
        <v>1</v>
      </c>
      <c r="C184" s="71" t="s">
        <v>12</v>
      </c>
      <c r="D184" s="72">
        <v>85.094999999999999</v>
      </c>
      <c r="E184" s="72">
        <v>85.094999999999999</v>
      </c>
      <c r="F184" s="72">
        <v>0</v>
      </c>
    </row>
    <row r="185" spans="1:6" ht="54.75" thickBot="1" x14ac:dyDescent="0.3">
      <c r="A185" s="11"/>
      <c r="B185" s="27" t="s">
        <v>68</v>
      </c>
      <c r="C185" s="28" t="s">
        <v>69</v>
      </c>
      <c r="D185" s="29">
        <v>452.74702000000002</v>
      </c>
      <c r="E185" s="29">
        <v>452.74702000000002</v>
      </c>
      <c r="F185" s="29">
        <v>0</v>
      </c>
    </row>
    <row r="186" spans="1:6" ht="15.75" thickTop="1" x14ac:dyDescent="0.25">
      <c r="A186" s="11"/>
      <c r="B186" s="70" t="s">
        <v>1</v>
      </c>
      <c r="C186" s="71" t="s">
        <v>4</v>
      </c>
      <c r="D186" s="72">
        <v>397.25002000000001</v>
      </c>
      <c r="E186" s="72">
        <v>397.25002000000001</v>
      </c>
      <c r="F186" s="72">
        <v>0</v>
      </c>
    </row>
    <row r="187" spans="1:6" x14ac:dyDescent="0.25">
      <c r="A187" s="11"/>
      <c r="B187" s="67" t="s">
        <v>1</v>
      </c>
      <c r="C187" s="68" t="s">
        <v>5</v>
      </c>
      <c r="D187" s="69">
        <v>294.30005999999997</v>
      </c>
      <c r="E187" s="69">
        <v>294.30005999999997</v>
      </c>
      <c r="F187" s="69">
        <v>0</v>
      </c>
    </row>
    <row r="188" spans="1:6" x14ac:dyDescent="0.25">
      <c r="A188" s="11"/>
      <c r="B188" s="67" t="s">
        <v>1</v>
      </c>
      <c r="C188" s="68" t="s">
        <v>6</v>
      </c>
      <c r="D188" s="69">
        <v>98.86157</v>
      </c>
      <c r="E188" s="69">
        <v>98.86157</v>
      </c>
      <c r="F188" s="69">
        <v>0</v>
      </c>
    </row>
    <row r="189" spans="1:6" x14ac:dyDescent="0.25">
      <c r="A189" s="11"/>
      <c r="B189" s="67" t="s">
        <v>1</v>
      </c>
      <c r="C189" s="68" t="s">
        <v>10</v>
      </c>
      <c r="D189" s="69">
        <v>3.1057199999999998</v>
      </c>
      <c r="E189" s="69">
        <v>3.1057199999999998</v>
      </c>
      <c r="F189" s="69">
        <v>0</v>
      </c>
    </row>
    <row r="190" spans="1:6" x14ac:dyDescent="0.25">
      <c r="A190" s="11"/>
      <c r="B190" s="67" t="s">
        <v>1</v>
      </c>
      <c r="C190" s="68" t="s">
        <v>11</v>
      </c>
      <c r="D190" s="69">
        <v>0.98266999999999993</v>
      </c>
      <c r="E190" s="69">
        <v>0.98266999999999993</v>
      </c>
      <c r="F190" s="69">
        <v>0</v>
      </c>
    </row>
    <row r="191" spans="1:6" x14ac:dyDescent="0.25">
      <c r="A191" s="11"/>
      <c r="B191" s="70" t="s">
        <v>1</v>
      </c>
      <c r="C191" s="71" t="s">
        <v>12</v>
      </c>
      <c r="D191" s="72">
        <v>55.497</v>
      </c>
      <c r="E191" s="72">
        <v>55.497</v>
      </c>
      <c r="F191" s="72">
        <v>0</v>
      </c>
    </row>
    <row r="192" spans="1:6" ht="108.75" thickBot="1" x14ac:dyDescent="0.3">
      <c r="A192" s="11"/>
      <c r="B192" s="27" t="s">
        <v>70</v>
      </c>
      <c r="C192" s="28" t="s">
        <v>71</v>
      </c>
      <c r="D192" s="29">
        <v>606.94074999999998</v>
      </c>
      <c r="E192" s="29">
        <v>606.94074999999998</v>
      </c>
      <c r="F192" s="29">
        <v>0</v>
      </c>
    </row>
    <row r="193" spans="1:6" ht="15.75" thickTop="1" x14ac:dyDescent="0.25">
      <c r="A193" s="11"/>
      <c r="B193" s="70" t="s">
        <v>1</v>
      </c>
      <c r="C193" s="71" t="s">
        <v>4</v>
      </c>
      <c r="D193" s="72">
        <v>553.56875000000002</v>
      </c>
      <c r="E193" s="72">
        <v>553.56875000000002</v>
      </c>
      <c r="F193" s="72">
        <v>0</v>
      </c>
    </row>
    <row r="194" spans="1:6" x14ac:dyDescent="0.25">
      <c r="A194" s="11"/>
      <c r="B194" s="67" t="s">
        <v>1</v>
      </c>
      <c r="C194" s="68" t="s">
        <v>5</v>
      </c>
      <c r="D194" s="69">
        <v>360.55579999999998</v>
      </c>
      <c r="E194" s="69">
        <v>360.55579999999998</v>
      </c>
      <c r="F194" s="69">
        <v>0</v>
      </c>
    </row>
    <row r="195" spans="1:6" x14ac:dyDescent="0.25">
      <c r="A195" s="11"/>
      <c r="B195" s="67" t="s">
        <v>1</v>
      </c>
      <c r="C195" s="68" t="s">
        <v>6</v>
      </c>
      <c r="D195" s="69">
        <v>183.44253999999998</v>
      </c>
      <c r="E195" s="69">
        <v>183.44253999999998</v>
      </c>
      <c r="F195" s="69">
        <v>0</v>
      </c>
    </row>
    <row r="196" spans="1:6" x14ac:dyDescent="0.25">
      <c r="A196" s="11"/>
      <c r="B196" s="67" t="s">
        <v>1</v>
      </c>
      <c r="C196" s="68" t="s">
        <v>10</v>
      </c>
      <c r="D196" s="69">
        <v>8.6488700000000005</v>
      </c>
      <c r="E196" s="69">
        <v>8.6488700000000005</v>
      </c>
      <c r="F196" s="69">
        <v>0</v>
      </c>
    </row>
    <row r="197" spans="1:6" x14ac:dyDescent="0.25">
      <c r="A197" s="11"/>
      <c r="B197" s="67" t="s">
        <v>1</v>
      </c>
      <c r="C197" s="68" t="s">
        <v>11</v>
      </c>
      <c r="D197" s="69">
        <v>0.92153999999999991</v>
      </c>
      <c r="E197" s="69">
        <v>0.92153999999999991</v>
      </c>
      <c r="F197" s="69">
        <v>0</v>
      </c>
    </row>
    <row r="198" spans="1:6" x14ac:dyDescent="0.25">
      <c r="A198" s="11"/>
      <c r="B198" s="70" t="s">
        <v>1</v>
      </c>
      <c r="C198" s="71" t="s">
        <v>12</v>
      </c>
      <c r="D198" s="72">
        <v>53.372</v>
      </c>
      <c r="E198" s="72">
        <v>53.372</v>
      </c>
      <c r="F198" s="72">
        <v>0</v>
      </c>
    </row>
    <row r="199" spans="1:6" ht="72.75" thickBot="1" x14ac:dyDescent="0.3">
      <c r="A199" s="11"/>
      <c r="B199" s="27" t="s">
        <v>72</v>
      </c>
      <c r="C199" s="28" t="s">
        <v>73</v>
      </c>
      <c r="D199" s="29">
        <v>565.27953000000002</v>
      </c>
      <c r="E199" s="29">
        <v>565.27953000000002</v>
      </c>
      <c r="F199" s="29">
        <v>0</v>
      </c>
    </row>
    <row r="200" spans="1:6" ht="15.75" thickTop="1" x14ac:dyDescent="0.25">
      <c r="A200" s="11"/>
      <c r="B200" s="70" t="s">
        <v>1</v>
      </c>
      <c r="C200" s="71" t="s">
        <v>4</v>
      </c>
      <c r="D200" s="72">
        <v>470.58553000000001</v>
      </c>
      <c r="E200" s="72">
        <v>470.58553000000001</v>
      </c>
      <c r="F200" s="72">
        <v>0</v>
      </c>
    </row>
    <row r="201" spans="1:6" x14ac:dyDescent="0.25">
      <c r="A201" s="11"/>
      <c r="B201" s="67" t="s">
        <v>1</v>
      </c>
      <c r="C201" s="68" t="s">
        <v>5</v>
      </c>
      <c r="D201" s="69">
        <v>312.31736000000001</v>
      </c>
      <c r="E201" s="69">
        <v>312.31736000000001</v>
      </c>
      <c r="F201" s="69">
        <v>0</v>
      </c>
    </row>
    <row r="202" spans="1:6" x14ac:dyDescent="0.25">
      <c r="A202" s="11"/>
      <c r="B202" s="67" t="s">
        <v>1</v>
      </c>
      <c r="C202" s="68" t="s">
        <v>6</v>
      </c>
      <c r="D202" s="69">
        <v>147.57628</v>
      </c>
      <c r="E202" s="69">
        <v>147.57628</v>
      </c>
      <c r="F202" s="69">
        <v>0</v>
      </c>
    </row>
    <row r="203" spans="1:6" x14ac:dyDescent="0.25">
      <c r="A203" s="11"/>
      <c r="B203" s="67" t="s">
        <v>1</v>
      </c>
      <c r="C203" s="68" t="s">
        <v>10</v>
      </c>
      <c r="D203" s="69">
        <v>9.4862400000000004</v>
      </c>
      <c r="E203" s="69">
        <v>9.4862400000000004</v>
      </c>
      <c r="F203" s="69">
        <v>0</v>
      </c>
    </row>
    <row r="204" spans="1:6" x14ac:dyDescent="0.25">
      <c r="A204" s="11"/>
      <c r="B204" s="67" t="s">
        <v>1</v>
      </c>
      <c r="C204" s="68" t="s">
        <v>11</v>
      </c>
      <c r="D204" s="69">
        <v>1.2056500000000001</v>
      </c>
      <c r="E204" s="69">
        <v>1.2056500000000001</v>
      </c>
      <c r="F204" s="69">
        <v>0</v>
      </c>
    </row>
    <row r="205" spans="1:6" x14ac:dyDescent="0.25">
      <c r="A205" s="11"/>
      <c r="B205" s="70" t="s">
        <v>1</v>
      </c>
      <c r="C205" s="71" t="s">
        <v>12</v>
      </c>
      <c r="D205" s="72">
        <v>94.694000000000003</v>
      </c>
      <c r="E205" s="72">
        <v>94.694000000000003</v>
      </c>
      <c r="F205" s="72">
        <v>0</v>
      </c>
    </row>
    <row r="206" spans="1:6" ht="54.75" thickBot="1" x14ac:dyDescent="0.3">
      <c r="A206" s="11"/>
      <c r="B206" s="27" t="s">
        <v>74</v>
      </c>
      <c r="C206" s="28" t="s">
        <v>75</v>
      </c>
      <c r="D206" s="29">
        <v>439.23062999999996</v>
      </c>
      <c r="E206" s="29">
        <v>439.23062999999996</v>
      </c>
      <c r="F206" s="29">
        <v>0</v>
      </c>
    </row>
    <row r="207" spans="1:6" ht="15.75" thickTop="1" x14ac:dyDescent="0.25">
      <c r="A207" s="11"/>
      <c r="B207" s="70" t="s">
        <v>1</v>
      </c>
      <c r="C207" s="71" t="s">
        <v>4</v>
      </c>
      <c r="D207" s="72">
        <v>399.01562999999993</v>
      </c>
      <c r="E207" s="72">
        <v>399.01562999999993</v>
      </c>
      <c r="F207" s="72">
        <v>0</v>
      </c>
    </row>
    <row r="208" spans="1:6" x14ac:dyDescent="0.25">
      <c r="A208" s="11"/>
      <c r="B208" s="67" t="s">
        <v>1</v>
      </c>
      <c r="C208" s="68" t="s">
        <v>5</v>
      </c>
      <c r="D208" s="69">
        <v>277.81671999999998</v>
      </c>
      <c r="E208" s="69">
        <v>277.81671999999998</v>
      </c>
      <c r="F208" s="69">
        <v>0</v>
      </c>
    </row>
    <row r="209" spans="1:6" x14ac:dyDescent="0.25">
      <c r="A209" s="11"/>
      <c r="B209" s="67" t="s">
        <v>1</v>
      </c>
      <c r="C209" s="68" t="s">
        <v>6</v>
      </c>
      <c r="D209" s="69">
        <v>116.45416</v>
      </c>
      <c r="E209" s="69">
        <v>116.45416</v>
      </c>
      <c r="F209" s="69">
        <v>0</v>
      </c>
    </row>
    <row r="210" spans="1:6" x14ac:dyDescent="0.25">
      <c r="A210" s="11"/>
      <c r="B210" s="67" t="s">
        <v>1</v>
      </c>
      <c r="C210" s="68" t="s">
        <v>10</v>
      </c>
      <c r="D210" s="69">
        <v>3.6451199999999999</v>
      </c>
      <c r="E210" s="69">
        <v>3.6451199999999999</v>
      </c>
      <c r="F210" s="69">
        <v>0</v>
      </c>
    </row>
    <row r="211" spans="1:6" x14ac:dyDescent="0.25">
      <c r="A211" s="11"/>
      <c r="B211" s="67" t="s">
        <v>1</v>
      </c>
      <c r="C211" s="68" t="s">
        <v>11</v>
      </c>
      <c r="D211" s="69">
        <v>1.0996300000000001</v>
      </c>
      <c r="E211" s="69">
        <v>1.0996300000000001</v>
      </c>
      <c r="F211" s="69">
        <v>0</v>
      </c>
    </row>
    <row r="212" spans="1:6" x14ac:dyDescent="0.25">
      <c r="A212" s="11"/>
      <c r="B212" s="70" t="s">
        <v>1</v>
      </c>
      <c r="C212" s="71" t="s">
        <v>12</v>
      </c>
      <c r="D212" s="72">
        <v>40.215000000000003</v>
      </c>
      <c r="E212" s="72">
        <v>40.215000000000003</v>
      </c>
      <c r="F212" s="72">
        <v>0</v>
      </c>
    </row>
    <row r="213" spans="1:6" ht="54.75" thickBot="1" x14ac:dyDescent="0.3">
      <c r="A213" s="11"/>
      <c r="B213" s="27" t="s">
        <v>76</v>
      </c>
      <c r="C213" s="28" t="s">
        <v>77</v>
      </c>
      <c r="D213" s="29">
        <v>463.58305000000007</v>
      </c>
      <c r="E213" s="29">
        <v>463.58305000000007</v>
      </c>
      <c r="F213" s="29">
        <v>0</v>
      </c>
    </row>
    <row r="214" spans="1:6" ht="15.75" thickTop="1" x14ac:dyDescent="0.25">
      <c r="A214" s="11"/>
      <c r="B214" s="70" t="s">
        <v>1</v>
      </c>
      <c r="C214" s="71" t="s">
        <v>4</v>
      </c>
      <c r="D214" s="72">
        <v>424.02405000000005</v>
      </c>
      <c r="E214" s="72">
        <v>424.02405000000005</v>
      </c>
      <c r="F214" s="72">
        <v>0</v>
      </c>
    </row>
    <row r="215" spans="1:6" x14ac:dyDescent="0.25">
      <c r="A215" s="11"/>
      <c r="B215" s="67" t="s">
        <v>1</v>
      </c>
      <c r="C215" s="68" t="s">
        <v>5</v>
      </c>
      <c r="D215" s="69">
        <v>298.03194000000002</v>
      </c>
      <c r="E215" s="69">
        <v>298.03194000000002</v>
      </c>
      <c r="F215" s="69">
        <v>0</v>
      </c>
    </row>
    <row r="216" spans="1:6" x14ac:dyDescent="0.25">
      <c r="A216" s="11"/>
      <c r="B216" s="67" t="s">
        <v>1</v>
      </c>
      <c r="C216" s="68" t="s">
        <v>6</v>
      </c>
      <c r="D216" s="69">
        <v>121.11799999999999</v>
      </c>
      <c r="E216" s="69">
        <v>121.11799999999999</v>
      </c>
      <c r="F216" s="69">
        <v>0</v>
      </c>
    </row>
    <row r="217" spans="1:6" x14ac:dyDescent="0.25">
      <c r="A217" s="11"/>
      <c r="B217" s="67" t="s">
        <v>1</v>
      </c>
      <c r="C217" s="68" t="s">
        <v>10</v>
      </c>
      <c r="D217" s="69">
        <v>2.9971999999999999</v>
      </c>
      <c r="E217" s="69">
        <v>2.9971999999999999</v>
      </c>
      <c r="F217" s="69">
        <v>0</v>
      </c>
    </row>
    <row r="218" spans="1:6" x14ac:dyDescent="0.25">
      <c r="A218" s="11"/>
      <c r="B218" s="67" t="s">
        <v>1</v>
      </c>
      <c r="C218" s="68" t="s">
        <v>11</v>
      </c>
      <c r="D218" s="69">
        <v>1.8769099999999999</v>
      </c>
      <c r="E218" s="69">
        <v>1.8769099999999999</v>
      </c>
      <c r="F218" s="69">
        <v>0</v>
      </c>
    </row>
    <row r="219" spans="1:6" x14ac:dyDescent="0.25">
      <c r="A219" s="11"/>
      <c r="B219" s="70" t="s">
        <v>1</v>
      </c>
      <c r="C219" s="71" t="s">
        <v>12</v>
      </c>
      <c r="D219" s="72">
        <v>39.558999999999997</v>
      </c>
      <c r="E219" s="72">
        <v>39.558999999999997</v>
      </c>
      <c r="F219" s="72">
        <v>0</v>
      </c>
    </row>
    <row r="220" spans="1:6" ht="72.75" thickBot="1" x14ac:dyDescent="0.3">
      <c r="A220" s="11"/>
      <c r="B220" s="27" t="s">
        <v>78</v>
      </c>
      <c r="C220" s="28" t="s">
        <v>79</v>
      </c>
      <c r="D220" s="29">
        <v>467.15053999999998</v>
      </c>
      <c r="E220" s="29">
        <v>467.15053999999998</v>
      </c>
      <c r="F220" s="29">
        <v>0</v>
      </c>
    </row>
    <row r="221" spans="1:6" ht="15.75" thickTop="1" x14ac:dyDescent="0.25">
      <c r="A221" s="11"/>
      <c r="B221" s="70" t="s">
        <v>1</v>
      </c>
      <c r="C221" s="71" t="s">
        <v>4</v>
      </c>
      <c r="D221" s="72">
        <v>425.93054999999998</v>
      </c>
      <c r="E221" s="72">
        <v>425.93054999999998</v>
      </c>
      <c r="F221" s="72">
        <v>0</v>
      </c>
    </row>
    <row r="222" spans="1:6" x14ac:dyDescent="0.25">
      <c r="A222" s="11"/>
      <c r="B222" s="67" t="s">
        <v>1</v>
      </c>
      <c r="C222" s="68" t="s">
        <v>5</v>
      </c>
      <c r="D222" s="69">
        <v>298.24986999999999</v>
      </c>
      <c r="E222" s="69">
        <v>298.24986999999999</v>
      </c>
      <c r="F222" s="69">
        <v>0</v>
      </c>
    </row>
    <row r="223" spans="1:6" x14ac:dyDescent="0.25">
      <c r="A223" s="11"/>
      <c r="B223" s="67" t="s">
        <v>1</v>
      </c>
      <c r="C223" s="68" t="s">
        <v>6</v>
      </c>
      <c r="D223" s="69">
        <v>119.74444</v>
      </c>
      <c r="E223" s="69">
        <v>119.74444</v>
      </c>
      <c r="F223" s="69">
        <v>0</v>
      </c>
    </row>
    <row r="224" spans="1:6" x14ac:dyDescent="0.25">
      <c r="A224" s="11"/>
      <c r="B224" s="67" t="s">
        <v>1</v>
      </c>
      <c r="C224" s="68" t="s">
        <v>10</v>
      </c>
      <c r="D224" s="69">
        <v>5.6827700000000005</v>
      </c>
      <c r="E224" s="69">
        <v>5.6827700000000005</v>
      </c>
      <c r="F224" s="69">
        <v>0</v>
      </c>
    </row>
    <row r="225" spans="1:6" x14ac:dyDescent="0.25">
      <c r="A225" s="11"/>
      <c r="B225" s="67" t="s">
        <v>1</v>
      </c>
      <c r="C225" s="68" t="s">
        <v>11</v>
      </c>
      <c r="D225" s="69">
        <v>2.2534700000000001</v>
      </c>
      <c r="E225" s="69">
        <v>2.2534700000000001</v>
      </c>
      <c r="F225" s="69">
        <v>0</v>
      </c>
    </row>
    <row r="226" spans="1:6" x14ac:dyDescent="0.25">
      <c r="A226" s="11"/>
      <c r="B226" s="70" t="s">
        <v>1</v>
      </c>
      <c r="C226" s="71" t="s">
        <v>12</v>
      </c>
      <c r="D226" s="72">
        <v>41.219989999999996</v>
      </c>
      <c r="E226" s="72">
        <v>41.219989999999996</v>
      </c>
      <c r="F226" s="72">
        <v>0</v>
      </c>
    </row>
    <row r="227" spans="1:6" ht="90.75" thickBot="1" x14ac:dyDescent="0.3">
      <c r="A227" s="11"/>
      <c r="B227" s="27" t="s">
        <v>80</v>
      </c>
      <c r="C227" s="28" t="s">
        <v>81</v>
      </c>
      <c r="D227" s="29">
        <v>673.35476000000006</v>
      </c>
      <c r="E227" s="29">
        <v>673.35476000000006</v>
      </c>
      <c r="F227" s="29">
        <v>0</v>
      </c>
    </row>
    <row r="228" spans="1:6" ht="15.75" thickTop="1" x14ac:dyDescent="0.25">
      <c r="A228" s="11"/>
      <c r="B228" s="70" t="s">
        <v>1</v>
      </c>
      <c r="C228" s="71" t="s">
        <v>4</v>
      </c>
      <c r="D228" s="72">
        <v>577.38115999999991</v>
      </c>
      <c r="E228" s="72">
        <v>577.38115999999991</v>
      </c>
      <c r="F228" s="72">
        <v>0</v>
      </c>
    </row>
    <row r="229" spans="1:6" x14ac:dyDescent="0.25">
      <c r="A229" s="11"/>
      <c r="B229" s="67" t="s">
        <v>1</v>
      </c>
      <c r="C229" s="68" t="s">
        <v>5</v>
      </c>
      <c r="D229" s="69">
        <v>367.9228</v>
      </c>
      <c r="E229" s="69">
        <v>367.9228</v>
      </c>
      <c r="F229" s="69">
        <v>0</v>
      </c>
    </row>
    <row r="230" spans="1:6" x14ac:dyDescent="0.25">
      <c r="A230" s="11"/>
      <c r="B230" s="67" t="s">
        <v>1</v>
      </c>
      <c r="C230" s="68" t="s">
        <v>6</v>
      </c>
      <c r="D230" s="69">
        <v>200.54504999999997</v>
      </c>
      <c r="E230" s="69">
        <v>200.54504999999997</v>
      </c>
      <c r="F230" s="69">
        <v>0</v>
      </c>
    </row>
    <row r="231" spans="1:6" x14ac:dyDescent="0.25">
      <c r="A231" s="11"/>
      <c r="B231" s="67" t="s">
        <v>1</v>
      </c>
      <c r="C231" s="68" t="s">
        <v>10</v>
      </c>
      <c r="D231" s="69">
        <v>5.4450000000000003</v>
      </c>
      <c r="E231" s="69">
        <v>5.4450000000000003</v>
      </c>
      <c r="F231" s="69">
        <v>0</v>
      </c>
    </row>
    <row r="232" spans="1:6" x14ac:dyDescent="0.25">
      <c r="A232" s="11"/>
      <c r="B232" s="67" t="s">
        <v>1</v>
      </c>
      <c r="C232" s="68" t="s">
        <v>11</v>
      </c>
      <c r="D232" s="69">
        <v>3.4683099999999998</v>
      </c>
      <c r="E232" s="69">
        <v>3.4683099999999998</v>
      </c>
      <c r="F232" s="69">
        <v>0</v>
      </c>
    </row>
    <row r="233" spans="1:6" x14ac:dyDescent="0.25">
      <c r="A233" s="11"/>
      <c r="B233" s="70" t="s">
        <v>1</v>
      </c>
      <c r="C233" s="71" t="s">
        <v>12</v>
      </c>
      <c r="D233" s="72">
        <v>95.973600000000005</v>
      </c>
      <c r="E233" s="72">
        <v>95.973600000000005</v>
      </c>
      <c r="F233" s="72">
        <v>0</v>
      </c>
    </row>
    <row r="234" spans="1:6" ht="54.75" thickBot="1" x14ac:dyDescent="0.3">
      <c r="A234" s="11"/>
      <c r="B234" s="27" t="s">
        <v>82</v>
      </c>
      <c r="C234" s="28" t="s">
        <v>83</v>
      </c>
      <c r="D234" s="29">
        <v>464.44767000000002</v>
      </c>
      <c r="E234" s="29">
        <v>464.44767000000002</v>
      </c>
      <c r="F234" s="29">
        <v>0</v>
      </c>
    </row>
    <row r="235" spans="1:6" ht="15.75" thickTop="1" x14ac:dyDescent="0.25">
      <c r="A235" s="11"/>
      <c r="B235" s="70" t="s">
        <v>1</v>
      </c>
      <c r="C235" s="71" t="s">
        <v>4</v>
      </c>
      <c r="D235" s="72">
        <v>402.24067000000002</v>
      </c>
      <c r="E235" s="72">
        <v>402.24067000000002</v>
      </c>
      <c r="F235" s="72">
        <v>0</v>
      </c>
    </row>
    <row r="236" spans="1:6" x14ac:dyDescent="0.25">
      <c r="A236" s="11"/>
      <c r="B236" s="67" t="s">
        <v>1</v>
      </c>
      <c r="C236" s="68" t="s">
        <v>5</v>
      </c>
      <c r="D236" s="69">
        <v>300.74957000000001</v>
      </c>
      <c r="E236" s="69">
        <v>300.74957000000001</v>
      </c>
      <c r="F236" s="69">
        <v>0</v>
      </c>
    </row>
    <row r="237" spans="1:6" x14ac:dyDescent="0.25">
      <c r="A237" s="11"/>
      <c r="B237" s="67" t="s">
        <v>1</v>
      </c>
      <c r="C237" s="68" t="s">
        <v>6</v>
      </c>
      <c r="D237" s="69">
        <v>95.633769999999984</v>
      </c>
      <c r="E237" s="69">
        <v>95.633769999999984</v>
      </c>
      <c r="F237" s="69">
        <v>0</v>
      </c>
    </row>
    <row r="238" spans="1:6" x14ac:dyDescent="0.25">
      <c r="A238" s="11"/>
      <c r="B238" s="67" t="s">
        <v>1</v>
      </c>
      <c r="C238" s="68" t="s">
        <v>10</v>
      </c>
      <c r="D238" s="69">
        <v>2.8717299999999999</v>
      </c>
      <c r="E238" s="69">
        <v>2.8717299999999999</v>
      </c>
      <c r="F238" s="69">
        <v>0</v>
      </c>
    </row>
    <row r="239" spans="1:6" x14ac:dyDescent="0.25">
      <c r="A239" s="11"/>
      <c r="B239" s="67" t="s">
        <v>1</v>
      </c>
      <c r="C239" s="68" t="s">
        <v>11</v>
      </c>
      <c r="D239" s="69">
        <v>2.9856000000000003</v>
      </c>
      <c r="E239" s="69">
        <v>2.9856000000000003</v>
      </c>
      <c r="F239" s="69">
        <v>0</v>
      </c>
    </row>
    <row r="240" spans="1:6" x14ac:dyDescent="0.25">
      <c r="A240" s="11"/>
      <c r="B240" s="70" t="s">
        <v>1</v>
      </c>
      <c r="C240" s="71" t="s">
        <v>12</v>
      </c>
      <c r="D240" s="72">
        <v>62.207000000000001</v>
      </c>
      <c r="E240" s="72">
        <v>62.207000000000001</v>
      </c>
      <c r="F240" s="72">
        <v>0</v>
      </c>
    </row>
    <row r="241" spans="1:6" ht="36.75" thickBot="1" x14ac:dyDescent="0.3">
      <c r="A241" s="11"/>
      <c r="B241" s="27" t="s">
        <v>84</v>
      </c>
      <c r="C241" s="28" t="s">
        <v>85</v>
      </c>
      <c r="D241" s="29">
        <v>85955.490179999993</v>
      </c>
      <c r="E241" s="29">
        <v>83865.523049999989</v>
      </c>
      <c r="F241" s="29">
        <v>2089.96713</v>
      </c>
    </row>
    <row r="242" spans="1:6" ht="15.75" thickTop="1" x14ac:dyDescent="0.25">
      <c r="A242" s="11"/>
      <c r="B242" s="70" t="s">
        <v>1</v>
      </c>
      <c r="C242" s="71" t="s">
        <v>4</v>
      </c>
      <c r="D242" s="72">
        <v>80504.788609999989</v>
      </c>
      <c r="E242" s="72">
        <v>78746.550289999985</v>
      </c>
      <c r="F242" s="72">
        <v>1758.2383200000002</v>
      </c>
    </row>
    <row r="243" spans="1:6" x14ac:dyDescent="0.25">
      <c r="A243" s="11"/>
      <c r="B243" s="67" t="s">
        <v>1</v>
      </c>
      <c r="C243" s="68" t="s">
        <v>5</v>
      </c>
      <c r="D243" s="69">
        <v>54912.697469999999</v>
      </c>
      <c r="E243" s="69">
        <v>54912.697469999999</v>
      </c>
      <c r="F243" s="69">
        <v>0</v>
      </c>
    </row>
    <row r="244" spans="1:6" x14ac:dyDescent="0.25">
      <c r="A244" s="11"/>
      <c r="B244" s="67" t="s">
        <v>1</v>
      </c>
      <c r="C244" s="68" t="s">
        <v>6</v>
      </c>
      <c r="D244" s="69">
        <v>22946.204320000001</v>
      </c>
      <c r="E244" s="69">
        <v>21561.261829999999</v>
      </c>
      <c r="F244" s="69">
        <v>1384.9424899999999</v>
      </c>
    </row>
    <row r="245" spans="1:6" x14ac:dyDescent="0.25">
      <c r="A245" s="11"/>
      <c r="B245" s="67" t="s">
        <v>1</v>
      </c>
      <c r="C245" s="68" t="s">
        <v>10</v>
      </c>
      <c r="D245" s="69">
        <v>306.46515999999997</v>
      </c>
      <c r="E245" s="69">
        <v>306.46515999999997</v>
      </c>
      <c r="F245" s="69">
        <v>0</v>
      </c>
    </row>
    <row r="246" spans="1:6" x14ac:dyDescent="0.25">
      <c r="A246" s="11"/>
      <c r="B246" s="67" t="s">
        <v>1</v>
      </c>
      <c r="C246" s="68" t="s">
        <v>11</v>
      </c>
      <c r="D246" s="69">
        <v>2339.42166</v>
      </c>
      <c r="E246" s="69">
        <v>1966.1258300000002</v>
      </c>
      <c r="F246" s="69">
        <v>373.29583000000002</v>
      </c>
    </row>
    <row r="247" spans="1:6" x14ac:dyDescent="0.25">
      <c r="A247" s="11"/>
      <c r="B247" s="70" t="s">
        <v>1</v>
      </c>
      <c r="C247" s="71" t="s">
        <v>12</v>
      </c>
      <c r="D247" s="72">
        <v>5450.7015699999993</v>
      </c>
      <c r="E247" s="72">
        <v>5118.9727599999997</v>
      </c>
      <c r="F247" s="72">
        <v>331.72881000000001</v>
      </c>
    </row>
    <row r="248" spans="1:6" ht="18.75" thickBot="1" x14ac:dyDescent="0.3">
      <c r="A248" s="11"/>
      <c r="B248" s="27" t="s">
        <v>86</v>
      </c>
      <c r="C248" s="28" t="s">
        <v>87</v>
      </c>
      <c r="D248" s="29">
        <v>67091.464869999996</v>
      </c>
      <c r="E248" s="29">
        <v>67091.464869999996</v>
      </c>
      <c r="F248" s="29">
        <v>0</v>
      </c>
    </row>
    <row r="249" spans="1:6" ht="15.75" thickTop="1" x14ac:dyDescent="0.25">
      <c r="A249" s="11"/>
      <c r="B249" s="70" t="s">
        <v>1</v>
      </c>
      <c r="C249" s="71" t="s">
        <v>4</v>
      </c>
      <c r="D249" s="72">
        <v>65600.98113</v>
      </c>
      <c r="E249" s="72">
        <v>65600.98113</v>
      </c>
      <c r="F249" s="72">
        <v>0</v>
      </c>
    </row>
    <row r="250" spans="1:6" x14ac:dyDescent="0.25">
      <c r="A250" s="11"/>
      <c r="B250" s="67" t="s">
        <v>1</v>
      </c>
      <c r="C250" s="68" t="s">
        <v>5</v>
      </c>
      <c r="D250" s="69">
        <v>47573.784960000005</v>
      </c>
      <c r="E250" s="69">
        <v>47573.784960000005</v>
      </c>
      <c r="F250" s="69">
        <v>0</v>
      </c>
    </row>
    <row r="251" spans="1:6" x14ac:dyDescent="0.25">
      <c r="A251" s="11"/>
      <c r="B251" s="67" t="s">
        <v>1</v>
      </c>
      <c r="C251" s="68" t="s">
        <v>6</v>
      </c>
      <c r="D251" s="69">
        <v>16146.201370000001</v>
      </c>
      <c r="E251" s="69">
        <v>16146.201370000001</v>
      </c>
      <c r="F251" s="69">
        <v>0</v>
      </c>
    </row>
    <row r="252" spans="1:6" x14ac:dyDescent="0.25">
      <c r="A252" s="11"/>
      <c r="B252" s="67" t="s">
        <v>1</v>
      </c>
      <c r="C252" s="68" t="s">
        <v>10</v>
      </c>
      <c r="D252" s="69">
        <v>226.17268999999999</v>
      </c>
      <c r="E252" s="69">
        <v>226.17268999999999</v>
      </c>
      <c r="F252" s="69">
        <v>0</v>
      </c>
    </row>
    <row r="253" spans="1:6" x14ac:dyDescent="0.25">
      <c r="A253" s="11"/>
      <c r="B253" s="67" t="s">
        <v>1</v>
      </c>
      <c r="C253" s="68" t="s">
        <v>11</v>
      </c>
      <c r="D253" s="69">
        <v>1654.8221099999998</v>
      </c>
      <c r="E253" s="69">
        <v>1654.8221099999998</v>
      </c>
      <c r="F253" s="69">
        <v>0</v>
      </c>
    </row>
    <row r="254" spans="1:6" x14ac:dyDescent="0.25">
      <c r="A254" s="11"/>
      <c r="B254" s="70" t="s">
        <v>1</v>
      </c>
      <c r="C254" s="71" t="s">
        <v>12</v>
      </c>
      <c r="D254" s="72">
        <v>1490.4837399999999</v>
      </c>
      <c r="E254" s="72">
        <v>1490.4837399999999</v>
      </c>
      <c r="F254" s="72">
        <v>0</v>
      </c>
    </row>
    <row r="255" spans="1:6" ht="36.75" thickBot="1" x14ac:dyDescent="0.3">
      <c r="A255" s="11"/>
      <c r="B255" s="27" t="s">
        <v>88</v>
      </c>
      <c r="C255" s="28" t="s">
        <v>89</v>
      </c>
      <c r="D255" s="29">
        <v>17864.522580000001</v>
      </c>
      <c r="E255" s="29">
        <v>15774.55545</v>
      </c>
      <c r="F255" s="29">
        <v>2089.96713</v>
      </c>
    </row>
    <row r="256" spans="1:6" ht="15.75" thickTop="1" x14ac:dyDescent="0.25">
      <c r="A256" s="11"/>
      <c r="B256" s="70" t="s">
        <v>1</v>
      </c>
      <c r="C256" s="71" t="s">
        <v>4</v>
      </c>
      <c r="D256" s="72">
        <v>13980.20615</v>
      </c>
      <c r="E256" s="72">
        <v>12221.96783</v>
      </c>
      <c r="F256" s="72">
        <v>1758.2383200000002</v>
      </c>
    </row>
    <row r="257" spans="1:6" x14ac:dyDescent="0.25">
      <c r="A257" s="11"/>
      <c r="B257" s="67" t="s">
        <v>1</v>
      </c>
      <c r="C257" s="68" t="s">
        <v>5</v>
      </c>
      <c r="D257" s="69">
        <v>6838.7121699999998</v>
      </c>
      <c r="E257" s="69">
        <v>6838.7121699999998</v>
      </c>
      <c r="F257" s="69">
        <v>0</v>
      </c>
    </row>
    <row r="258" spans="1:6" x14ac:dyDescent="0.25">
      <c r="A258" s="11"/>
      <c r="B258" s="67" t="s">
        <v>1</v>
      </c>
      <c r="C258" s="68" t="s">
        <v>6</v>
      </c>
      <c r="D258" s="69">
        <v>6398.7131900000004</v>
      </c>
      <c r="E258" s="69">
        <v>5013.7707</v>
      </c>
      <c r="F258" s="69">
        <v>1384.9424899999999</v>
      </c>
    </row>
    <row r="259" spans="1:6" x14ac:dyDescent="0.25">
      <c r="A259" s="11"/>
      <c r="B259" s="67" t="s">
        <v>1</v>
      </c>
      <c r="C259" s="68" t="s">
        <v>10</v>
      </c>
      <c r="D259" s="69">
        <v>78.523300000000006</v>
      </c>
      <c r="E259" s="69">
        <v>78.523300000000006</v>
      </c>
      <c r="F259" s="69">
        <v>0</v>
      </c>
    </row>
    <row r="260" spans="1:6" x14ac:dyDescent="0.25">
      <c r="A260" s="11"/>
      <c r="B260" s="67" t="s">
        <v>1</v>
      </c>
      <c r="C260" s="68" t="s">
        <v>11</v>
      </c>
      <c r="D260" s="69">
        <v>664.25748999999996</v>
      </c>
      <c r="E260" s="69">
        <v>290.96165999999999</v>
      </c>
      <c r="F260" s="69">
        <v>373.29583000000002</v>
      </c>
    </row>
    <row r="261" spans="1:6" x14ac:dyDescent="0.25">
      <c r="A261" s="11"/>
      <c r="B261" s="70" t="s">
        <v>1</v>
      </c>
      <c r="C261" s="71" t="s">
        <v>12</v>
      </c>
      <c r="D261" s="72">
        <v>3884.3164300000003</v>
      </c>
      <c r="E261" s="72">
        <v>3552.5876200000002</v>
      </c>
      <c r="F261" s="72">
        <v>331.72881000000001</v>
      </c>
    </row>
    <row r="262" spans="1:6" ht="36.75" thickBot="1" x14ac:dyDescent="0.3">
      <c r="A262" s="11"/>
      <c r="B262" s="27" t="s">
        <v>90</v>
      </c>
      <c r="C262" s="28" t="s">
        <v>91</v>
      </c>
      <c r="D262" s="29">
        <v>999.50272999999993</v>
      </c>
      <c r="E262" s="29">
        <v>999.50272999999993</v>
      </c>
      <c r="F262" s="29">
        <v>0</v>
      </c>
    </row>
    <row r="263" spans="1:6" ht="15.75" thickTop="1" x14ac:dyDescent="0.25">
      <c r="A263" s="11"/>
      <c r="B263" s="70" t="s">
        <v>1</v>
      </c>
      <c r="C263" s="71" t="s">
        <v>4</v>
      </c>
      <c r="D263" s="72">
        <v>923.60132999999996</v>
      </c>
      <c r="E263" s="72">
        <v>923.60132999999996</v>
      </c>
      <c r="F263" s="72">
        <v>0</v>
      </c>
    </row>
    <row r="264" spans="1:6" x14ac:dyDescent="0.25">
      <c r="A264" s="11"/>
      <c r="B264" s="67" t="s">
        <v>1</v>
      </c>
      <c r="C264" s="68" t="s">
        <v>5</v>
      </c>
      <c r="D264" s="69">
        <v>500.20033999999998</v>
      </c>
      <c r="E264" s="69">
        <v>500.20033999999998</v>
      </c>
      <c r="F264" s="69">
        <v>0</v>
      </c>
    </row>
    <row r="265" spans="1:6" x14ac:dyDescent="0.25">
      <c r="A265" s="11"/>
      <c r="B265" s="67" t="s">
        <v>1</v>
      </c>
      <c r="C265" s="68" t="s">
        <v>6</v>
      </c>
      <c r="D265" s="69">
        <v>401.28976</v>
      </c>
      <c r="E265" s="69">
        <v>401.28976</v>
      </c>
      <c r="F265" s="69">
        <v>0</v>
      </c>
    </row>
    <row r="266" spans="1:6" x14ac:dyDescent="0.25">
      <c r="A266" s="11"/>
      <c r="B266" s="67" t="s">
        <v>1</v>
      </c>
      <c r="C266" s="68" t="s">
        <v>10</v>
      </c>
      <c r="D266" s="69">
        <v>1.7691700000000001</v>
      </c>
      <c r="E266" s="69">
        <v>1.7691700000000001</v>
      </c>
      <c r="F266" s="69">
        <v>0</v>
      </c>
    </row>
    <row r="267" spans="1:6" x14ac:dyDescent="0.25">
      <c r="A267" s="11"/>
      <c r="B267" s="67" t="s">
        <v>1</v>
      </c>
      <c r="C267" s="68" t="s">
        <v>11</v>
      </c>
      <c r="D267" s="69">
        <v>20.34206</v>
      </c>
      <c r="E267" s="69">
        <v>20.34206</v>
      </c>
      <c r="F267" s="69">
        <v>0</v>
      </c>
    </row>
    <row r="268" spans="1:6" x14ac:dyDescent="0.25">
      <c r="A268" s="11"/>
      <c r="B268" s="70" t="s">
        <v>1</v>
      </c>
      <c r="C268" s="71" t="s">
        <v>12</v>
      </c>
      <c r="D268" s="72">
        <v>75.901399999999995</v>
      </c>
      <c r="E268" s="72">
        <v>75.901399999999995</v>
      </c>
      <c r="F268" s="72">
        <v>0</v>
      </c>
    </row>
    <row r="269" spans="1:6" ht="18.75" thickBot="1" x14ac:dyDescent="0.3">
      <c r="A269" s="11"/>
      <c r="B269" s="27" t="s">
        <v>92</v>
      </c>
      <c r="C269" s="28" t="s">
        <v>93</v>
      </c>
      <c r="D269" s="29">
        <v>24545.908549999996</v>
      </c>
      <c r="E269" s="29">
        <v>24545.908549999996</v>
      </c>
      <c r="F269" s="29">
        <v>0</v>
      </c>
    </row>
    <row r="270" spans="1:6" ht="15.75" thickTop="1" x14ac:dyDescent="0.25">
      <c r="A270" s="11"/>
      <c r="B270" s="70" t="s">
        <v>1</v>
      </c>
      <c r="C270" s="71" t="s">
        <v>4</v>
      </c>
      <c r="D270" s="72">
        <v>24157.488450000001</v>
      </c>
      <c r="E270" s="72">
        <v>24157.488450000001</v>
      </c>
      <c r="F270" s="72">
        <v>0</v>
      </c>
    </row>
    <row r="271" spans="1:6" x14ac:dyDescent="0.25">
      <c r="A271" s="11"/>
      <c r="B271" s="67" t="s">
        <v>1</v>
      </c>
      <c r="C271" s="68" t="s">
        <v>5</v>
      </c>
      <c r="D271" s="69">
        <v>17946.697899999999</v>
      </c>
      <c r="E271" s="69">
        <v>17946.697899999999</v>
      </c>
      <c r="F271" s="69">
        <v>0</v>
      </c>
    </row>
    <row r="272" spans="1:6" x14ac:dyDescent="0.25">
      <c r="A272" s="11"/>
      <c r="B272" s="67" t="s">
        <v>1</v>
      </c>
      <c r="C272" s="68" t="s">
        <v>6</v>
      </c>
      <c r="D272" s="69">
        <v>5403.3631399999995</v>
      </c>
      <c r="E272" s="69">
        <v>5403.3631399999995</v>
      </c>
      <c r="F272" s="69">
        <v>0</v>
      </c>
    </row>
    <row r="273" spans="1:6" x14ac:dyDescent="0.25">
      <c r="A273" s="11"/>
      <c r="B273" s="67" t="s">
        <v>1</v>
      </c>
      <c r="C273" s="68" t="s">
        <v>9</v>
      </c>
      <c r="D273" s="69">
        <v>5.7778</v>
      </c>
      <c r="E273" s="69">
        <v>5.7778</v>
      </c>
      <c r="F273" s="69">
        <v>0</v>
      </c>
    </row>
    <row r="274" spans="1:6" x14ac:dyDescent="0.25">
      <c r="A274" s="11"/>
      <c r="B274" s="67" t="s">
        <v>1</v>
      </c>
      <c r="C274" s="68" t="s">
        <v>10</v>
      </c>
      <c r="D274" s="69">
        <v>249.47437999999997</v>
      </c>
      <c r="E274" s="69">
        <v>249.47437999999997</v>
      </c>
      <c r="F274" s="69">
        <v>0</v>
      </c>
    </row>
    <row r="275" spans="1:6" x14ac:dyDescent="0.25">
      <c r="A275" s="11"/>
      <c r="B275" s="67" t="s">
        <v>1</v>
      </c>
      <c r="C275" s="68" t="s">
        <v>11</v>
      </c>
      <c r="D275" s="69">
        <v>552.17522999999994</v>
      </c>
      <c r="E275" s="69">
        <v>552.17522999999994</v>
      </c>
      <c r="F275" s="69">
        <v>0</v>
      </c>
    </row>
    <row r="276" spans="1:6" x14ac:dyDescent="0.25">
      <c r="A276" s="11"/>
      <c r="B276" s="70" t="s">
        <v>1</v>
      </c>
      <c r="C276" s="71" t="s">
        <v>12</v>
      </c>
      <c r="D276" s="72">
        <v>388.42010000000005</v>
      </c>
      <c r="E276" s="72">
        <v>388.42010000000005</v>
      </c>
      <c r="F276" s="72">
        <v>0</v>
      </c>
    </row>
    <row r="277" spans="1:6" ht="54.75" thickBot="1" x14ac:dyDescent="0.3">
      <c r="A277" s="11"/>
      <c r="B277" s="27" t="s">
        <v>94</v>
      </c>
      <c r="C277" s="28" t="s">
        <v>95</v>
      </c>
      <c r="D277" s="29">
        <v>2013.5916800000002</v>
      </c>
      <c r="E277" s="29">
        <v>2013.5916800000002</v>
      </c>
      <c r="F277" s="29">
        <v>0</v>
      </c>
    </row>
    <row r="278" spans="1:6" ht="15.75" thickTop="1" x14ac:dyDescent="0.25">
      <c r="A278" s="11"/>
      <c r="B278" s="70" t="s">
        <v>1</v>
      </c>
      <c r="C278" s="71" t="s">
        <v>4</v>
      </c>
      <c r="D278" s="72">
        <v>1999.1386800000002</v>
      </c>
      <c r="E278" s="72">
        <v>1999.1386800000002</v>
      </c>
      <c r="F278" s="72">
        <v>0</v>
      </c>
    </row>
    <row r="279" spans="1:6" x14ac:dyDescent="0.25">
      <c r="A279" s="11"/>
      <c r="B279" s="67" t="s">
        <v>1</v>
      </c>
      <c r="C279" s="68" t="s">
        <v>5</v>
      </c>
      <c r="D279" s="69">
        <v>761.35699999999997</v>
      </c>
      <c r="E279" s="69">
        <v>761.35699999999997</v>
      </c>
      <c r="F279" s="69">
        <v>0</v>
      </c>
    </row>
    <row r="280" spans="1:6" x14ac:dyDescent="0.25">
      <c r="A280" s="11"/>
      <c r="B280" s="67" t="s">
        <v>1</v>
      </c>
      <c r="C280" s="68" t="s">
        <v>6</v>
      </c>
      <c r="D280" s="69">
        <v>993.95830000000001</v>
      </c>
      <c r="E280" s="69">
        <v>993.95830000000001</v>
      </c>
      <c r="F280" s="69">
        <v>0</v>
      </c>
    </row>
    <row r="281" spans="1:6" x14ac:dyDescent="0.25">
      <c r="A281" s="11"/>
      <c r="B281" s="67" t="s">
        <v>1</v>
      </c>
      <c r="C281" s="68" t="s">
        <v>9</v>
      </c>
      <c r="D281" s="69">
        <v>229.60499999999999</v>
      </c>
      <c r="E281" s="69">
        <v>229.60499999999999</v>
      </c>
      <c r="F281" s="69">
        <v>0</v>
      </c>
    </row>
    <row r="282" spans="1:6" x14ac:dyDescent="0.25">
      <c r="A282" s="11"/>
      <c r="B282" s="67" t="s">
        <v>1</v>
      </c>
      <c r="C282" s="68" t="s">
        <v>10</v>
      </c>
      <c r="D282" s="69">
        <v>9.6066699999999994</v>
      </c>
      <c r="E282" s="69">
        <v>9.6066699999999994</v>
      </c>
      <c r="F282" s="69">
        <v>0</v>
      </c>
    </row>
    <row r="283" spans="1:6" x14ac:dyDescent="0.25">
      <c r="A283" s="11"/>
      <c r="B283" s="67" t="s">
        <v>1</v>
      </c>
      <c r="C283" s="68" t="s">
        <v>11</v>
      </c>
      <c r="D283" s="69">
        <v>4.6117100000000004</v>
      </c>
      <c r="E283" s="69">
        <v>4.6117100000000004</v>
      </c>
      <c r="F283" s="69">
        <v>0</v>
      </c>
    </row>
    <row r="284" spans="1:6" x14ac:dyDescent="0.25">
      <c r="A284" s="11"/>
      <c r="B284" s="70" t="s">
        <v>1</v>
      </c>
      <c r="C284" s="71" t="s">
        <v>12</v>
      </c>
      <c r="D284" s="72">
        <v>14.452999999999999</v>
      </c>
      <c r="E284" s="72">
        <v>14.452999999999999</v>
      </c>
      <c r="F284" s="72">
        <v>0</v>
      </c>
    </row>
    <row r="285" spans="1:6" ht="18.75" thickBot="1" x14ac:dyDescent="0.3">
      <c r="A285" s="11"/>
      <c r="B285" s="27" t="s">
        <v>96</v>
      </c>
      <c r="C285" s="28" t="s">
        <v>97</v>
      </c>
      <c r="D285" s="29">
        <v>142691.75136999998</v>
      </c>
      <c r="E285" s="29">
        <v>36974.096650000007</v>
      </c>
      <c r="F285" s="29">
        <v>105717.65471999998</v>
      </c>
    </row>
    <row r="286" spans="1:6" ht="15.75" thickTop="1" x14ac:dyDescent="0.25">
      <c r="A286" s="11"/>
      <c r="B286" s="70" t="s">
        <v>1</v>
      </c>
      <c r="C286" s="71" t="s">
        <v>4</v>
      </c>
      <c r="D286" s="72">
        <v>128815.63107999998</v>
      </c>
      <c r="E286" s="72">
        <v>32595.761969999996</v>
      </c>
      <c r="F286" s="72">
        <v>96219.869109999985</v>
      </c>
    </row>
    <row r="287" spans="1:6" x14ac:dyDescent="0.25">
      <c r="A287" s="11"/>
      <c r="B287" s="67" t="s">
        <v>1</v>
      </c>
      <c r="C287" s="68" t="s">
        <v>5</v>
      </c>
      <c r="D287" s="69">
        <v>74130.831029999987</v>
      </c>
      <c r="E287" s="69">
        <v>20600.783869999996</v>
      </c>
      <c r="F287" s="69">
        <v>53530.047159999995</v>
      </c>
    </row>
    <row r="288" spans="1:6" x14ac:dyDescent="0.25">
      <c r="A288" s="11"/>
      <c r="B288" s="67" t="s">
        <v>1</v>
      </c>
      <c r="C288" s="68" t="s">
        <v>6</v>
      </c>
      <c r="D288" s="69">
        <v>36817.599799999996</v>
      </c>
      <c r="E288" s="69">
        <v>11009.63393</v>
      </c>
      <c r="F288" s="69">
        <v>25807.965869999996</v>
      </c>
    </row>
    <row r="289" spans="1:6" x14ac:dyDescent="0.25">
      <c r="A289" s="11"/>
      <c r="B289" s="67" t="s">
        <v>1</v>
      </c>
      <c r="C289" s="68" t="s">
        <v>9</v>
      </c>
      <c r="D289" s="69">
        <v>11766.55625</v>
      </c>
      <c r="E289" s="69">
        <v>116.67745000000001</v>
      </c>
      <c r="F289" s="69">
        <v>11649.8788</v>
      </c>
    </row>
    <row r="290" spans="1:6" x14ac:dyDescent="0.25">
      <c r="A290" s="11"/>
      <c r="B290" s="67" t="s">
        <v>1</v>
      </c>
      <c r="C290" s="68" t="s">
        <v>10</v>
      </c>
      <c r="D290" s="69">
        <v>2146.8231299999998</v>
      </c>
      <c r="E290" s="69">
        <v>209.08121</v>
      </c>
      <c r="F290" s="69">
        <v>1937.7419199999999</v>
      </c>
    </row>
    <row r="291" spans="1:6" x14ac:dyDescent="0.25">
      <c r="A291" s="11"/>
      <c r="B291" s="67" t="s">
        <v>1</v>
      </c>
      <c r="C291" s="68" t="s">
        <v>11</v>
      </c>
      <c r="D291" s="69">
        <v>3953.8208699999996</v>
      </c>
      <c r="E291" s="69">
        <v>659.58551</v>
      </c>
      <c r="F291" s="69">
        <v>3294.2353599999997</v>
      </c>
    </row>
    <row r="292" spans="1:6" x14ac:dyDescent="0.25">
      <c r="A292" s="11"/>
      <c r="B292" s="70" t="s">
        <v>1</v>
      </c>
      <c r="C292" s="71" t="s">
        <v>12</v>
      </c>
      <c r="D292" s="72">
        <v>13876.120289999999</v>
      </c>
      <c r="E292" s="72">
        <v>4378.3346799999999</v>
      </c>
      <c r="F292" s="72">
        <v>9497.785609999999</v>
      </c>
    </row>
    <row r="293" spans="1:6" ht="18.75" thickBot="1" x14ac:dyDescent="0.3">
      <c r="A293" s="11"/>
      <c r="B293" s="27" t="s">
        <v>98</v>
      </c>
      <c r="C293" s="28" t="s">
        <v>99</v>
      </c>
      <c r="D293" s="29">
        <v>10486.365879999999</v>
      </c>
      <c r="E293" s="29">
        <v>10486.365879999999</v>
      </c>
      <c r="F293" s="29">
        <v>0</v>
      </c>
    </row>
    <row r="294" spans="1:6" ht="15.75" thickTop="1" x14ac:dyDescent="0.25">
      <c r="A294" s="11"/>
      <c r="B294" s="70" t="s">
        <v>1</v>
      </c>
      <c r="C294" s="71" t="s">
        <v>4</v>
      </c>
      <c r="D294" s="72">
        <v>9852.7166499999985</v>
      </c>
      <c r="E294" s="72">
        <v>9852.7166499999985</v>
      </c>
      <c r="F294" s="72">
        <v>0</v>
      </c>
    </row>
    <row r="295" spans="1:6" x14ac:dyDescent="0.25">
      <c r="A295" s="11"/>
      <c r="B295" s="67" t="s">
        <v>1</v>
      </c>
      <c r="C295" s="68" t="s">
        <v>5</v>
      </c>
      <c r="D295" s="69">
        <v>4944.6317799999997</v>
      </c>
      <c r="E295" s="69">
        <v>4944.6317799999997</v>
      </c>
      <c r="F295" s="69">
        <v>0</v>
      </c>
    </row>
    <row r="296" spans="1:6" x14ac:dyDescent="0.25">
      <c r="A296" s="11"/>
      <c r="B296" s="67" t="s">
        <v>1</v>
      </c>
      <c r="C296" s="68" t="s">
        <v>6</v>
      </c>
      <c r="D296" s="69">
        <v>4663.5366899999999</v>
      </c>
      <c r="E296" s="69">
        <v>4663.5366899999999</v>
      </c>
      <c r="F296" s="69">
        <v>0</v>
      </c>
    </row>
    <row r="297" spans="1:6" x14ac:dyDescent="0.25">
      <c r="A297" s="11"/>
      <c r="B297" s="67" t="s">
        <v>1</v>
      </c>
      <c r="C297" s="68" t="s">
        <v>9</v>
      </c>
      <c r="D297" s="69">
        <v>116.67745000000001</v>
      </c>
      <c r="E297" s="69">
        <v>116.67745000000001</v>
      </c>
      <c r="F297" s="69">
        <v>0</v>
      </c>
    </row>
    <row r="298" spans="1:6" x14ac:dyDescent="0.25">
      <c r="A298" s="11"/>
      <c r="B298" s="67" t="s">
        <v>1</v>
      </c>
      <c r="C298" s="68" t="s">
        <v>10</v>
      </c>
      <c r="D298" s="69">
        <v>79.035070000000005</v>
      </c>
      <c r="E298" s="69">
        <v>79.035070000000005</v>
      </c>
      <c r="F298" s="69">
        <v>0</v>
      </c>
    </row>
    <row r="299" spans="1:6" x14ac:dyDescent="0.25">
      <c r="A299" s="11"/>
      <c r="B299" s="67" t="s">
        <v>1</v>
      </c>
      <c r="C299" s="68" t="s">
        <v>11</v>
      </c>
      <c r="D299" s="69">
        <v>48.835660000000004</v>
      </c>
      <c r="E299" s="69">
        <v>48.835660000000004</v>
      </c>
      <c r="F299" s="69">
        <v>0</v>
      </c>
    </row>
    <row r="300" spans="1:6" x14ac:dyDescent="0.25">
      <c r="A300" s="11"/>
      <c r="B300" s="70" t="s">
        <v>1</v>
      </c>
      <c r="C300" s="71" t="s">
        <v>12</v>
      </c>
      <c r="D300" s="72">
        <v>633.64922999999999</v>
      </c>
      <c r="E300" s="72">
        <v>633.64922999999999</v>
      </c>
      <c r="F300" s="72">
        <v>0</v>
      </c>
    </row>
    <row r="301" spans="1:6" ht="36.75" thickBot="1" x14ac:dyDescent="0.3">
      <c r="A301" s="11"/>
      <c r="B301" s="27" t="s">
        <v>100</v>
      </c>
      <c r="C301" s="28" t="s">
        <v>101</v>
      </c>
      <c r="D301" s="29">
        <v>106233.29412999998</v>
      </c>
      <c r="E301" s="29">
        <v>1393.7898599999999</v>
      </c>
      <c r="F301" s="29">
        <v>104839.50426999998</v>
      </c>
    </row>
    <row r="302" spans="1:6" ht="15.75" thickTop="1" x14ac:dyDescent="0.25">
      <c r="A302" s="11"/>
      <c r="B302" s="70" t="s">
        <v>1</v>
      </c>
      <c r="C302" s="71" t="s">
        <v>4</v>
      </c>
      <c r="D302" s="72">
        <v>95714.538179999989</v>
      </c>
      <c r="E302" s="72">
        <v>332.29960999999997</v>
      </c>
      <c r="F302" s="72">
        <v>95382.238569999987</v>
      </c>
    </row>
    <row r="303" spans="1:6" x14ac:dyDescent="0.25">
      <c r="A303" s="11"/>
      <c r="B303" s="67" t="s">
        <v>1</v>
      </c>
      <c r="C303" s="68" t="s">
        <v>5</v>
      </c>
      <c r="D303" s="69">
        <v>53525.247159999999</v>
      </c>
      <c r="E303" s="69">
        <v>0</v>
      </c>
      <c r="F303" s="69">
        <v>53525.247159999999</v>
      </c>
    </row>
    <row r="304" spans="1:6" x14ac:dyDescent="0.25">
      <c r="A304" s="11"/>
      <c r="B304" s="67" t="s">
        <v>1</v>
      </c>
      <c r="C304" s="68" t="s">
        <v>6</v>
      </c>
      <c r="D304" s="69">
        <v>25905.301879999999</v>
      </c>
      <c r="E304" s="69">
        <v>332.29960999999997</v>
      </c>
      <c r="F304" s="69">
        <v>25573.002270000001</v>
      </c>
    </row>
    <row r="305" spans="1:6" x14ac:dyDescent="0.25">
      <c r="A305" s="11"/>
      <c r="B305" s="67" t="s">
        <v>1</v>
      </c>
      <c r="C305" s="68" t="s">
        <v>9</v>
      </c>
      <c r="D305" s="69">
        <v>11420.8788</v>
      </c>
      <c r="E305" s="69">
        <v>0</v>
      </c>
      <c r="F305" s="69">
        <v>11420.8788</v>
      </c>
    </row>
    <row r="306" spans="1:6" x14ac:dyDescent="0.25">
      <c r="A306" s="11"/>
      <c r="B306" s="67" t="s">
        <v>1</v>
      </c>
      <c r="C306" s="68" t="s">
        <v>10</v>
      </c>
      <c r="D306" s="69">
        <v>1937.7419199999999</v>
      </c>
      <c r="E306" s="69">
        <v>0</v>
      </c>
      <c r="F306" s="69">
        <v>1937.7419199999999</v>
      </c>
    </row>
    <row r="307" spans="1:6" x14ac:dyDescent="0.25">
      <c r="A307" s="11"/>
      <c r="B307" s="67" t="s">
        <v>1</v>
      </c>
      <c r="C307" s="68" t="s">
        <v>11</v>
      </c>
      <c r="D307" s="69">
        <v>2925.3684199999998</v>
      </c>
      <c r="E307" s="69">
        <v>0</v>
      </c>
      <c r="F307" s="69">
        <v>2925.3684199999998</v>
      </c>
    </row>
    <row r="308" spans="1:6" x14ac:dyDescent="0.25">
      <c r="A308" s="11"/>
      <c r="B308" s="70" t="s">
        <v>1</v>
      </c>
      <c r="C308" s="71" t="s">
        <v>12</v>
      </c>
      <c r="D308" s="72">
        <v>10518.755950000001</v>
      </c>
      <c r="E308" s="72">
        <v>1061.4902500000001</v>
      </c>
      <c r="F308" s="72">
        <v>9457.2656999999999</v>
      </c>
    </row>
    <row r="309" spans="1:6" ht="18.75" thickBot="1" x14ac:dyDescent="0.3">
      <c r="A309" s="11"/>
      <c r="B309" s="27" t="s">
        <v>102</v>
      </c>
      <c r="C309" s="28" t="s">
        <v>103</v>
      </c>
      <c r="D309" s="29">
        <v>19517.607879999996</v>
      </c>
      <c r="E309" s="29">
        <v>19517.607879999996</v>
      </c>
      <c r="F309" s="29">
        <v>0</v>
      </c>
    </row>
    <row r="310" spans="1:6" ht="15.75" thickTop="1" x14ac:dyDescent="0.25">
      <c r="A310" s="11"/>
      <c r="B310" s="70" t="s">
        <v>1</v>
      </c>
      <c r="C310" s="71" t="s">
        <v>4</v>
      </c>
      <c r="D310" s="72">
        <v>17511.65568</v>
      </c>
      <c r="E310" s="72">
        <v>17511.65568</v>
      </c>
      <c r="F310" s="72">
        <v>0</v>
      </c>
    </row>
    <row r="311" spans="1:6" x14ac:dyDescent="0.25">
      <c r="A311" s="11"/>
      <c r="B311" s="67" t="s">
        <v>1</v>
      </c>
      <c r="C311" s="68" t="s">
        <v>5</v>
      </c>
      <c r="D311" s="69">
        <v>12323.56797</v>
      </c>
      <c r="E311" s="69">
        <v>12323.56797</v>
      </c>
      <c r="F311" s="69">
        <v>0</v>
      </c>
    </row>
    <row r="312" spans="1:6" x14ac:dyDescent="0.25">
      <c r="A312" s="11"/>
      <c r="B312" s="67" t="s">
        <v>1</v>
      </c>
      <c r="C312" s="68" t="s">
        <v>6</v>
      </c>
      <c r="D312" s="69">
        <v>4524.6277300000002</v>
      </c>
      <c r="E312" s="69">
        <v>4524.6277300000002</v>
      </c>
      <c r="F312" s="69">
        <v>0</v>
      </c>
    </row>
    <row r="313" spans="1:6" x14ac:dyDescent="0.25">
      <c r="A313" s="11"/>
      <c r="B313" s="67" t="s">
        <v>1</v>
      </c>
      <c r="C313" s="68" t="s">
        <v>10</v>
      </c>
      <c r="D313" s="69">
        <v>54.992089999999997</v>
      </c>
      <c r="E313" s="69">
        <v>54.992089999999997</v>
      </c>
      <c r="F313" s="69">
        <v>0</v>
      </c>
    </row>
    <row r="314" spans="1:6" x14ac:dyDescent="0.25">
      <c r="A314" s="11"/>
      <c r="B314" s="67" t="s">
        <v>1</v>
      </c>
      <c r="C314" s="68" t="s">
        <v>11</v>
      </c>
      <c r="D314" s="69">
        <v>608.46789000000001</v>
      </c>
      <c r="E314" s="69">
        <v>608.46789000000001</v>
      </c>
      <c r="F314" s="69">
        <v>0</v>
      </c>
    </row>
    <row r="315" spans="1:6" x14ac:dyDescent="0.25">
      <c r="A315" s="11"/>
      <c r="B315" s="70" t="s">
        <v>1</v>
      </c>
      <c r="C315" s="71" t="s">
        <v>12</v>
      </c>
      <c r="D315" s="72">
        <v>2005.9521999999999</v>
      </c>
      <c r="E315" s="72">
        <v>2005.9521999999999</v>
      </c>
      <c r="F315" s="72">
        <v>0</v>
      </c>
    </row>
    <row r="316" spans="1:6" ht="36.75" thickBot="1" x14ac:dyDescent="0.3">
      <c r="A316" s="11"/>
      <c r="B316" s="27" t="s">
        <v>104</v>
      </c>
      <c r="C316" s="28" t="s">
        <v>105</v>
      </c>
      <c r="D316" s="29">
        <v>4696.2768600000009</v>
      </c>
      <c r="E316" s="29">
        <v>4115.4416400000009</v>
      </c>
      <c r="F316" s="29">
        <v>580.83521999999994</v>
      </c>
    </row>
    <row r="317" spans="1:6" ht="15.75" thickTop="1" x14ac:dyDescent="0.25">
      <c r="A317" s="11"/>
      <c r="B317" s="70" t="s">
        <v>1</v>
      </c>
      <c r="C317" s="71" t="s">
        <v>4</v>
      </c>
      <c r="D317" s="72">
        <v>4033.2328600000001</v>
      </c>
      <c r="E317" s="72">
        <v>3452.3976400000001</v>
      </c>
      <c r="F317" s="72">
        <v>580.83521999999994</v>
      </c>
    </row>
    <row r="318" spans="1:6" x14ac:dyDescent="0.25">
      <c r="A318" s="11"/>
      <c r="B318" s="67" t="s">
        <v>1</v>
      </c>
      <c r="C318" s="68" t="s">
        <v>5</v>
      </c>
      <c r="D318" s="69">
        <v>2367.0341100000001</v>
      </c>
      <c r="E318" s="69">
        <v>2367.0341100000001</v>
      </c>
      <c r="F318" s="69">
        <v>0</v>
      </c>
    </row>
    <row r="319" spans="1:6" x14ac:dyDescent="0.25">
      <c r="A319" s="11"/>
      <c r="B319" s="67" t="s">
        <v>1</v>
      </c>
      <c r="C319" s="68" t="s">
        <v>6</v>
      </c>
      <c r="D319" s="69">
        <v>1076.04612</v>
      </c>
      <c r="E319" s="69">
        <v>1074.09112</v>
      </c>
      <c r="F319" s="69">
        <v>1.9550000000000001</v>
      </c>
    </row>
    <row r="320" spans="1:6" x14ac:dyDescent="0.25">
      <c r="A320" s="11"/>
      <c r="B320" s="67" t="s">
        <v>1</v>
      </c>
      <c r="C320" s="68" t="s">
        <v>9</v>
      </c>
      <c r="D320" s="69">
        <v>229</v>
      </c>
      <c r="E320" s="69">
        <v>0</v>
      </c>
      <c r="F320" s="69">
        <v>229</v>
      </c>
    </row>
    <row r="321" spans="1:6" x14ac:dyDescent="0.25">
      <c r="A321" s="11"/>
      <c r="B321" s="67" t="s">
        <v>1</v>
      </c>
      <c r="C321" s="68" t="s">
        <v>10</v>
      </c>
      <c r="D321" s="69">
        <v>8.9904500000000009</v>
      </c>
      <c r="E321" s="69">
        <v>8.9904500000000009</v>
      </c>
      <c r="F321" s="69">
        <v>0</v>
      </c>
    </row>
    <row r="322" spans="1:6" x14ac:dyDescent="0.25">
      <c r="A322" s="11"/>
      <c r="B322" s="67" t="s">
        <v>1</v>
      </c>
      <c r="C322" s="68" t="s">
        <v>11</v>
      </c>
      <c r="D322" s="69">
        <v>352.16217999999998</v>
      </c>
      <c r="E322" s="69">
        <v>2.2819600000000002</v>
      </c>
      <c r="F322" s="69">
        <v>349.88021999999995</v>
      </c>
    </row>
    <row r="323" spans="1:6" x14ac:dyDescent="0.25">
      <c r="A323" s="11"/>
      <c r="B323" s="70" t="s">
        <v>1</v>
      </c>
      <c r="C323" s="71" t="s">
        <v>12</v>
      </c>
      <c r="D323" s="72">
        <v>663.04399999999998</v>
      </c>
      <c r="E323" s="72">
        <v>663.04399999999998</v>
      </c>
      <c r="F323" s="72">
        <v>0</v>
      </c>
    </row>
    <row r="324" spans="1:6" ht="36.75" thickBot="1" x14ac:dyDescent="0.3">
      <c r="A324" s="11"/>
      <c r="B324" s="27" t="s">
        <v>106</v>
      </c>
      <c r="C324" s="28" t="s">
        <v>107</v>
      </c>
      <c r="D324" s="29">
        <v>969.77476000000001</v>
      </c>
      <c r="E324" s="29">
        <v>672.45952999999997</v>
      </c>
      <c r="F324" s="29">
        <v>297.31522999999999</v>
      </c>
    </row>
    <row r="325" spans="1:6" ht="15.75" thickTop="1" x14ac:dyDescent="0.25">
      <c r="A325" s="11"/>
      <c r="B325" s="70" t="s">
        <v>1</v>
      </c>
      <c r="C325" s="71" t="s">
        <v>4</v>
      </c>
      <c r="D325" s="72">
        <v>915.05584999999996</v>
      </c>
      <c r="E325" s="72">
        <v>658.26053000000002</v>
      </c>
      <c r="F325" s="72">
        <v>256.79532</v>
      </c>
    </row>
    <row r="326" spans="1:6" x14ac:dyDescent="0.25">
      <c r="A326" s="11"/>
      <c r="B326" s="67" t="s">
        <v>1</v>
      </c>
      <c r="C326" s="68" t="s">
        <v>5</v>
      </c>
      <c r="D326" s="69">
        <v>364.72018000000003</v>
      </c>
      <c r="E326" s="69">
        <v>359.92018000000002</v>
      </c>
      <c r="F326" s="69">
        <v>4.8</v>
      </c>
    </row>
    <row r="327" spans="1:6" x14ac:dyDescent="0.25">
      <c r="A327" s="11"/>
      <c r="B327" s="67" t="s">
        <v>1</v>
      </c>
      <c r="C327" s="68" t="s">
        <v>6</v>
      </c>
      <c r="D327" s="69">
        <v>508.14398</v>
      </c>
      <c r="E327" s="69">
        <v>275.13538</v>
      </c>
      <c r="F327" s="69">
        <v>233.0086</v>
      </c>
    </row>
    <row r="328" spans="1:6" x14ac:dyDescent="0.25">
      <c r="A328" s="11"/>
      <c r="B328" s="67" t="s">
        <v>1</v>
      </c>
      <c r="C328" s="68" t="s">
        <v>10</v>
      </c>
      <c r="D328" s="69">
        <v>23.204969999999999</v>
      </c>
      <c r="E328" s="69">
        <v>23.204969999999999</v>
      </c>
      <c r="F328" s="69">
        <v>0</v>
      </c>
    </row>
    <row r="329" spans="1:6" x14ac:dyDescent="0.25">
      <c r="A329" s="11"/>
      <c r="B329" s="67" t="s">
        <v>1</v>
      </c>
      <c r="C329" s="68" t="s">
        <v>11</v>
      </c>
      <c r="D329" s="69">
        <v>18.986719999999998</v>
      </c>
      <c r="E329" s="69">
        <v>0</v>
      </c>
      <c r="F329" s="69">
        <v>18.986719999999998</v>
      </c>
    </row>
    <row r="330" spans="1:6" x14ac:dyDescent="0.25">
      <c r="A330" s="11"/>
      <c r="B330" s="70" t="s">
        <v>1</v>
      </c>
      <c r="C330" s="71" t="s">
        <v>12</v>
      </c>
      <c r="D330" s="72">
        <v>54.718910000000001</v>
      </c>
      <c r="E330" s="72">
        <v>14.199</v>
      </c>
      <c r="F330" s="72">
        <v>40.519910000000003</v>
      </c>
    </row>
    <row r="331" spans="1:6" ht="36.75" thickBot="1" x14ac:dyDescent="0.3">
      <c r="A331" s="11"/>
      <c r="B331" s="27" t="s">
        <v>108</v>
      </c>
      <c r="C331" s="28" t="s">
        <v>109</v>
      </c>
      <c r="D331" s="29">
        <v>788.43186000000014</v>
      </c>
      <c r="E331" s="29">
        <v>788.43186000000014</v>
      </c>
      <c r="F331" s="29">
        <v>0</v>
      </c>
    </row>
    <row r="332" spans="1:6" ht="15.75" thickTop="1" x14ac:dyDescent="0.25">
      <c r="A332" s="11"/>
      <c r="B332" s="70" t="s">
        <v>1</v>
      </c>
      <c r="C332" s="71" t="s">
        <v>4</v>
      </c>
      <c r="D332" s="72">
        <v>788.43186000000014</v>
      </c>
      <c r="E332" s="72">
        <v>788.43186000000014</v>
      </c>
      <c r="F332" s="72">
        <v>0</v>
      </c>
    </row>
    <row r="333" spans="1:6" x14ac:dyDescent="0.25">
      <c r="A333" s="11"/>
      <c r="B333" s="67" t="s">
        <v>1</v>
      </c>
      <c r="C333" s="68" t="s">
        <v>5</v>
      </c>
      <c r="D333" s="69">
        <v>605.62983000000008</v>
      </c>
      <c r="E333" s="69">
        <v>605.62983000000008</v>
      </c>
      <c r="F333" s="69">
        <v>0</v>
      </c>
    </row>
    <row r="334" spans="1:6" x14ac:dyDescent="0.25">
      <c r="A334" s="11"/>
      <c r="B334" s="67" t="s">
        <v>1</v>
      </c>
      <c r="C334" s="68" t="s">
        <v>6</v>
      </c>
      <c r="D334" s="69">
        <v>139.9434</v>
      </c>
      <c r="E334" s="69">
        <v>139.9434</v>
      </c>
      <c r="F334" s="69">
        <v>0</v>
      </c>
    </row>
    <row r="335" spans="1:6" x14ac:dyDescent="0.25">
      <c r="A335" s="11"/>
      <c r="B335" s="67" t="s">
        <v>1</v>
      </c>
      <c r="C335" s="68" t="s">
        <v>10</v>
      </c>
      <c r="D335" s="69">
        <v>42.858629999999998</v>
      </c>
      <c r="E335" s="69">
        <v>42.858629999999998</v>
      </c>
      <c r="F335" s="69">
        <v>0</v>
      </c>
    </row>
    <row r="336" spans="1:6" ht="36.75" thickBot="1" x14ac:dyDescent="0.3">
      <c r="A336" s="11"/>
      <c r="B336" s="27" t="s">
        <v>110</v>
      </c>
      <c r="C336" s="28" t="s">
        <v>111</v>
      </c>
      <c r="D336" s="29">
        <v>257190.56916999997</v>
      </c>
      <c r="E336" s="29">
        <v>211810.77283999996</v>
      </c>
      <c r="F336" s="29">
        <v>45379.796329999997</v>
      </c>
    </row>
    <row r="337" spans="1:6" ht="15.75" thickTop="1" x14ac:dyDescent="0.25">
      <c r="A337" s="11"/>
      <c r="B337" s="70" t="s">
        <v>1</v>
      </c>
      <c r="C337" s="71" t="s">
        <v>4</v>
      </c>
      <c r="D337" s="72">
        <v>205235.13656999997</v>
      </c>
      <c r="E337" s="72">
        <v>164521.11138999998</v>
      </c>
      <c r="F337" s="72">
        <v>40714.025179999997</v>
      </c>
    </row>
    <row r="338" spans="1:6" x14ac:dyDescent="0.25">
      <c r="A338" s="11"/>
      <c r="B338" s="67" t="s">
        <v>1</v>
      </c>
      <c r="C338" s="68" t="s">
        <v>5</v>
      </c>
      <c r="D338" s="69">
        <v>23038.517900000006</v>
      </c>
      <c r="E338" s="69">
        <v>8377.7681800000009</v>
      </c>
      <c r="F338" s="69">
        <v>14660.749720000003</v>
      </c>
    </row>
    <row r="339" spans="1:6" x14ac:dyDescent="0.25">
      <c r="A339" s="11"/>
      <c r="B339" s="67" t="s">
        <v>1</v>
      </c>
      <c r="C339" s="68" t="s">
        <v>6</v>
      </c>
      <c r="D339" s="69">
        <v>61180.285470000003</v>
      </c>
      <c r="E339" s="69">
        <v>48976.243200000004</v>
      </c>
      <c r="F339" s="69">
        <v>12204.04227</v>
      </c>
    </row>
    <row r="340" spans="1:6" x14ac:dyDescent="0.25">
      <c r="A340" s="11"/>
      <c r="B340" s="67" t="s">
        <v>1</v>
      </c>
      <c r="C340" s="68" t="s">
        <v>8</v>
      </c>
      <c r="D340" s="69">
        <v>74828.418200000015</v>
      </c>
      <c r="E340" s="69">
        <v>74214.993860000017</v>
      </c>
      <c r="F340" s="69">
        <v>613.42434000000003</v>
      </c>
    </row>
    <row r="341" spans="1:6" x14ac:dyDescent="0.25">
      <c r="A341" s="11"/>
      <c r="B341" s="67" t="s">
        <v>1</v>
      </c>
      <c r="C341" s="68" t="s">
        <v>9</v>
      </c>
      <c r="D341" s="69">
        <v>24624.617320000001</v>
      </c>
      <c r="E341" s="69">
        <v>14502.822310000001</v>
      </c>
      <c r="F341" s="69">
        <v>10121.79501</v>
      </c>
    </row>
    <row r="342" spans="1:6" x14ac:dyDescent="0.25">
      <c r="A342" s="11"/>
      <c r="B342" s="67" t="s">
        <v>1</v>
      </c>
      <c r="C342" s="68" t="s">
        <v>10</v>
      </c>
      <c r="D342" s="69">
        <v>469.45405000000005</v>
      </c>
      <c r="E342" s="69">
        <v>204.39646000000002</v>
      </c>
      <c r="F342" s="69">
        <v>265.05759</v>
      </c>
    </row>
    <row r="343" spans="1:6" x14ac:dyDescent="0.25">
      <c r="A343" s="11"/>
      <c r="B343" s="67" t="s">
        <v>1</v>
      </c>
      <c r="C343" s="68" t="s">
        <v>11</v>
      </c>
      <c r="D343" s="69">
        <v>21093.843630000003</v>
      </c>
      <c r="E343" s="69">
        <v>18244.887380000004</v>
      </c>
      <c r="F343" s="69">
        <v>2848.9562499999993</v>
      </c>
    </row>
    <row r="344" spans="1:6" x14ac:dyDescent="0.25">
      <c r="A344" s="11"/>
      <c r="B344" s="70" t="s">
        <v>1</v>
      </c>
      <c r="C344" s="71" t="s">
        <v>12</v>
      </c>
      <c r="D344" s="72">
        <v>12257.799419999999</v>
      </c>
      <c r="E344" s="72">
        <v>7592.0282699999998</v>
      </c>
      <c r="F344" s="72">
        <v>4665.7711499999996</v>
      </c>
    </row>
    <row r="345" spans="1:6" x14ac:dyDescent="0.25">
      <c r="A345" s="11"/>
      <c r="B345" s="70" t="s">
        <v>1</v>
      </c>
      <c r="C345" s="71" t="s">
        <v>13</v>
      </c>
      <c r="D345" s="72">
        <v>37488.519780000002</v>
      </c>
      <c r="E345" s="72">
        <v>37488.519780000002</v>
      </c>
      <c r="F345" s="72">
        <v>0</v>
      </c>
    </row>
    <row r="346" spans="1:6" x14ac:dyDescent="0.25">
      <c r="A346" s="11"/>
      <c r="B346" s="70" t="s">
        <v>1</v>
      </c>
      <c r="C346" s="71" t="s">
        <v>14</v>
      </c>
      <c r="D346" s="72">
        <v>2209.1133999999997</v>
      </c>
      <c r="E346" s="72">
        <v>2209.1133999999997</v>
      </c>
      <c r="F346" s="72">
        <v>0</v>
      </c>
    </row>
    <row r="347" spans="1:6" ht="36.75" thickBot="1" x14ac:dyDescent="0.3">
      <c r="A347" s="11"/>
      <c r="B347" s="27" t="s">
        <v>112</v>
      </c>
      <c r="C347" s="28" t="s">
        <v>113</v>
      </c>
      <c r="D347" s="29">
        <v>6316.6232100000007</v>
      </c>
      <c r="E347" s="29">
        <v>6316.6232100000007</v>
      </c>
      <c r="F347" s="29">
        <v>0</v>
      </c>
    </row>
    <row r="348" spans="1:6" ht="15.75" thickTop="1" x14ac:dyDescent="0.25">
      <c r="A348" s="11"/>
      <c r="B348" s="70" t="s">
        <v>1</v>
      </c>
      <c r="C348" s="71" t="s">
        <v>4</v>
      </c>
      <c r="D348" s="72">
        <v>6285.4380099999998</v>
      </c>
      <c r="E348" s="72">
        <v>6285.4380099999998</v>
      </c>
      <c r="F348" s="72">
        <v>0</v>
      </c>
    </row>
    <row r="349" spans="1:6" x14ac:dyDescent="0.25">
      <c r="A349" s="11"/>
      <c r="B349" s="67" t="s">
        <v>1</v>
      </c>
      <c r="C349" s="68" t="s">
        <v>5</v>
      </c>
      <c r="D349" s="69">
        <v>3489.3455600000002</v>
      </c>
      <c r="E349" s="69">
        <v>3489.3455600000002</v>
      </c>
      <c r="F349" s="69">
        <v>0</v>
      </c>
    </row>
    <row r="350" spans="1:6" x14ac:dyDescent="0.25">
      <c r="A350" s="11"/>
      <c r="B350" s="67" t="s">
        <v>1</v>
      </c>
      <c r="C350" s="68" t="s">
        <v>6</v>
      </c>
      <c r="D350" s="69">
        <v>2212.0992099999999</v>
      </c>
      <c r="E350" s="69">
        <v>2212.0992099999999</v>
      </c>
      <c r="F350" s="69">
        <v>0</v>
      </c>
    </row>
    <row r="351" spans="1:6" x14ac:dyDescent="0.25">
      <c r="A351" s="11"/>
      <c r="B351" s="67" t="s">
        <v>1</v>
      </c>
      <c r="C351" s="68" t="s">
        <v>9</v>
      </c>
      <c r="D351" s="69">
        <v>517.70249000000001</v>
      </c>
      <c r="E351" s="69">
        <v>517.70249000000001</v>
      </c>
      <c r="F351" s="69">
        <v>0</v>
      </c>
    </row>
    <row r="352" spans="1:6" x14ac:dyDescent="0.25">
      <c r="A352" s="11"/>
      <c r="B352" s="67" t="s">
        <v>1</v>
      </c>
      <c r="C352" s="68" t="s">
        <v>10</v>
      </c>
      <c r="D352" s="69">
        <v>47.73189</v>
      </c>
      <c r="E352" s="69">
        <v>47.73189</v>
      </c>
      <c r="F352" s="69">
        <v>0</v>
      </c>
    </row>
    <row r="353" spans="1:6" x14ac:dyDescent="0.25">
      <c r="A353" s="11"/>
      <c r="B353" s="67" t="s">
        <v>1</v>
      </c>
      <c r="C353" s="68" t="s">
        <v>11</v>
      </c>
      <c r="D353" s="69">
        <v>18.558859999999999</v>
      </c>
      <c r="E353" s="69">
        <v>18.558859999999999</v>
      </c>
      <c r="F353" s="69">
        <v>0</v>
      </c>
    </row>
    <row r="354" spans="1:6" x14ac:dyDescent="0.25">
      <c r="A354" s="11"/>
      <c r="B354" s="70" t="s">
        <v>1</v>
      </c>
      <c r="C354" s="71" t="s">
        <v>12</v>
      </c>
      <c r="D354" s="72">
        <v>31.185200000000002</v>
      </c>
      <c r="E354" s="72">
        <v>31.185200000000002</v>
      </c>
      <c r="F354" s="72">
        <v>0</v>
      </c>
    </row>
    <row r="355" spans="1:6" ht="18.75" thickBot="1" x14ac:dyDescent="0.3">
      <c r="A355" s="11"/>
      <c r="B355" s="27" t="s">
        <v>114</v>
      </c>
      <c r="C355" s="28" t="s">
        <v>115</v>
      </c>
      <c r="D355" s="29">
        <v>863.00920000000008</v>
      </c>
      <c r="E355" s="29">
        <v>862.97914000000003</v>
      </c>
      <c r="F355" s="29">
        <v>3.006E-2</v>
      </c>
    </row>
    <row r="356" spans="1:6" ht="15.75" thickTop="1" x14ac:dyDescent="0.25">
      <c r="A356" s="11"/>
      <c r="B356" s="70" t="s">
        <v>1</v>
      </c>
      <c r="C356" s="71" t="s">
        <v>4</v>
      </c>
      <c r="D356" s="72">
        <v>863.00920000000008</v>
      </c>
      <c r="E356" s="72">
        <v>862.97914000000003</v>
      </c>
      <c r="F356" s="72">
        <v>3.006E-2</v>
      </c>
    </row>
    <row r="357" spans="1:6" x14ac:dyDescent="0.25">
      <c r="A357" s="11"/>
      <c r="B357" s="67" t="s">
        <v>1</v>
      </c>
      <c r="C357" s="68" t="s">
        <v>5</v>
      </c>
      <c r="D357" s="69">
        <v>608.47969999999998</v>
      </c>
      <c r="E357" s="69">
        <v>608.47969999999998</v>
      </c>
      <c r="F357" s="69">
        <v>0</v>
      </c>
    </row>
    <row r="358" spans="1:6" x14ac:dyDescent="0.25">
      <c r="A358" s="11"/>
      <c r="B358" s="67" t="s">
        <v>1</v>
      </c>
      <c r="C358" s="68" t="s">
        <v>6</v>
      </c>
      <c r="D358" s="69">
        <v>245.15379999999999</v>
      </c>
      <c r="E358" s="69">
        <v>245.15379999999999</v>
      </c>
      <c r="F358" s="69">
        <v>0</v>
      </c>
    </row>
    <row r="359" spans="1:6" x14ac:dyDescent="0.25">
      <c r="A359" s="11"/>
      <c r="B359" s="67" t="s">
        <v>1</v>
      </c>
      <c r="C359" s="68" t="s">
        <v>10</v>
      </c>
      <c r="D359" s="69">
        <v>6.7416599999999995</v>
      </c>
      <c r="E359" s="69">
        <v>6.7416599999999995</v>
      </c>
      <c r="F359" s="69">
        <v>0</v>
      </c>
    </row>
    <row r="360" spans="1:6" x14ac:dyDescent="0.25">
      <c r="A360" s="11"/>
      <c r="B360" s="67" t="s">
        <v>1</v>
      </c>
      <c r="C360" s="68" t="s">
        <v>11</v>
      </c>
      <c r="D360" s="69">
        <v>2.6340400000000002</v>
      </c>
      <c r="E360" s="69">
        <v>2.60398</v>
      </c>
      <c r="F360" s="69">
        <v>3.006E-2</v>
      </c>
    </row>
    <row r="361" spans="1:6" ht="36.75" thickBot="1" x14ac:dyDescent="0.3">
      <c r="A361" s="11"/>
      <c r="B361" s="27" t="s">
        <v>116</v>
      </c>
      <c r="C361" s="28" t="s">
        <v>117</v>
      </c>
      <c r="D361" s="29">
        <v>1098.1265100000001</v>
      </c>
      <c r="E361" s="29">
        <v>813.63454999999999</v>
      </c>
      <c r="F361" s="29">
        <v>284.49195999999995</v>
      </c>
    </row>
    <row r="362" spans="1:6" ht="15.75" thickTop="1" x14ac:dyDescent="0.25">
      <c r="A362" s="11"/>
      <c r="B362" s="70" t="s">
        <v>1</v>
      </c>
      <c r="C362" s="71" t="s">
        <v>4</v>
      </c>
      <c r="D362" s="72">
        <v>1036.6481099999999</v>
      </c>
      <c r="E362" s="72">
        <v>752.70614999999987</v>
      </c>
      <c r="F362" s="72">
        <v>283.94195999999994</v>
      </c>
    </row>
    <row r="363" spans="1:6" x14ac:dyDescent="0.25">
      <c r="A363" s="11"/>
      <c r="B363" s="67" t="s">
        <v>1</v>
      </c>
      <c r="C363" s="68" t="s">
        <v>5</v>
      </c>
      <c r="D363" s="69">
        <v>684.51468999999997</v>
      </c>
      <c r="E363" s="69">
        <v>684.51468999999997</v>
      </c>
      <c r="F363" s="69">
        <v>0</v>
      </c>
    </row>
    <row r="364" spans="1:6" x14ac:dyDescent="0.25">
      <c r="A364" s="11"/>
      <c r="B364" s="67" t="s">
        <v>1</v>
      </c>
      <c r="C364" s="68" t="s">
        <v>6</v>
      </c>
      <c r="D364" s="69">
        <v>273.12317999999999</v>
      </c>
      <c r="E364" s="69">
        <v>37.596760000000003</v>
      </c>
      <c r="F364" s="69">
        <v>235.52641999999997</v>
      </c>
    </row>
    <row r="365" spans="1:6" x14ac:dyDescent="0.25">
      <c r="A365" s="11"/>
      <c r="B365" s="67" t="s">
        <v>1</v>
      </c>
      <c r="C365" s="68" t="s">
        <v>9</v>
      </c>
      <c r="D365" s="69">
        <v>43.7</v>
      </c>
      <c r="E365" s="69">
        <v>0</v>
      </c>
      <c r="F365" s="69">
        <v>43.7</v>
      </c>
    </row>
    <row r="366" spans="1:6" x14ac:dyDescent="0.25">
      <c r="A366" s="11"/>
      <c r="B366" s="67" t="s">
        <v>1</v>
      </c>
      <c r="C366" s="68" t="s">
        <v>10</v>
      </c>
      <c r="D366" s="69">
        <v>10.594700000000001</v>
      </c>
      <c r="E366" s="69">
        <v>10.594700000000001</v>
      </c>
      <c r="F366" s="69">
        <v>0</v>
      </c>
    </row>
    <row r="367" spans="1:6" x14ac:dyDescent="0.25">
      <c r="A367" s="11"/>
      <c r="B367" s="67" t="s">
        <v>1</v>
      </c>
      <c r="C367" s="68" t="s">
        <v>11</v>
      </c>
      <c r="D367" s="69">
        <v>24.715540000000001</v>
      </c>
      <c r="E367" s="69">
        <v>20</v>
      </c>
      <c r="F367" s="69">
        <v>4.7155399999999998</v>
      </c>
    </row>
    <row r="368" spans="1:6" x14ac:dyDescent="0.25">
      <c r="A368" s="11"/>
      <c r="B368" s="70" t="s">
        <v>1</v>
      </c>
      <c r="C368" s="71" t="s">
        <v>12</v>
      </c>
      <c r="D368" s="72">
        <v>61.478400000000001</v>
      </c>
      <c r="E368" s="72">
        <v>60.928400000000003</v>
      </c>
      <c r="F368" s="72">
        <v>0.55000000000000004</v>
      </c>
    </row>
    <row r="369" spans="1:6" ht="36.75" thickBot="1" x14ac:dyDescent="0.3">
      <c r="A369" s="11"/>
      <c r="B369" s="27" t="s">
        <v>118</v>
      </c>
      <c r="C369" s="28" t="s">
        <v>119</v>
      </c>
      <c r="D369" s="29">
        <v>524.94578000000001</v>
      </c>
      <c r="E369" s="29">
        <v>524.94578000000001</v>
      </c>
      <c r="F369" s="29">
        <v>0</v>
      </c>
    </row>
    <row r="370" spans="1:6" ht="15.75" thickTop="1" x14ac:dyDescent="0.25">
      <c r="A370" s="11"/>
      <c r="B370" s="70" t="s">
        <v>1</v>
      </c>
      <c r="C370" s="71" t="s">
        <v>4</v>
      </c>
      <c r="D370" s="72">
        <v>514.94177999999999</v>
      </c>
      <c r="E370" s="72">
        <v>514.94177999999999</v>
      </c>
      <c r="F370" s="72">
        <v>0</v>
      </c>
    </row>
    <row r="371" spans="1:6" x14ac:dyDescent="0.25">
      <c r="A371" s="11"/>
      <c r="B371" s="67" t="s">
        <v>1</v>
      </c>
      <c r="C371" s="68" t="s">
        <v>5</v>
      </c>
      <c r="D371" s="69">
        <v>368.92660999999998</v>
      </c>
      <c r="E371" s="69">
        <v>368.92660999999998</v>
      </c>
      <c r="F371" s="69">
        <v>0</v>
      </c>
    </row>
    <row r="372" spans="1:6" x14ac:dyDescent="0.25">
      <c r="A372" s="11"/>
      <c r="B372" s="67" t="s">
        <v>1</v>
      </c>
      <c r="C372" s="68" t="s">
        <v>6</v>
      </c>
      <c r="D372" s="69">
        <v>139.76739000000001</v>
      </c>
      <c r="E372" s="69">
        <v>139.76739000000001</v>
      </c>
      <c r="F372" s="69">
        <v>0</v>
      </c>
    </row>
    <row r="373" spans="1:6" x14ac:dyDescent="0.25">
      <c r="A373" s="11"/>
      <c r="B373" s="67" t="s">
        <v>1</v>
      </c>
      <c r="C373" s="68" t="s">
        <v>10</v>
      </c>
      <c r="D373" s="69">
        <v>4.2757899999999998</v>
      </c>
      <c r="E373" s="69">
        <v>4.2757899999999998</v>
      </c>
      <c r="F373" s="69">
        <v>0</v>
      </c>
    </row>
    <row r="374" spans="1:6" x14ac:dyDescent="0.25">
      <c r="A374" s="11"/>
      <c r="B374" s="67" t="s">
        <v>1</v>
      </c>
      <c r="C374" s="68" t="s">
        <v>11</v>
      </c>
      <c r="D374" s="69">
        <v>1.9719899999999997</v>
      </c>
      <c r="E374" s="69">
        <v>1.9719899999999997</v>
      </c>
      <c r="F374" s="69">
        <v>0</v>
      </c>
    </row>
    <row r="375" spans="1:6" x14ac:dyDescent="0.25">
      <c r="A375" s="11"/>
      <c r="B375" s="70" t="s">
        <v>1</v>
      </c>
      <c r="C375" s="71" t="s">
        <v>12</v>
      </c>
      <c r="D375" s="72">
        <v>10.004</v>
      </c>
      <c r="E375" s="72">
        <v>10.004</v>
      </c>
      <c r="F375" s="72">
        <v>0</v>
      </c>
    </row>
    <row r="376" spans="1:6" ht="18.75" thickBot="1" x14ac:dyDescent="0.3">
      <c r="A376" s="11"/>
      <c r="B376" s="27" t="s">
        <v>120</v>
      </c>
      <c r="C376" s="28" t="s">
        <v>121</v>
      </c>
      <c r="D376" s="29">
        <v>25856.801660000001</v>
      </c>
      <c r="E376" s="29">
        <v>25816.28325</v>
      </c>
      <c r="F376" s="29">
        <v>40.518410000000003</v>
      </c>
    </row>
    <row r="377" spans="1:6" ht="15.75" thickTop="1" x14ac:dyDescent="0.25">
      <c r="A377" s="11"/>
      <c r="B377" s="70" t="s">
        <v>1</v>
      </c>
      <c r="C377" s="71" t="s">
        <v>4</v>
      </c>
      <c r="D377" s="72">
        <v>25512.742330000001</v>
      </c>
      <c r="E377" s="72">
        <v>25472.22392</v>
      </c>
      <c r="F377" s="72">
        <v>40.518410000000003</v>
      </c>
    </row>
    <row r="378" spans="1:6" x14ac:dyDescent="0.25">
      <c r="A378" s="11"/>
      <c r="B378" s="67" t="s">
        <v>1</v>
      </c>
      <c r="C378" s="68" t="s">
        <v>5</v>
      </c>
      <c r="D378" s="69">
        <v>936.18359999999996</v>
      </c>
      <c r="E378" s="69">
        <v>936.18359999999996</v>
      </c>
      <c r="F378" s="69">
        <v>0</v>
      </c>
    </row>
    <row r="379" spans="1:6" x14ac:dyDescent="0.25">
      <c r="A379" s="11"/>
      <c r="B379" s="67" t="s">
        <v>1</v>
      </c>
      <c r="C379" s="68" t="s">
        <v>6</v>
      </c>
      <c r="D379" s="69">
        <v>24328.378980000001</v>
      </c>
      <c r="E379" s="69">
        <v>24287.860570000001</v>
      </c>
      <c r="F379" s="69">
        <v>40.518410000000003</v>
      </c>
    </row>
    <row r="380" spans="1:6" x14ac:dyDescent="0.25">
      <c r="A380" s="11"/>
      <c r="B380" s="67" t="s">
        <v>1</v>
      </c>
      <c r="C380" s="68" t="s">
        <v>8</v>
      </c>
      <c r="D380" s="69">
        <v>180</v>
      </c>
      <c r="E380" s="69">
        <v>180</v>
      </c>
      <c r="F380" s="69">
        <v>0</v>
      </c>
    </row>
    <row r="381" spans="1:6" x14ac:dyDescent="0.25">
      <c r="A381" s="11"/>
      <c r="B381" s="67" t="s">
        <v>1</v>
      </c>
      <c r="C381" s="68" t="s">
        <v>9</v>
      </c>
      <c r="D381" s="69">
        <v>4.2877600000000005</v>
      </c>
      <c r="E381" s="69">
        <v>4.2877600000000005</v>
      </c>
      <c r="F381" s="69">
        <v>0</v>
      </c>
    </row>
    <row r="382" spans="1:6" x14ac:dyDescent="0.25">
      <c r="A382" s="11"/>
      <c r="B382" s="67" t="s">
        <v>1</v>
      </c>
      <c r="C382" s="68" t="s">
        <v>10</v>
      </c>
      <c r="D382" s="69">
        <v>59.406030000000001</v>
      </c>
      <c r="E382" s="69">
        <v>59.406030000000001</v>
      </c>
      <c r="F382" s="69">
        <v>0</v>
      </c>
    </row>
    <row r="383" spans="1:6" x14ac:dyDescent="0.25">
      <c r="A383" s="11"/>
      <c r="B383" s="67" t="s">
        <v>1</v>
      </c>
      <c r="C383" s="68" t="s">
        <v>11</v>
      </c>
      <c r="D383" s="69">
        <v>4.4859600000000004</v>
      </c>
      <c r="E383" s="69">
        <v>4.4859600000000004</v>
      </c>
      <c r="F383" s="69">
        <v>0</v>
      </c>
    </row>
    <row r="384" spans="1:6" x14ac:dyDescent="0.25">
      <c r="A384" s="11"/>
      <c r="B384" s="70" t="s">
        <v>1</v>
      </c>
      <c r="C384" s="71" t="s">
        <v>12</v>
      </c>
      <c r="D384" s="72">
        <v>344.05932999999999</v>
      </c>
      <c r="E384" s="72">
        <v>344.05932999999999</v>
      </c>
      <c r="F384" s="72">
        <v>0</v>
      </c>
    </row>
    <row r="385" spans="1:6" ht="18.75" thickBot="1" x14ac:dyDescent="0.3">
      <c r="A385" s="11"/>
      <c r="B385" s="27" t="s">
        <v>122</v>
      </c>
      <c r="C385" s="28" t="s">
        <v>123</v>
      </c>
      <c r="D385" s="29">
        <v>17210.712609999999</v>
      </c>
      <c r="E385" s="29">
        <v>3374.9036099999998</v>
      </c>
      <c r="F385" s="29">
        <v>13835.808999999999</v>
      </c>
    </row>
    <row r="386" spans="1:6" ht="15.75" thickTop="1" x14ac:dyDescent="0.25">
      <c r="A386" s="11"/>
      <c r="B386" s="70" t="s">
        <v>1</v>
      </c>
      <c r="C386" s="71" t="s">
        <v>4</v>
      </c>
      <c r="D386" s="72">
        <v>15256.273559999998</v>
      </c>
      <c r="E386" s="72">
        <v>3374.9036099999998</v>
      </c>
      <c r="F386" s="72">
        <v>11881.369949999998</v>
      </c>
    </row>
    <row r="387" spans="1:6" x14ac:dyDescent="0.25">
      <c r="A387" s="11"/>
      <c r="B387" s="67" t="s">
        <v>1</v>
      </c>
      <c r="C387" s="68" t="s">
        <v>5</v>
      </c>
      <c r="D387" s="69">
        <v>4267.1518100000003</v>
      </c>
      <c r="E387" s="69">
        <v>0</v>
      </c>
      <c r="F387" s="69">
        <v>4267.1518100000003</v>
      </c>
    </row>
    <row r="388" spans="1:6" x14ac:dyDescent="0.25">
      <c r="A388" s="11"/>
      <c r="B388" s="67" t="s">
        <v>1</v>
      </c>
      <c r="C388" s="68" t="s">
        <v>6</v>
      </c>
      <c r="D388" s="69">
        <v>7377.8143799999998</v>
      </c>
      <c r="E388" s="69">
        <v>3374.9036099999998</v>
      </c>
      <c r="F388" s="69">
        <v>4002.9107699999995</v>
      </c>
    </row>
    <row r="389" spans="1:6" x14ac:dyDescent="0.25">
      <c r="A389" s="11"/>
      <c r="B389" s="67" t="s">
        <v>1</v>
      </c>
      <c r="C389" s="68" t="s">
        <v>9</v>
      </c>
      <c r="D389" s="69">
        <v>1390</v>
      </c>
      <c r="E389" s="69">
        <v>0</v>
      </c>
      <c r="F389" s="69">
        <v>1390</v>
      </c>
    </row>
    <row r="390" spans="1:6" x14ac:dyDescent="0.25">
      <c r="A390" s="11"/>
      <c r="B390" s="67" t="s">
        <v>1</v>
      </c>
      <c r="C390" s="68" t="s">
        <v>10</v>
      </c>
      <c r="D390" s="69">
        <v>125.20945</v>
      </c>
      <c r="E390" s="69">
        <v>0</v>
      </c>
      <c r="F390" s="69">
        <v>125.20945</v>
      </c>
    </row>
    <row r="391" spans="1:6" x14ac:dyDescent="0.25">
      <c r="A391" s="11"/>
      <c r="B391" s="67" t="s">
        <v>1</v>
      </c>
      <c r="C391" s="68" t="s">
        <v>11</v>
      </c>
      <c r="D391" s="69">
        <v>2096.0979200000002</v>
      </c>
      <c r="E391" s="69">
        <v>0</v>
      </c>
      <c r="F391" s="69">
        <v>2096.0979200000002</v>
      </c>
    </row>
    <row r="392" spans="1:6" x14ac:dyDescent="0.25">
      <c r="A392" s="11"/>
      <c r="B392" s="70" t="s">
        <v>1</v>
      </c>
      <c r="C392" s="71" t="s">
        <v>12</v>
      </c>
      <c r="D392" s="72">
        <v>1954.43905</v>
      </c>
      <c r="E392" s="72">
        <v>0</v>
      </c>
      <c r="F392" s="72">
        <v>1954.43905</v>
      </c>
    </row>
    <row r="393" spans="1:6" ht="18.75" thickBot="1" x14ac:dyDescent="0.3">
      <c r="A393" s="11"/>
      <c r="B393" s="27" t="s">
        <v>124</v>
      </c>
      <c r="C393" s="28" t="s">
        <v>125</v>
      </c>
      <c r="D393" s="29">
        <v>92171.632800000007</v>
      </c>
      <c r="E393" s="29">
        <v>91558.208460000009</v>
      </c>
      <c r="F393" s="29">
        <v>613.42434000000003</v>
      </c>
    </row>
    <row r="394" spans="1:6" ht="15.75" thickTop="1" x14ac:dyDescent="0.25">
      <c r="A394" s="11"/>
      <c r="B394" s="70" t="s">
        <v>1</v>
      </c>
      <c r="C394" s="71" t="s">
        <v>4</v>
      </c>
      <c r="D394" s="72">
        <v>91896.47004</v>
      </c>
      <c r="E394" s="72">
        <v>91283.045700000002</v>
      </c>
      <c r="F394" s="72">
        <v>613.42434000000003</v>
      </c>
    </row>
    <row r="395" spans="1:6" x14ac:dyDescent="0.25">
      <c r="A395" s="11"/>
      <c r="B395" s="67" t="s">
        <v>1</v>
      </c>
      <c r="C395" s="68" t="s">
        <v>5</v>
      </c>
      <c r="D395" s="69">
        <v>885.74823000000004</v>
      </c>
      <c r="E395" s="69">
        <v>885.74823000000004</v>
      </c>
      <c r="F395" s="69">
        <v>0</v>
      </c>
    </row>
    <row r="396" spans="1:6" x14ac:dyDescent="0.25">
      <c r="A396" s="11"/>
      <c r="B396" s="67" t="s">
        <v>1</v>
      </c>
      <c r="C396" s="68" t="s">
        <v>6</v>
      </c>
      <c r="D396" s="69">
        <v>8239.5019100000009</v>
      </c>
      <c r="E396" s="69">
        <v>8239.5019100000009</v>
      </c>
      <c r="F396" s="69">
        <v>0</v>
      </c>
    </row>
    <row r="397" spans="1:6" x14ac:dyDescent="0.25">
      <c r="A397" s="11"/>
      <c r="B397" s="67" t="s">
        <v>1</v>
      </c>
      <c r="C397" s="68" t="s">
        <v>8</v>
      </c>
      <c r="D397" s="69">
        <v>68748.96394999999</v>
      </c>
      <c r="E397" s="69">
        <v>68135.539609999993</v>
      </c>
      <c r="F397" s="69">
        <v>613.42434000000003</v>
      </c>
    </row>
    <row r="398" spans="1:6" x14ac:dyDescent="0.25">
      <c r="A398" s="11"/>
      <c r="B398" s="67" t="s">
        <v>1</v>
      </c>
      <c r="C398" s="68" t="s">
        <v>9</v>
      </c>
      <c r="D398" s="69">
        <v>13980.832059999999</v>
      </c>
      <c r="E398" s="69">
        <v>13980.832059999999</v>
      </c>
      <c r="F398" s="69">
        <v>0</v>
      </c>
    </row>
    <row r="399" spans="1:6" x14ac:dyDescent="0.25">
      <c r="A399" s="11"/>
      <c r="B399" s="67" t="s">
        <v>1</v>
      </c>
      <c r="C399" s="68" t="s">
        <v>10</v>
      </c>
      <c r="D399" s="69">
        <v>35.310610000000004</v>
      </c>
      <c r="E399" s="69">
        <v>35.310610000000004</v>
      </c>
      <c r="F399" s="69">
        <v>0</v>
      </c>
    </row>
    <row r="400" spans="1:6" x14ac:dyDescent="0.25">
      <c r="A400" s="11"/>
      <c r="B400" s="67" t="s">
        <v>1</v>
      </c>
      <c r="C400" s="68" t="s">
        <v>11</v>
      </c>
      <c r="D400" s="69">
        <v>6.1132799999999996</v>
      </c>
      <c r="E400" s="69">
        <v>6.1132799999999996</v>
      </c>
      <c r="F400" s="69">
        <v>0</v>
      </c>
    </row>
    <row r="401" spans="1:6" x14ac:dyDescent="0.25">
      <c r="A401" s="11"/>
      <c r="B401" s="70" t="s">
        <v>1</v>
      </c>
      <c r="C401" s="71" t="s">
        <v>12</v>
      </c>
      <c r="D401" s="72">
        <v>275.16275999999999</v>
      </c>
      <c r="E401" s="72">
        <v>275.16275999999999</v>
      </c>
      <c r="F401" s="72">
        <v>0</v>
      </c>
    </row>
    <row r="402" spans="1:6" ht="18.75" thickBot="1" x14ac:dyDescent="0.3">
      <c r="A402" s="11"/>
      <c r="B402" s="27" t="s">
        <v>126</v>
      </c>
      <c r="C402" s="28" t="s">
        <v>127</v>
      </c>
      <c r="D402" s="29">
        <v>2133.0738300000003</v>
      </c>
      <c r="E402" s="29">
        <v>2133.0738300000003</v>
      </c>
      <c r="F402" s="29">
        <v>0</v>
      </c>
    </row>
    <row r="403" spans="1:6" ht="15.75" thickTop="1" x14ac:dyDescent="0.25">
      <c r="A403" s="11"/>
      <c r="B403" s="70" t="s">
        <v>1</v>
      </c>
      <c r="C403" s="71" t="s">
        <v>4</v>
      </c>
      <c r="D403" s="72">
        <v>1927.5808299999999</v>
      </c>
      <c r="E403" s="72">
        <v>1927.5808299999999</v>
      </c>
      <c r="F403" s="72">
        <v>0</v>
      </c>
    </row>
    <row r="404" spans="1:6" x14ac:dyDescent="0.25">
      <c r="A404" s="11"/>
      <c r="B404" s="67" t="s">
        <v>1</v>
      </c>
      <c r="C404" s="68" t="s">
        <v>5</v>
      </c>
      <c r="D404" s="69">
        <v>885.74823000000004</v>
      </c>
      <c r="E404" s="69">
        <v>885.74823000000004</v>
      </c>
      <c r="F404" s="69">
        <v>0</v>
      </c>
    </row>
    <row r="405" spans="1:6" x14ac:dyDescent="0.25">
      <c r="A405" s="11"/>
      <c r="B405" s="67" t="s">
        <v>1</v>
      </c>
      <c r="C405" s="68" t="s">
        <v>6</v>
      </c>
      <c r="D405" s="69">
        <v>1001.4087099999999</v>
      </c>
      <c r="E405" s="69">
        <v>1001.4087099999999</v>
      </c>
      <c r="F405" s="69">
        <v>0</v>
      </c>
    </row>
    <row r="406" spans="1:6" x14ac:dyDescent="0.25">
      <c r="A406" s="11"/>
      <c r="B406" s="67" t="s">
        <v>1</v>
      </c>
      <c r="C406" s="68" t="s">
        <v>10</v>
      </c>
      <c r="D406" s="69">
        <v>35.310610000000004</v>
      </c>
      <c r="E406" s="69">
        <v>35.310610000000004</v>
      </c>
      <c r="F406" s="69">
        <v>0</v>
      </c>
    </row>
    <row r="407" spans="1:6" x14ac:dyDescent="0.25">
      <c r="A407" s="11"/>
      <c r="B407" s="67" t="s">
        <v>1</v>
      </c>
      <c r="C407" s="68" t="s">
        <v>11</v>
      </c>
      <c r="D407" s="69">
        <v>5.1132799999999996</v>
      </c>
      <c r="E407" s="69">
        <v>5.1132799999999996</v>
      </c>
      <c r="F407" s="69">
        <v>0</v>
      </c>
    </row>
    <row r="408" spans="1:6" x14ac:dyDescent="0.25">
      <c r="A408" s="11"/>
      <c r="B408" s="70" t="s">
        <v>1</v>
      </c>
      <c r="C408" s="71" t="s">
        <v>12</v>
      </c>
      <c r="D408" s="72">
        <v>205.49299999999999</v>
      </c>
      <c r="E408" s="72">
        <v>205.49299999999999</v>
      </c>
      <c r="F408" s="72">
        <v>0</v>
      </c>
    </row>
    <row r="409" spans="1:6" ht="18.75" thickBot="1" x14ac:dyDescent="0.3">
      <c r="A409" s="11"/>
      <c r="B409" s="27" t="s">
        <v>128</v>
      </c>
      <c r="C409" s="28" t="s">
        <v>129</v>
      </c>
      <c r="D409" s="29">
        <v>90038.558969999998</v>
      </c>
      <c r="E409" s="29">
        <v>89425.13463</v>
      </c>
      <c r="F409" s="29">
        <v>613.42434000000003</v>
      </c>
    </row>
    <row r="410" spans="1:6" ht="15.75" thickTop="1" x14ac:dyDescent="0.25">
      <c r="A410" s="11"/>
      <c r="B410" s="70" t="s">
        <v>1</v>
      </c>
      <c r="C410" s="71" t="s">
        <v>4</v>
      </c>
      <c r="D410" s="72">
        <v>89968.889210000008</v>
      </c>
      <c r="E410" s="72">
        <v>89355.464870000011</v>
      </c>
      <c r="F410" s="72">
        <v>613.42434000000003</v>
      </c>
    </row>
    <row r="411" spans="1:6" x14ac:dyDescent="0.25">
      <c r="A411" s="11"/>
      <c r="B411" s="67" t="s">
        <v>1</v>
      </c>
      <c r="C411" s="68" t="s">
        <v>6</v>
      </c>
      <c r="D411" s="69">
        <v>7238.0932000000003</v>
      </c>
      <c r="E411" s="69">
        <v>7238.0932000000003</v>
      </c>
      <c r="F411" s="69">
        <v>0</v>
      </c>
    </row>
    <row r="412" spans="1:6" x14ac:dyDescent="0.25">
      <c r="A412" s="11"/>
      <c r="B412" s="67" t="s">
        <v>1</v>
      </c>
      <c r="C412" s="68" t="s">
        <v>8</v>
      </c>
      <c r="D412" s="69">
        <v>68748.96394999999</v>
      </c>
      <c r="E412" s="69">
        <v>68135.539609999993</v>
      </c>
      <c r="F412" s="69">
        <v>613.42434000000003</v>
      </c>
    </row>
    <row r="413" spans="1:6" x14ac:dyDescent="0.25">
      <c r="A413" s="11"/>
      <c r="B413" s="67" t="s">
        <v>1</v>
      </c>
      <c r="C413" s="68" t="s">
        <v>9</v>
      </c>
      <c r="D413" s="69">
        <v>13980.832059999999</v>
      </c>
      <c r="E413" s="69">
        <v>13980.832059999999</v>
      </c>
      <c r="F413" s="69">
        <v>0</v>
      </c>
    </row>
    <row r="414" spans="1:6" x14ac:dyDescent="0.25">
      <c r="A414" s="11"/>
      <c r="B414" s="67" t="s">
        <v>1</v>
      </c>
      <c r="C414" s="68" t="s">
        <v>11</v>
      </c>
      <c r="D414" s="69">
        <v>1</v>
      </c>
      <c r="E414" s="69">
        <v>1</v>
      </c>
      <c r="F414" s="69">
        <v>0</v>
      </c>
    </row>
    <row r="415" spans="1:6" x14ac:dyDescent="0.25">
      <c r="A415" s="11"/>
      <c r="B415" s="70" t="s">
        <v>1</v>
      </c>
      <c r="C415" s="71" t="s">
        <v>12</v>
      </c>
      <c r="D415" s="72">
        <v>69.669759999999997</v>
      </c>
      <c r="E415" s="72">
        <v>69.669759999999997</v>
      </c>
      <c r="F415" s="72">
        <v>0</v>
      </c>
    </row>
    <row r="416" spans="1:6" ht="36.75" thickBot="1" x14ac:dyDescent="0.3">
      <c r="A416" s="11"/>
      <c r="B416" s="27" t="s">
        <v>130</v>
      </c>
      <c r="C416" s="28" t="s">
        <v>131</v>
      </c>
      <c r="D416" s="29">
        <v>15041.421719999998</v>
      </c>
      <c r="E416" s="29">
        <v>14001.254429999999</v>
      </c>
      <c r="F416" s="29">
        <v>1040.1672900000001</v>
      </c>
    </row>
    <row r="417" spans="1:6" ht="15.75" thickTop="1" x14ac:dyDescent="0.25">
      <c r="A417" s="11"/>
      <c r="B417" s="70" t="s">
        <v>1</v>
      </c>
      <c r="C417" s="71" t="s">
        <v>4</v>
      </c>
      <c r="D417" s="72">
        <v>7145.376009999999</v>
      </c>
      <c r="E417" s="72">
        <v>6116.4201099999991</v>
      </c>
      <c r="F417" s="72">
        <v>1028.9558999999999</v>
      </c>
    </row>
    <row r="418" spans="1:6" x14ac:dyDescent="0.25">
      <c r="A418" s="11"/>
      <c r="B418" s="67" t="s">
        <v>1</v>
      </c>
      <c r="C418" s="68" t="s">
        <v>5</v>
      </c>
      <c r="D418" s="69">
        <v>663.67590999999993</v>
      </c>
      <c r="E418" s="69">
        <v>184.98920000000001</v>
      </c>
      <c r="F418" s="69">
        <v>478.68670999999995</v>
      </c>
    </row>
    <row r="419" spans="1:6" x14ac:dyDescent="0.25">
      <c r="A419" s="11"/>
      <c r="B419" s="67" t="s">
        <v>1</v>
      </c>
      <c r="C419" s="68" t="s">
        <v>6</v>
      </c>
      <c r="D419" s="69">
        <v>4348.2576300000001</v>
      </c>
      <c r="E419" s="69">
        <v>3947.5706399999999</v>
      </c>
      <c r="F419" s="69">
        <v>400.68698999999998</v>
      </c>
    </row>
    <row r="420" spans="1:6" x14ac:dyDescent="0.25">
      <c r="A420" s="11"/>
      <c r="B420" s="67" t="s">
        <v>1</v>
      </c>
      <c r="C420" s="68" t="s">
        <v>8</v>
      </c>
      <c r="D420" s="69">
        <v>1786.58824</v>
      </c>
      <c r="E420" s="69">
        <v>1786.58824</v>
      </c>
      <c r="F420" s="69">
        <v>0</v>
      </c>
    </row>
    <row r="421" spans="1:6" x14ac:dyDescent="0.25">
      <c r="A421" s="11"/>
      <c r="B421" s="67" t="s">
        <v>1</v>
      </c>
      <c r="C421" s="68" t="s">
        <v>9</v>
      </c>
      <c r="D421" s="69">
        <v>134.55535999999998</v>
      </c>
      <c r="E421" s="69">
        <v>0</v>
      </c>
      <c r="F421" s="69">
        <v>134.55535999999998</v>
      </c>
    </row>
    <row r="422" spans="1:6" x14ac:dyDescent="0.25">
      <c r="A422" s="11"/>
      <c r="B422" s="67" t="s">
        <v>1</v>
      </c>
      <c r="C422" s="68" t="s">
        <v>10</v>
      </c>
      <c r="D422" s="69">
        <v>36.195549999999997</v>
      </c>
      <c r="E422" s="69">
        <v>28.670259999999999</v>
      </c>
      <c r="F422" s="69">
        <v>7.52529</v>
      </c>
    </row>
    <row r="423" spans="1:6" x14ac:dyDescent="0.25">
      <c r="A423" s="11"/>
      <c r="B423" s="67" t="s">
        <v>1</v>
      </c>
      <c r="C423" s="68" t="s">
        <v>11</v>
      </c>
      <c r="D423" s="69">
        <v>176.10332</v>
      </c>
      <c r="E423" s="69">
        <v>168.60176999999999</v>
      </c>
      <c r="F423" s="69">
        <v>7.5015499999999991</v>
      </c>
    </row>
    <row r="424" spans="1:6" x14ac:dyDescent="0.25">
      <c r="A424" s="11"/>
      <c r="B424" s="70" t="s">
        <v>1</v>
      </c>
      <c r="C424" s="71" t="s">
        <v>12</v>
      </c>
      <c r="D424" s="72">
        <v>6784.9409700000006</v>
      </c>
      <c r="E424" s="72">
        <v>6773.7295800000002</v>
      </c>
      <c r="F424" s="72">
        <v>11.21139</v>
      </c>
    </row>
    <row r="425" spans="1:6" x14ac:dyDescent="0.25">
      <c r="A425" s="11"/>
      <c r="B425" s="70" t="s">
        <v>1</v>
      </c>
      <c r="C425" s="71" t="s">
        <v>13</v>
      </c>
      <c r="D425" s="72">
        <v>1111.10474</v>
      </c>
      <c r="E425" s="72">
        <v>1111.10474</v>
      </c>
      <c r="F425" s="72">
        <v>0</v>
      </c>
    </row>
    <row r="426" spans="1:6" ht="36.75" thickBot="1" x14ac:dyDescent="0.3">
      <c r="A426" s="11"/>
      <c r="B426" s="27" t="s">
        <v>133</v>
      </c>
      <c r="C426" s="28" t="s">
        <v>134</v>
      </c>
      <c r="D426" s="29">
        <v>720.83136999999999</v>
      </c>
      <c r="E426" s="29">
        <v>498.0403</v>
      </c>
      <c r="F426" s="29">
        <v>222.79107000000002</v>
      </c>
    </row>
    <row r="427" spans="1:6" ht="15.75" thickTop="1" x14ac:dyDescent="0.25">
      <c r="A427" s="11"/>
      <c r="B427" s="70" t="s">
        <v>1</v>
      </c>
      <c r="C427" s="71" t="s">
        <v>4</v>
      </c>
      <c r="D427" s="72">
        <v>705.22037</v>
      </c>
      <c r="E427" s="72">
        <v>498.0403</v>
      </c>
      <c r="F427" s="72">
        <v>207.18007</v>
      </c>
    </row>
    <row r="428" spans="1:6" x14ac:dyDescent="0.25">
      <c r="A428" s="11"/>
      <c r="B428" s="67" t="s">
        <v>1</v>
      </c>
      <c r="C428" s="68" t="s">
        <v>5</v>
      </c>
      <c r="D428" s="69">
        <v>457.1277</v>
      </c>
      <c r="E428" s="69">
        <v>457.1277</v>
      </c>
      <c r="F428" s="69">
        <v>0</v>
      </c>
    </row>
    <row r="429" spans="1:6" x14ac:dyDescent="0.25">
      <c r="A429" s="11"/>
      <c r="B429" s="67" t="s">
        <v>1</v>
      </c>
      <c r="C429" s="68" t="s">
        <v>6</v>
      </c>
      <c r="D429" s="69">
        <v>237.51796999999999</v>
      </c>
      <c r="E429" s="69">
        <v>34.012599999999999</v>
      </c>
      <c r="F429" s="69">
        <v>203.50537</v>
      </c>
    </row>
    <row r="430" spans="1:6" x14ac:dyDescent="0.25">
      <c r="A430" s="11"/>
      <c r="B430" s="67" t="s">
        <v>1</v>
      </c>
      <c r="C430" s="68" t="s">
        <v>10</v>
      </c>
      <c r="D430" s="69">
        <v>9.6722999999999999</v>
      </c>
      <c r="E430" s="69">
        <v>6.9</v>
      </c>
      <c r="F430" s="69">
        <v>2.7723</v>
      </c>
    </row>
    <row r="431" spans="1:6" x14ac:dyDescent="0.25">
      <c r="A431" s="11"/>
      <c r="B431" s="67" t="s">
        <v>1</v>
      </c>
      <c r="C431" s="68" t="s">
        <v>11</v>
      </c>
      <c r="D431" s="69">
        <v>0.90239999999999998</v>
      </c>
      <c r="E431" s="69">
        <v>0</v>
      </c>
      <c r="F431" s="69">
        <v>0.90239999999999998</v>
      </c>
    </row>
    <row r="432" spans="1:6" x14ac:dyDescent="0.25">
      <c r="A432" s="11"/>
      <c r="B432" s="70" t="s">
        <v>1</v>
      </c>
      <c r="C432" s="71" t="s">
        <v>12</v>
      </c>
      <c r="D432" s="72">
        <v>15.611000000000001</v>
      </c>
      <c r="E432" s="72">
        <v>0</v>
      </c>
      <c r="F432" s="72">
        <v>15.611000000000001</v>
      </c>
    </row>
    <row r="433" spans="1:6" ht="72.75" thickBot="1" x14ac:dyDescent="0.3">
      <c r="A433" s="11"/>
      <c r="B433" s="27" t="s">
        <v>135</v>
      </c>
      <c r="C433" s="28" t="s">
        <v>136</v>
      </c>
      <c r="D433" s="29">
        <v>2239.2215300000003</v>
      </c>
      <c r="E433" s="29">
        <v>2239.2215300000003</v>
      </c>
      <c r="F433" s="29">
        <v>0</v>
      </c>
    </row>
    <row r="434" spans="1:6" ht="15.75" thickTop="1" x14ac:dyDescent="0.25">
      <c r="A434" s="11"/>
      <c r="B434" s="70" t="s">
        <v>1</v>
      </c>
      <c r="C434" s="71" t="s">
        <v>4</v>
      </c>
      <c r="D434" s="72">
        <v>2239.2215300000003</v>
      </c>
      <c r="E434" s="72">
        <v>2239.2215300000003</v>
      </c>
      <c r="F434" s="72">
        <v>0</v>
      </c>
    </row>
    <row r="435" spans="1:6" x14ac:dyDescent="0.25">
      <c r="A435" s="11"/>
      <c r="B435" s="67" t="s">
        <v>1</v>
      </c>
      <c r="C435" s="68" t="s">
        <v>8</v>
      </c>
      <c r="D435" s="69">
        <v>2006.2616400000002</v>
      </c>
      <c r="E435" s="69">
        <v>2006.2616400000002</v>
      </c>
      <c r="F435" s="69">
        <v>0</v>
      </c>
    </row>
    <row r="436" spans="1:6" x14ac:dyDescent="0.25">
      <c r="A436" s="11"/>
      <c r="B436" s="67" t="s">
        <v>1</v>
      </c>
      <c r="C436" s="68" t="s">
        <v>11</v>
      </c>
      <c r="D436" s="69">
        <v>232.95989</v>
      </c>
      <c r="E436" s="69">
        <v>232.95989</v>
      </c>
      <c r="F436" s="69">
        <v>0</v>
      </c>
    </row>
    <row r="437" spans="1:6" ht="72.75" thickBot="1" x14ac:dyDescent="0.3">
      <c r="A437" s="11"/>
      <c r="B437" s="27" t="s">
        <v>137</v>
      </c>
      <c r="C437" s="28" t="s">
        <v>138</v>
      </c>
      <c r="D437" s="29">
        <v>9849.8079600000001</v>
      </c>
      <c r="E437" s="29">
        <v>9849.8079600000001</v>
      </c>
      <c r="F437" s="29">
        <v>0</v>
      </c>
    </row>
    <row r="438" spans="1:6" ht="15.75" thickTop="1" x14ac:dyDescent="0.25">
      <c r="A438" s="11"/>
      <c r="B438" s="70" t="s">
        <v>1</v>
      </c>
      <c r="C438" s="71" t="s">
        <v>4</v>
      </c>
      <c r="D438" s="72">
        <v>9849.8079600000001</v>
      </c>
      <c r="E438" s="72">
        <v>9849.8079600000001</v>
      </c>
      <c r="F438" s="72">
        <v>0</v>
      </c>
    </row>
    <row r="439" spans="1:6" x14ac:dyDescent="0.25">
      <c r="A439" s="11"/>
      <c r="B439" s="67" t="s">
        <v>1</v>
      </c>
      <c r="C439" s="68" t="s">
        <v>11</v>
      </c>
      <c r="D439" s="69">
        <v>9849.8079600000001</v>
      </c>
      <c r="E439" s="69">
        <v>9849.8079600000001</v>
      </c>
      <c r="F439" s="69">
        <v>0</v>
      </c>
    </row>
    <row r="440" spans="1:6" ht="36.75" thickBot="1" x14ac:dyDescent="0.3">
      <c r="A440" s="11"/>
      <c r="B440" s="27" t="s">
        <v>139</v>
      </c>
      <c r="C440" s="28" t="s">
        <v>140</v>
      </c>
      <c r="D440" s="29">
        <v>2024.8681600000002</v>
      </c>
      <c r="E440" s="29">
        <v>2024.8681600000002</v>
      </c>
      <c r="F440" s="29">
        <v>0</v>
      </c>
    </row>
    <row r="441" spans="1:6" ht="15.75" thickTop="1" x14ac:dyDescent="0.25">
      <c r="A441" s="11"/>
      <c r="B441" s="70" t="s">
        <v>1</v>
      </c>
      <c r="C441" s="71" t="s">
        <v>4</v>
      </c>
      <c r="D441" s="72">
        <v>2024.8681600000002</v>
      </c>
      <c r="E441" s="72">
        <v>2024.8681600000002</v>
      </c>
      <c r="F441" s="72">
        <v>0</v>
      </c>
    </row>
    <row r="442" spans="1:6" x14ac:dyDescent="0.25">
      <c r="A442" s="11"/>
      <c r="B442" s="67" t="s">
        <v>1</v>
      </c>
      <c r="C442" s="68" t="s">
        <v>8</v>
      </c>
      <c r="D442" s="69">
        <v>2024.8681600000002</v>
      </c>
      <c r="E442" s="69">
        <v>2024.8681600000002</v>
      </c>
      <c r="F442" s="69">
        <v>0</v>
      </c>
    </row>
    <row r="443" spans="1:6" ht="54.75" thickBot="1" x14ac:dyDescent="0.3">
      <c r="A443" s="11"/>
      <c r="B443" s="27" t="s">
        <v>141</v>
      </c>
      <c r="C443" s="28" t="s">
        <v>142</v>
      </c>
      <c r="D443" s="29">
        <v>1229.0764899999999</v>
      </c>
      <c r="E443" s="29">
        <v>1229.0764899999999</v>
      </c>
      <c r="F443" s="29">
        <v>0</v>
      </c>
    </row>
    <row r="444" spans="1:6" ht="15.75" thickTop="1" x14ac:dyDescent="0.25">
      <c r="A444" s="11"/>
      <c r="B444" s="70" t="s">
        <v>1</v>
      </c>
      <c r="C444" s="71" t="s">
        <v>4</v>
      </c>
      <c r="D444" s="72">
        <v>1229.0764899999999</v>
      </c>
      <c r="E444" s="72">
        <v>1229.0764899999999</v>
      </c>
      <c r="F444" s="72">
        <v>0</v>
      </c>
    </row>
    <row r="445" spans="1:6" x14ac:dyDescent="0.25">
      <c r="A445" s="11"/>
      <c r="B445" s="67" t="s">
        <v>1</v>
      </c>
      <c r="C445" s="68" t="s">
        <v>6</v>
      </c>
      <c r="D445" s="69">
        <v>1229.0764899999999</v>
      </c>
      <c r="E445" s="69">
        <v>1229.0764899999999</v>
      </c>
      <c r="F445" s="69">
        <v>0</v>
      </c>
    </row>
    <row r="446" spans="1:6" ht="36.75" thickBot="1" x14ac:dyDescent="0.3">
      <c r="A446" s="11"/>
      <c r="B446" s="27" t="s">
        <v>143</v>
      </c>
      <c r="C446" s="28" t="s">
        <v>144</v>
      </c>
      <c r="D446" s="29">
        <v>40926.277070000004</v>
      </c>
      <c r="E446" s="29">
        <v>40926.277070000004</v>
      </c>
      <c r="F446" s="29">
        <v>0</v>
      </c>
    </row>
    <row r="447" spans="1:6" ht="15.75" thickTop="1" x14ac:dyDescent="0.25">
      <c r="A447" s="11"/>
      <c r="B447" s="70" t="s">
        <v>1</v>
      </c>
      <c r="C447" s="71" t="s">
        <v>4</v>
      </c>
      <c r="D447" s="72">
        <v>7522.1344600000002</v>
      </c>
      <c r="E447" s="72">
        <v>7522.1344600000002</v>
      </c>
      <c r="F447" s="72">
        <v>0</v>
      </c>
    </row>
    <row r="448" spans="1:6" x14ac:dyDescent="0.25">
      <c r="A448" s="11"/>
      <c r="B448" s="67" t="s">
        <v>1</v>
      </c>
      <c r="C448" s="68" t="s">
        <v>11</v>
      </c>
      <c r="D448" s="69">
        <v>7522.1344600000002</v>
      </c>
      <c r="E448" s="69">
        <v>7522.1344600000002</v>
      </c>
      <c r="F448" s="69">
        <v>0</v>
      </c>
    </row>
    <row r="449" spans="1:6" x14ac:dyDescent="0.25">
      <c r="A449" s="11"/>
      <c r="B449" s="70" t="s">
        <v>1</v>
      </c>
      <c r="C449" s="71" t="s">
        <v>13</v>
      </c>
      <c r="D449" s="72">
        <v>33404.142610000003</v>
      </c>
      <c r="E449" s="72">
        <v>33404.142610000003</v>
      </c>
      <c r="F449" s="72">
        <v>0</v>
      </c>
    </row>
    <row r="450" spans="1:6" ht="36.75" thickBot="1" x14ac:dyDescent="0.3">
      <c r="A450" s="11"/>
      <c r="B450" s="27" t="s">
        <v>145</v>
      </c>
      <c r="C450" s="28" t="s">
        <v>146</v>
      </c>
      <c r="D450" s="29">
        <v>39577.877090000002</v>
      </c>
      <c r="E450" s="29">
        <v>39577.877090000002</v>
      </c>
      <c r="F450" s="29">
        <v>0</v>
      </c>
    </row>
    <row r="451" spans="1:6" ht="15.75" thickTop="1" x14ac:dyDescent="0.25">
      <c r="A451" s="11"/>
      <c r="B451" s="70" t="s">
        <v>1</v>
      </c>
      <c r="C451" s="71" t="s">
        <v>4</v>
      </c>
      <c r="D451" s="72">
        <v>7522.1344600000002</v>
      </c>
      <c r="E451" s="72">
        <v>7522.1344600000002</v>
      </c>
      <c r="F451" s="72">
        <v>0</v>
      </c>
    </row>
    <row r="452" spans="1:6" x14ac:dyDescent="0.25">
      <c r="A452" s="11"/>
      <c r="B452" s="67" t="s">
        <v>1</v>
      </c>
      <c r="C452" s="68" t="s">
        <v>11</v>
      </c>
      <c r="D452" s="69">
        <v>7522.1344600000002</v>
      </c>
      <c r="E452" s="69">
        <v>7522.1344600000002</v>
      </c>
      <c r="F452" s="69">
        <v>0</v>
      </c>
    </row>
    <row r="453" spans="1:6" x14ac:dyDescent="0.25">
      <c r="A453" s="11"/>
      <c r="B453" s="70" t="s">
        <v>1</v>
      </c>
      <c r="C453" s="71" t="s">
        <v>13</v>
      </c>
      <c r="D453" s="72">
        <v>32055.742630000001</v>
      </c>
      <c r="E453" s="72">
        <v>32055.742630000001</v>
      </c>
      <c r="F453" s="72">
        <v>0</v>
      </c>
    </row>
    <row r="454" spans="1:6" ht="36.75" thickBot="1" x14ac:dyDescent="0.3">
      <c r="A454" s="11"/>
      <c r="B454" s="27" t="s">
        <v>147</v>
      </c>
      <c r="C454" s="28" t="s">
        <v>148</v>
      </c>
      <c r="D454" s="29">
        <v>21374.459850000003</v>
      </c>
      <c r="E454" s="29">
        <v>21374.459850000003</v>
      </c>
      <c r="F454" s="29">
        <v>0</v>
      </c>
    </row>
    <row r="455" spans="1:6" ht="15.75" thickTop="1" x14ac:dyDescent="0.25">
      <c r="A455" s="11"/>
      <c r="B455" s="70" t="s">
        <v>1</v>
      </c>
      <c r="C455" s="71" t="s">
        <v>4</v>
      </c>
      <c r="D455" s="72">
        <v>6510.8096599999999</v>
      </c>
      <c r="E455" s="72">
        <v>6510.8096599999999</v>
      </c>
      <c r="F455" s="72">
        <v>0</v>
      </c>
    </row>
    <row r="456" spans="1:6" x14ac:dyDescent="0.25">
      <c r="A456" s="11"/>
      <c r="B456" s="67" t="s">
        <v>1</v>
      </c>
      <c r="C456" s="68" t="s">
        <v>11</v>
      </c>
      <c r="D456" s="69">
        <v>6510.8096599999999</v>
      </c>
      <c r="E456" s="69">
        <v>6510.8096599999999</v>
      </c>
      <c r="F456" s="69">
        <v>0</v>
      </c>
    </row>
    <row r="457" spans="1:6" x14ac:dyDescent="0.25">
      <c r="A457" s="11"/>
      <c r="B457" s="70" t="s">
        <v>1</v>
      </c>
      <c r="C457" s="71" t="s">
        <v>13</v>
      </c>
      <c r="D457" s="72">
        <v>14863.65019</v>
      </c>
      <c r="E457" s="72">
        <v>14863.65019</v>
      </c>
      <c r="F457" s="72">
        <v>0</v>
      </c>
    </row>
    <row r="458" spans="1:6" ht="36.75" thickBot="1" x14ac:dyDescent="0.3">
      <c r="A458" s="11"/>
      <c r="B458" s="27" t="s">
        <v>151</v>
      </c>
      <c r="C458" s="28" t="s">
        <v>152</v>
      </c>
      <c r="D458" s="29">
        <v>8785.5951800000003</v>
      </c>
      <c r="E458" s="29">
        <v>8785.5951800000003</v>
      </c>
      <c r="F458" s="29">
        <v>0</v>
      </c>
    </row>
    <row r="459" spans="1:6" ht="15.75" thickTop="1" x14ac:dyDescent="0.25">
      <c r="A459" s="11"/>
      <c r="B459" s="70" t="s">
        <v>1</v>
      </c>
      <c r="C459" s="71" t="s">
        <v>13</v>
      </c>
      <c r="D459" s="72">
        <v>8785.5951800000003</v>
      </c>
      <c r="E459" s="72">
        <v>8785.5951800000003</v>
      </c>
      <c r="F459" s="72">
        <v>0</v>
      </c>
    </row>
    <row r="460" spans="1:6" ht="36.75" thickBot="1" x14ac:dyDescent="0.3">
      <c r="A460" s="11"/>
      <c r="B460" s="27" t="s">
        <v>153</v>
      </c>
      <c r="C460" s="28" t="s">
        <v>154</v>
      </c>
      <c r="D460" s="29">
        <v>6406.7819200000004</v>
      </c>
      <c r="E460" s="29">
        <v>6406.7819200000004</v>
      </c>
      <c r="F460" s="29">
        <v>0</v>
      </c>
    </row>
    <row r="461" spans="1:6" ht="15.75" thickTop="1" x14ac:dyDescent="0.25">
      <c r="A461" s="11"/>
      <c r="B461" s="70" t="s">
        <v>1</v>
      </c>
      <c r="C461" s="71" t="s">
        <v>13</v>
      </c>
      <c r="D461" s="72">
        <v>6406.7819200000004</v>
      </c>
      <c r="E461" s="72">
        <v>6406.7819200000004</v>
      </c>
      <c r="F461" s="72">
        <v>0</v>
      </c>
    </row>
    <row r="462" spans="1:6" ht="36.75" thickBot="1" x14ac:dyDescent="0.3">
      <c r="A462" s="11"/>
      <c r="B462" s="27" t="s">
        <v>155</v>
      </c>
      <c r="C462" s="28" t="s">
        <v>156</v>
      </c>
      <c r="D462" s="29">
        <v>1011.3248000000001</v>
      </c>
      <c r="E462" s="29">
        <v>1011.3248000000001</v>
      </c>
      <c r="F462" s="29">
        <v>0</v>
      </c>
    </row>
    <row r="463" spans="1:6" ht="15.75" thickTop="1" x14ac:dyDescent="0.25">
      <c r="A463" s="11"/>
      <c r="B463" s="70" t="s">
        <v>1</v>
      </c>
      <c r="C463" s="71" t="s">
        <v>4</v>
      </c>
      <c r="D463" s="72">
        <v>1011.3248000000001</v>
      </c>
      <c r="E463" s="72">
        <v>1011.3248000000001</v>
      </c>
      <c r="F463" s="72">
        <v>0</v>
      </c>
    </row>
    <row r="464" spans="1:6" x14ac:dyDescent="0.25">
      <c r="A464" s="11"/>
      <c r="B464" s="67" t="s">
        <v>1</v>
      </c>
      <c r="C464" s="68" t="s">
        <v>11</v>
      </c>
      <c r="D464" s="69">
        <v>1011.3248000000001</v>
      </c>
      <c r="E464" s="69">
        <v>1011.3248000000001</v>
      </c>
      <c r="F464" s="69">
        <v>0</v>
      </c>
    </row>
    <row r="465" spans="1:6" ht="36.75" thickBot="1" x14ac:dyDescent="0.3">
      <c r="A465" s="11"/>
      <c r="B465" s="27" t="s">
        <v>157</v>
      </c>
      <c r="C465" s="28" t="s">
        <v>158</v>
      </c>
      <c r="D465" s="29">
        <v>1999.7153400000002</v>
      </c>
      <c r="E465" s="29">
        <v>1999.7153400000002</v>
      </c>
      <c r="F465" s="29">
        <v>0</v>
      </c>
    </row>
    <row r="466" spans="1:6" ht="15.75" thickTop="1" x14ac:dyDescent="0.25">
      <c r="A466" s="11"/>
      <c r="B466" s="70" t="s">
        <v>1</v>
      </c>
      <c r="C466" s="71" t="s">
        <v>13</v>
      </c>
      <c r="D466" s="72">
        <v>1999.7153400000002</v>
      </c>
      <c r="E466" s="72">
        <v>1999.7153400000002</v>
      </c>
      <c r="F466" s="72">
        <v>0</v>
      </c>
    </row>
    <row r="467" spans="1:6" ht="36.75" thickBot="1" x14ac:dyDescent="0.3">
      <c r="A467" s="11"/>
      <c r="B467" s="27" t="s">
        <v>159</v>
      </c>
      <c r="C467" s="28" t="s">
        <v>160</v>
      </c>
      <c r="D467" s="29">
        <v>1348.3999799999999</v>
      </c>
      <c r="E467" s="29">
        <v>1348.3999799999999</v>
      </c>
      <c r="F467" s="29">
        <v>0</v>
      </c>
    </row>
    <row r="468" spans="1:6" ht="15.75" thickTop="1" x14ac:dyDescent="0.25">
      <c r="A468" s="11"/>
      <c r="B468" s="70" t="s">
        <v>1</v>
      </c>
      <c r="C468" s="71" t="s">
        <v>13</v>
      </c>
      <c r="D468" s="72">
        <v>1348.3999799999999</v>
      </c>
      <c r="E468" s="72">
        <v>1348.3999799999999</v>
      </c>
      <c r="F468" s="72">
        <v>0</v>
      </c>
    </row>
    <row r="469" spans="1:6" ht="36.75" thickBot="1" x14ac:dyDescent="0.3">
      <c r="A469" s="11"/>
      <c r="B469" s="27" t="s">
        <v>161</v>
      </c>
      <c r="C469" s="28" t="s">
        <v>162</v>
      </c>
      <c r="D469" s="29">
        <v>1348.3999799999999</v>
      </c>
      <c r="E469" s="29">
        <v>1348.3999799999999</v>
      </c>
      <c r="F469" s="29">
        <v>0</v>
      </c>
    </row>
    <row r="470" spans="1:6" ht="15.75" thickTop="1" x14ac:dyDescent="0.25">
      <c r="A470" s="11"/>
      <c r="B470" s="70" t="s">
        <v>1</v>
      </c>
      <c r="C470" s="71" t="s">
        <v>13</v>
      </c>
      <c r="D470" s="72">
        <v>1348.3999799999999</v>
      </c>
      <c r="E470" s="72">
        <v>1348.3999799999999</v>
      </c>
      <c r="F470" s="72">
        <v>0</v>
      </c>
    </row>
    <row r="471" spans="1:6" ht="36.75" thickBot="1" x14ac:dyDescent="0.3">
      <c r="A471" s="11"/>
      <c r="B471" s="27" t="s">
        <v>163</v>
      </c>
      <c r="C471" s="28" t="s">
        <v>164</v>
      </c>
      <c r="D471" s="29">
        <v>415.54002000000003</v>
      </c>
      <c r="E471" s="29">
        <v>415.54002000000003</v>
      </c>
      <c r="F471" s="29">
        <v>0</v>
      </c>
    </row>
    <row r="472" spans="1:6" ht="15.75" thickTop="1" x14ac:dyDescent="0.25">
      <c r="A472" s="11"/>
      <c r="B472" s="70" t="s">
        <v>1</v>
      </c>
      <c r="C472" s="71" t="s">
        <v>4</v>
      </c>
      <c r="D472" s="72">
        <v>415.54002000000003</v>
      </c>
      <c r="E472" s="72">
        <v>415.54002000000003</v>
      </c>
      <c r="F472" s="72">
        <v>0</v>
      </c>
    </row>
    <row r="473" spans="1:6" x14ac:dyDescent="0.25">
      <c r="A473" s="11"/>
      <c r="B473" s="67" t="s">
        <v>1</v>
      </c>
      <c r="C473" s="68" t="s">
        <v>11</v>
      </c>
      <c r="D473" s="69">
        <v>415.54002000000003</v>
      </c>
      <c r="E473" s="69">
        <v>415.54002000000003</v>
      </c>
      <c r="F473" s="69">
        <v>0</v>
      </c>
    </row>
    <row r="474" spans="1:6" ht="18.75" thickBot="1" x14ac:dyDescent="0.3">
      <c r="A474" s="11"/>
      <c r="B474" s="27" t="s">
        <v>165</v>
      </c>
      <c r="C474" s="28" t="s">
        <v>166</v>
      </c>
      <c r="D474" s="29">
        <v>5657.8077499999999</v>
      </c>
      <c r="E474" s="29">
        <v>822.03841999999997</v>
      </c>
      <c r="F474" s="29">
        <v>4835.7693300000001</v>
      </c>
    </row>
    <row r="475" spans="1:6" ht="15.75" thickTop="1" x14ac:dyDescent="0.25">
      <c r="A475" s="11"/>
      <c r="B475" s="70" t="s">
        <v>1</v>
      </c>
      <c r="C475" s="71" t="s">
        <v>4</v>
      </c>
      <c r="D475" s="72">
        <v>5067.4824600000002</v>
      </c>
      <c r="E475" s="72">
        <v>822.03841999999997</v>
      </c>
      <c r="F475" s="72">
        <v>4245.4440400000003</v>
      </c>
    </row>
    <row r="476" spans="1:6" x14ac:dyDescent="0.25">
      <c r="A476" s="11"/>
      <c r="B476" s="67" t="s">
        <v>1</v>
      </c>
      <c r="C476" s="68" t="s">
        <v>5</v>
      </c>
      <c r="D476" s="69">
        <v>2269.5867400000002</v>
      </c>
      <c r="E476" s="69">
        <v>0</v>
      </c>
      <c r="F476" s="69">
        <v>2269.5867400000002</v>
      </c>
    </row>
    <row r="477" spans="1:6" x14ac:dyDescent="0.25">
      <c r="A477" s="11"/>
      <c r="B477" s="67" t="s">
        <v>1</v>
      </c>
      <c r="C477" s="68" t="s">
        <v>6</v>
      </c>
      <c r="D477" s="69">
        <v>2448.04061</v>
      </c>
      <c r="E477" s="69">
        <v>740.30220999999995</v>
      </c>
      <c r="F477" s="69">
        <v>1707.7384</v>
      </c>
    </row>
    <row r="478" spans="1:6" x14ac:dyDescent="0.25">
      <c r="A478" s="11"/>
      <c r="B478" s="67" t="s">
        <v>1</v>
      </c>
      <c r="C478" s="68" t="s">
        <v>8</v>
      </c>
      <c r="D478" s="69">
        <v>81.73621</v>
      </c>
      <c r="E478" s="69">
        <v>81.73621</v>
      </c>
      <c r="F478" s="69">
        <v>0</v>
      </c>
    </row>
    <row r="479" spans="1:6" x14ac:dyDescent="0.25">
      <c r="A479" s="11"/>
      <c r="B479" s="67" t="s">
        <v>1</v>
      </c>
      <c r="C479" s="68" t="s">
        <v>9</v>
      </c>
      <c r="D479" s="69">
        <v>3.1858</v>
      </c>
      <c r="E479" s="69">
        <v>0</v>
      </c>
      <c r="F479" s="69">
        <v>3.1858</v>
      </c>
    </row>
    <row r="480" spans="1:6" x14ac:dyDescent="0.25">
      <c r="A480" s="11"/>
      <c r="B480" s="67" t="s">
        <v>1</v>
      </c>
      <c r="C480" s="68" t="s">
        <v>10</v>
      </c>
      <c r="D480" s="69">
        <v>7.55</v>
      </c>
      <c r="E480" s="69">
        <v>0</v>
      </c>
      <c r="F480" s="69">
        <v>7.55</v>
      </c>
    </row>
    <row r="481" spans="1:6" x14ac:dyDescent="0.25">
      <c r="A481" s="11"/>
      <c r="B481" s="67" t="s">
        <v>1</v>
      </c>
      <c r="C481" s="68" t="s">
        <v>11</v>
      </c>
      <c r="D481" s="69">
        <v>257.38309999999996</v>
      </c>
      <c r="E481" s="69">
        <v>0</v>
      </c>
      <c r="F481" s="69">
        <v>257.38309999999996</v>
      </c>
    </row>
    <row r="482" spans="1:6" x14ac:dyDescent="0.25">
      <c r="A482" s="11"/>
      <c r="B482" s="70" t="s">
        <v>1</v>
      </c>
      <c r="C482" s="71" t="s">
        <v>12</v>
      </c>
      <c r="D482" s="72">
        <v>590.32529</v>
      </c>
      <c r="E482" s="72">
        <v>0</v>
      </c>
      <c r="F482" s="72">
        <v>590.32529</v>
      </c>
    </row>
    <row r="483" spans="1:6" ht="36.75" thickBot="1" x14ac:dyDescent="0.3">
      <c r="A483" s="11"/>
      <c r="B483" s="27" t="s">
        <v>167</v>
      </c>
      <c r="C483" s="28" t="s">
        <v>168</v>
      </c>
      <c r="D483" s="29">
        <v>1694.57071</v>
      </c>
      <c r="E483" s="29">
        <v>1694.57071</v>
      </c>
      <c r="F483" s="29">
        <v>0</v>
      </c>
    </row>
    <row r="484" spans="1:6" ht="15.75" thickTop="1" x14ac:dyDescent="0.25">
      <c r="A484" s="11"/>
      <c r="B484" s="70" t="s">
        <v>1</v>
      </c>
      <c r="C484" s="71" t="s">
        <v>4</v>
      </c>
      <c r="D484" s="72">
        <v>1689.8317099999999</v>
      </c>
      <c r="E484" s="72">
        <v>1689.8317099999999</v>
      </c>
      <c r="F484" s="72">
        <v>0</v>
      </c>
    </row>
    <row r="485" spans="1:6" x14ac:dyDescent="0.25">
      <c r="A485" s="11"/>
      <c r="B485" s="67" t="s">
        <v>1</v>
      </c>
      <c r="C485" s="68" t="s">
        <v>5</v>
      </c>
      <c r="D485" s="69">
        <v>107.67</v>
      </c>
      <c r="E485" s="69">
        <v>107.67</v>
      </c>
      <c r="F485" s="69">
        <v>0</v>
      </c>
    </row>
    <row r="486" spans="1:6" x14ac:dyDescent="0.25">
      <c r="A486" s="11"/>
      <c r="B486" s="67" t="s">
        <v>1</v>
      </c>
      <c r="C486" s="68" t="s">
        <v>6</v>
      </c>
      <c r="D486" s="69">
        <v>1582.1617099999999</v>
      </c>
      <c r="E486" s="69">
        <v>1582.1617099999999</v>
      </c>
      <c r="F486" s="69">
        <v>0</v>
      </c>
    </row>
    <row r="487" spans="1:6" x14ac:dyDescent="0.25">
      <c r="A487" s="11"/>
      <c r="B487" s="70" t="s">
        <v>1</v>
      </c>
      <c r="C487" s="71" t="s">
        <v>12</v>
      </c>
      <c r="D487" s="72">
        <v>4.7389999999999999</v>
      </c>
      <c r="E487" s="72">
        <v>4.7389999999999999</v>
      </c>
      <c r="F487" s="72">
        <v>0</v>
      </c>
    </row>
    <row r="488" spans="1:6" ht="54.75" thickBot="1" x14ac:dyDescent="0.3">
      <c r="A488" s="11"/>
      <c r="B488" s="27" t="s">
        <v>169</v>
      </c>
      <c r="C488" s="28" t="s">
        <v>170</v>
      </c>
      <c r="D488" s="29">
        <v>2209.1133999999997</v>
      </c>
      <c r="E488" s="29">
        <v>2209.1133999999997</v>
      </c>
      <c r="F488" s="29">
        <v>0</v>
      </c>
    </row>
    <row r="489" spans="1:6" ht="15.75" thickTop="1" x14ac:dyDescent="0.25">
      <c r="A489" s="11"/>
      <c r="B489" s="70" t="s">
        <v>1</v>
      </c>
      <c r="C489" s="71" t="s">
        <v>14</v>
      </c>
      <c r="D489" s="72">
        <v>2209.1133999999997</v>
      </c>
      <c r="E489" s="72">
        <v>2209.1133999999997</v>
      </c>
      <c r="F489" s="72">
        <v>0</v>
      </c>
    </row>
    <row r="490" spans="1:6" ht="54.75" thickBot="1" x14ac:dyDescent="0.3">
      <c r="A490" s="11"/>
      <c r="B490" s="27" t="s">
        <v>171</v>
      </c>
      <c r="C490" s="28" t="s">
        <v>172</v>
      </c>
      <c r="D490" s="29">
        <v>2973.27243</v>
      </c>
      <c r="E490" s="29">
        <v>2973.27243</v>
      </c>
      <c r="F490" s="29">
        <v>0</v>
      </c>
    </row>
    <row r="491" spans="1:6" ht="15.75" thickTop="1" x14ac:dyDescent="0.25">
      <c r="A491" s="11"/>
      <c r="B491" s="70" t="s">
        <v>1</v>
      </c>
      <c r="C491" s="71" t="s">
        <v>13</v>
      </c>
      <c r="D491" s="72">
        <v>2973.27243</v>
      </c>
      <c r="E491" s="72">
        <v>2973.27243</v>
      </c>
      <c r="F491" s="72">
        <v>0</v>
      </c>
    </row>
    <row r="492" spans="1:6" ht="36.75" thickBot="1" x14ac:dyDescent="0.3">
      <c r="A492" s="11"/>
      <c r="B492" s="27" t="s">
        <v>173</v>
      </c>
      <c r="C492" s="28" t="s">
        <v>174</v>
      </c>
      <c r="D492" s="29">
        <v>1329.00423</v>
      </c>
      <c r="E492" s="29">
        <v>1132.8467499999999</v>
      </c>
      <c r="F492" s="29">
        <v>196.15747999999999</v>
      </c>
    </row>
    <row r="493" spans="1:6" ht="15.75" thickTop="1" x14ac:dyDescent="0.25">
      <c r="A493" s="11"/>
      <c r="B493" s="70" t="s">
        <v>1</v>
      </c>
      <c r="C493" s="71" t="s">
        <v>4</v>
      </c>
      <c r="D493" s="72">
        <v>1133.8524299999999</v>
      </c>
      <c r="E493" s="72">
        <v>1114.65275</v>
      </c>
      <c r="F493" s="72">
        <v>19.199680000000001</v>
      </c>
    </row>
    <row r="494" spans="1:6" x14ac:dyDescent="0.25">
      <c r="A494" s="11"/>
      <c r="B494" s="67" t="s">
        <v>1</v>
      </c>
      <c r="C494" s="68" t="s">
        <v>5</v>
      </c>
      <c r="D494" s="69">
        <v>363.81508000000002</v>
      </c>
      <c r="E494" s="69">
        <v>354.01408000000004</v>
      </c>
      <c r="F494" s="69">
        <v>9.8010000000000002</v>
      </c>
    </row>
    <row r="495" spans="1:6" x14ac:dyDescent="0.25">
      <c r="A495" s="11"/>
      <c r="B495" s="67" t="s">
        <v>1</v>
      </c>
      <c r="C495" s="68" t="s">
        <v>6</v>
      </c>
      <c r="D495" s="69">
        <v>764.28257000000008</v>
      </c>
      <c r="E495" s="69">
        <v>754.88389000000006</v>
      </c>
      <c r="F495" s="69">
        <v>9.3986800000000006</v>
      </c>
    </row>
    <row r="496" spans="1:6" x14ac:dyDescent="0.25">
      <c r="A496" s="11"/>
      <c r="B496" s="67" t="s">
        <v>1</v>
      </c>
      <c r="C496" s="68" t="s">
        <v>10</v>
      </c>
      <c r="D496" s="69">
        <v>4.7655200000000004</v>
      </c>
      <c r="E496" s="69">
        <v>4.7655200000000004</v>
      </c>
      <c r="F496" s="69">
        <v>0</v>
      </c>
    </row>
    <row r="497" spans="1:6" x14ac:dyDescent="0.25">
      <c r="A497" s="11"/>
      <c r="B497" s="67" t="s">
        <v>1</v>
      </c>
      <c r="C497" s="68" t="s">
        <v>11</v>
      </c>
      <c r="D497" s="69">
        <v>0.98926000000000003</v>
      </c>
      <c r="E497" s="69">
        <v>0.98926000000000003</v>
      </c>
      <c r="F497" s="69">
        <v>0</v>
      </c>
    </row>
    <row r="498" spans="1:6" x14ac:dyDescent="0.25">
      <c r="A498" s="11"/>
      <c r="B498" s="70" t="s">
        <v>1</v>
      </c>
      <c r="C498" s="71" t="s">
        <v>12</v>
      </c>
      <c r="D498" s="72">
        <v>195.15179999999998</v>
      </c>
      <c r="E498" s="72">
        <v>18.193999999999999</v>
      </c>
      <c r="F498" s="72">
        <v>176.95779999999999</v>
      </c>
    </row>
    <row r="499" spans="1:6" ht="18.75" thickBot="1" x14ac:dyDescent="0.3">
      <c r="A499" s="11"/>
      <c r="B499" s="27" t="s">
        <v>175</v>
      </c>
      <c r="C499" s="28" t="s">
        <v>176</v>
      </c>
      <c r="D499" s="29">
        <v>2527.2671700000001</v>
      </c>
      <c r="E499" s="29">
        <v>2527.2671700000001</v>
      </c>
      <c r="F499" s="29">
        <v>0</v>
      </c>
    </row>
    <row r="500" spans="1:6" ht="15.75" thickTop="1" x14ac:dyDescent="0.25">
      <c r="A500" s="11"/>
      <c r="B500" s="70" t="s">
        <v>1</v>
      </c>
      <c r="C500" s="71" t="s">
        <v>4</v>
      </c>
      <c r="D500" s="72">
        <v>2453.2411699999998</v>
      </c>
      <c r="E500" s="72">
        <v>2453.2411699999998</v>
      </c>
      <c r="F500" s="72">
        <v>0</v>
      </c>
    </row>
    <row r="501" spans="1:6" x14ac:dyDescent="0.25">
      <c r="A501" s="11"/>
      <c r="B501" s="67" t="s">
        <v>1</v>
      </c>
      <c r="C501" s="68" t="s">
        <v>5</v>
      </c>
      <c r="D501" s="69">
        <v>300.76880999999997</v>
      </c>
      <c r="E501" s="69">
        <v>300.76880999999997</v>
      </c>
      <c r="F501" s="69">
        <v>0</v>
      </c>
    </row>
    <row r="502" spans="1:6" x14ac:dyDescent="0.25">
      <c r="A502" s="11"/>
      <c r="B502" s="67" t="s">
        <v>1</v>
      </c>
      <c r="C502" s="68" t="s">
        <v>6</v>
      </c>
      <c r="D502" s="69">
        <v>2151.35241</v>
      </c>
      <c r="E502" s="69">
        <v>2151.35241</v>
      </c>
      <c r="F502" s="69">
        <v>0</v>
      </c>
    </row>
    <row r="503" spans="1:6" x14ac:dyDescent="0.25">
      <c r="A503" s="11"/>
      <c r="B503" s="67" t="s">
        <v>1</v>
      </c>
      <c r="C503" s="68" t="s">
        <v>11</v>
      </c>
      <c r="D503" s="69">
        <v>1.11995</v>
      </c>
      <c r="E503" s="69">
        <v>1.11995</v>
      </c>
      <c r="F503" s="69">
        <v>0</v>
      </c>
    </row>
    <row r="504" spans="1:6" x14ac:dyDescent="0.25">
      <c r="A504" s="11"/>
      <c r="B504" s="70" t="s">
        <v>1</v>
      </c>
      <c r="C504" s="71" t="s">
        <v>12</v>
      </c>
      <c r="D504" s="72">
        <v>74.025999999999996</v>
      </c>
      <c r="E504" s="72">
        <v>74.025999999999996</v>
      </c>
      <c r="F504" s="72">
        <v>0</v>
      </c>
    </row>
    <row r="505" spans="1:6" ht="36.75" thickBot="1" x14ac:dyDescent="0.3">
      <c r="A505" s="11"/>
      <c r="B505" s="27" t="s">
        <v>177</v>
      </c>
      <c r="C505" s="28" t="s">
        <v>178</v>
      </c>
      <c r="D505" s="29">
        <v>1198.3400200000001</v>
      </c>
      <c r="E505" s="29">
        <v>0</v>
      </c>
      <c r="F505" s="29">
        <v>1198.3400200000001</v>
      </c>
    </row>
    <row r="506" spans="1:6" ht="15.75" thickTop="1" x14ac:dyDescent="0.25">
      <c r="A506" s="11"/>
      <c r="B506" s="70" t="s">
        <v>1</v>
      </c>
      <c r="C506" s="71" t="s">
        <v>4</v>
      </c>
      <c r="D506" s="72">
        <v>1020.98927</v>
      </c>
      <c r="E506" s="72">
        <v>0</v>
      </c>
      <c r="F506" s="72">
        <v>1020.98927</v>
      </c>
    </row>
    <row r="507" spans="1:6" x14ac:dyDescent="0.25">
      <c r="A507" s="11"/>
      <c r="B507" s="67" t="s">
        <v>1</v>
      </c>
      <c r="C507" s="68" t="s">
        <v>5</v>
      </c>
      <c r="D507" s="69">
        <v>376.18921999999998</v>
      </c>
      <c r="E507" s="69">
        <v>0</v>
      </c>
      <c r="F507" s="69">
        <v>376.18921999999998</v>
      </c>
    </row>
    <row r="508" spans="1:6" x14ac:dyDescent="0.25">
      <c r="A508" s="11"/>
      <c r="B508" s="67" t="s">
        <v>1</v>
      </c>
      <c r="C508" s="68" t="s">
        <v>6</v>
      </c>
      <c r="D508" s="69">
        <v>537.87850000000003</v>
      </c>
      <c r="E508" s="69">
        <v>0</v>
      </c>
      <c r="F508" s="69">
        <v>537.87850000000003</v>
      </c>
    </row>
    <row r="509" spans="1:6" x14ac:dyDescent="0.25">
      <c r="A509" s="11"/>
      <c r="B509" s="67" t="s">
        <v>1</v>
      </c>
      <c r="C509" s="68" t="s">
        <v>9</v>
      </c>
      <c r="D509" s="69">
        <v>94.5</v>
      </c>
      <c r="E509" s="69">
        <v>0</v>
      </c>
      <c r="F509" s="69">
        <v>94.5</v>
      </c>
    </row>
    <row r="510" spans="1:6" x14ac:dyDescent="0.25">
      <c r="A510" s="11"/>
      <c r="B510" s="67" t="s">
        <v>1</v>
      </c>
      <c r="C510" s="68" t="s">
        <v>10</v>
      </c>
      <c r="D510" s="69">
        <v>5.2667399999999995</v>
      </c>
      <c r="E510" s="69">
        <v>0</v>
      </c>
      <c r="F510" s="69">
        <v>5.2667399999999995</v>
      </c>
    </row>
    <row r="511" spans="1:6" x14ac:dyDescent="0.25">
      <c r="A511" s="11"/>
      <c r="B511" s="67" t="s">
        <v>1</v>
      </c>
      <c r="C511" s="68" t="s">
        <v>11</v>
      </c>
      <c r="D511" s="69">
        <v>7.1548100000000003</v>
      </c>
      <c r="E511" s="69">
        <v>0</v>
      </c>
      <c r="F511" s="69">
        <v>7.1548100000000003</v>
      </c>
    </row>
    <row r="512" spans="1:6" x14ac:dyDescent="0.25">
      <c r="A512" s="11"/>
      <c r="B512" s="70" t="s">
        <v>1</v>
      </c>
      <c r="C512" s="71" t="s">
        <v>12</v>
      </c>
      <c r="D512" s="72">
        <v>177.35075000000001</v>
      </c>
      <c r="E512" s="72">
        <v>0</v>
      </c>
      <c r="F512" s="72">
        <v>177.35075000000001</v>
      </c>
    </row>
    <row r="513" spans="1:6" ht="18.75" thickBot="1" x14ac:dyDescent="0.3">
      <c r="A513" s="11"/>
      <c r="B513" s="27" t="s">
        <v>179</v>
      </c>
      <c r="C513" s="28" t="s">
        <v>180</v>
      </c>
      <c r="D513" s="29">
        <v>7010.6920799999998</v>
      </c>
      <c r="E513" s="29">
        <v>0</v>
      </c>
      <c r="F513" s="29">
        <v>7010.6920799999998</v>
      </c>
    </row>
    <row r="514" spans="1:6" ht="15.75" thickTop="1" x14ac:dyDescent="0.25">
      <c r="A514" s="11"/>
      <c r="B514" s="70" t="s">
        <v>1</v>
      </c>
      <c r="C514" s="71" t="s">
        <v>4</v>
      </c>
      <c r="D514" s="72">
        <v>6937.9560799999999</v>
      </c>
      <c r="E514" s="72">
        <v>0</v>
      </c>
      <c r="F514" s="72">
        <v>6937.9560799999999</v>
      </c>
    </row>
    <row r="515" spans="1:6" x14ac:dyDescent="0.25">
      <c r="A515" s="11"/>
      <c r="B515" s="67" t="s">
        <v>1</v>
      </c>
      <c r="C515" s="68" t="s">
        <v>5</v>
      </c>
      <c r="D515" s="69">
        <v>1251.06999</v>
      </c>
      <c r="E515" s="69">
        <v>0</v>
      </c>
      <c r="F515" s="69">
        <v>1251.06999</v>
      </c>
    </row>
    <row r="516" spans="1:6" x14ac:dyDescent="0.25">
      <c r="A516" s="11"/>
      <c r="B516" s="67" t="s">
        <v>1</v>
      </c>
      <c r="C516" s="68" t="s">
        <v>6</v>
      </c>
      <c r="D516" s="69">
        <v>963.59416999999996</v>
      </c>
      <c r="E516" s="69">
        <v>0</v>
      </c>
      <c r="F516" s="69">
        <v>963.59416999999996</v>
      </c>
    </row>
    <row r="517" spans="1:6" x14ac:dyDescent="0.25">
      <c r="A517" s="11"/>
      <c r="B517" s="67" t="s">
        <v>1</v>
      </c>
      <c r="C517" s="68" t="s">
        <v>9</v>
      </c>
      <c r="D517" s="69">
        <v>4634</v>
      </c>
      <c r="E517" s="69">
        <v>0</v>
      </c>
      <c r="F517" s="69">
        <v>4634</v>
      </c>
    </row>
    <row r="518" spans="1:6" x14ac:dyDescent="0.25">
      <c r="A518" s="11"/>
      <c r="B518" s="67" t="s">
        <v>1</v>
      </c>
      <c r="C518" s="68" t="s">
        <v>10</v>
      </c>
      <c r="D518" s="69">
        <v>15.535200000000001</v>
      </c>
      <c r="E518" s="69">
        <v>0</v>
      </c>
      <c r="F518" s="69">
        <v>15.535200000000001</v>
      </c>
    </row>
    <row r="519" spans="1:6" x14ac:dyDescent="0.25">
      <c r="A519" s="11"/>
      <c r="B519" s="67" t="s">
        <v>1</v>
      </c>
      <c r="C519" s="68" t="s">
        <v>11</v>
      </c>
      <c r="D519" s="69">
        <v>73.756720000000001</v>
      </c>
      <c r="E519" s="69">
        <v>0</v>
      </c>
      <c r="F519" s="69">
        <v>73.756720000000001</v>
      </c>
    </row>
    <row r="520" spans="1:6" x14ac:dyDescent="0.25">
      <c r="A520" s="11"/>
      <c r="B520" s="70" t="s">
        <v>1</v>
      </c>
      <c r="C520" s="71" t="s">
        <v>12</v>
      </c>
      <c r="D520" s="72">
        <v>72.736000000000004</v>
      </c>
      <c r="E520" s="72">
        <v>0</v>
      </c>
      <c r="F520" s="72">
        <v>72.736000000000004</v>
      </c>
    </row>
    <row r="521" spans="1:6" ht="36.75" thickBot="1" x14ac:dyDescent="0.3">
      <c r="A521" s="11"/>
      <c r="B521" s="27" t="s">
        <v>181</v>
      </c>
      <c r="C521" s="28" t="s">
        <v>182</v>
      </c>
      <c r="D521" s="29">
        <v>2885.34933</v>
      </c>
      <c r="E521" s="29">
        <v>0</v>
      </c>
      <c r="F521" s="29">
        <v>2885.34933</v>
      </c>
    </row>
    <row r="522" spans="1:6" ht="15.75" thickTop="1" x14ac:dyDescent="0.25">
      <c r="A522" s="11"/>
      <c r="B522" s="70" t="s">
        <v>1</v>
      </c>
      <c r="C522" s="71" t="s">
        <v>4</v>
      </c>
      <c r="D522" s="72">
        <v>2713.37165</v>
      </c>
      <c r="E522" s="72">
        <v>0</v>
      </c>
      <c r="F522" s="72">
        <v>2713.37165</v>
      </c>
    </row>
    <row r="523" spans="1:6" x14ac:dyDescent="0.25">
      <c r="A523" s="11"/>
      <c r="B523" s="67" t="s">
        <v>1</v>
      </c>
      <c r="C523" s="68" t="s">
        <v>5</v>
      </c>
      <c r="D523" s="69">
        <v>1662.57248</v>
      </c>
      <c r="E523" s="69">
        <v>0</v>
      </c>
      <c r="F523" s="69">
        <v>1662.57248</v>
      </c>
    </row>
    <row r="524" spans="1:6" x14ac:dyDescent="0.25">
      <c r="A524" s="11"/>
      <c r="B524" s="67" t="s">
        <v>1</v>
      </c>
      <c r="C524" s="68" t="s">
        <v>6</v>
      </c>
      <c r="D524" s="69">
        <v>692.94206000000008</v>
      </c>
      <c r="E524" s="69">
        <v>0</v>
      </c>
      <c r="F524" s="69">
        <v>692.94206000000008</v>
      </c>
    </row>
    <row r="525" spans="1:6" x14ac:dyDescent="0.25">
      <c r="A525" s="11"/>
      <c r="B525" s="67" t="s">
        <v>1</v>
      </c>
      <c r="C525" s="68" t="s">
        <v>9</v>
      </c>
      <c r="D525" s="69">
        <v>352.2</v>
      </c>
      <c r="E525" s="69">
        <v>0</v>
      </c>
      <c r="F525" s="69">
        <v>352.2</v>
      </c>
    </row>
    <row r="526" spans="1:6" x14ac:dyDescent="0.25">
      <c r="A526" s="11"/>
      <c r="B526" s="67" t="s">
        <v>1</v>
      </c>
      <c r="C526" s="68" t="s">
        <v>10</v>
      </c>
      <c r="D526" s="69">
        <v>5</v>
      </c>
      <c r="E526" s="69">
        <v>0</v>
      </c>
      <c r="F526" s="69">
        <v>5</v>
      </c>
    </row>
    <row r="527" spans="1:6" x14ac:dyDescent="0.25">
      <c r="A527" s="11"/>
      <c r="B527" s="67" t="s">
        <v>1</v>
      </c>
      <c r="C527" s="68" t="s">
        <v>11</v>
      </c>
      <c r="D527" s="69">
        <v>0.65710999999999997</v>
      </c>
      <c r="E527" s="69">
        <v>0</v>
      </c>
      <c r="F527" s="69">
        <v>0.65710999999999997</v>
      </c>
    </row>
    <row r="528" spans="1:6" x14ac:dyDescent="0.25">
      <c r="A528" s="11"/>
      <c r="B528" s="70" t="s">
        <v>1</v>
      </c>
      <c r="C528" s="71" t="s">
        <v>12</v>
      </c>
      <c r="D528" s="72">
        <v>171.97767999999999</v>
      </c>
      <c r="E528" s="72">
        <v>0</v>
      </c>
      <c r="F528" s="72">
        <v>171.97767999999999</v>
      </c>
    </row>
    <row r="529" spans="1:6" ht="36.75" thickBot="1" x14ac:dyDescent="0.3">
      <c r="A529" s="11"/>
      <c r="B529" s="27" t="s">
        <v>183</v>
      </c>
      <c r="C529" s="28" t="s">
        <v>184</v>
      </c>
      <c r="D529" s="29">
        <v>6213.3322400000006</v>
      </c>
      <c r="E529" s="29">
        <v>0</v>
      </c>
      <c r="F529" s="29">
        <v>6213.3322400000006</v>
      </c>
    </row>
    <row r="530" spans="1:6" ht="15.75" thickTop="1" x14ac:dyDescent="0.25">
      <c r="A530" s="11"/>
      <c r="B530" s="70" t="s">
        <v>1</v>
      </c>
      <c r="C530" s="71" t="s">
        <v>4</v>
      </c>
      <c r="D530" s="72">
        <v>5893.7443200000007</v>
      </c>
      <c r="E530" s="72">
        <v>0</v>
      </c>
      <c r="F530" s="72">
        <v>5893.7443200000007</v>
      </c>
    </row>
    <row r="531" spans="1:6" x14ac:dyDescent="0.25">
      <c r="A531" s="11"/>
      <c r="B531" s="67" t="s">
        <v>1</v>
      </c>
      <c r="C531" s="68" t="s">
        <v>5</v>
      </c>
      <c r="D531" s="69">
        <v>2135.3143899999995</v>
      </c>
      <c r="E531" s="69">
        <v>0</v>
      </c>
      <c r="F531" s="69">
        <v>2135.3143899999995</v>
      </c>
    </row>
    <row r="532" spans="1:6" x14ac:dyDescent="0.25">
      <c r="A532" s="11"/>
      <c r="B532" s="67" t="s">
        <v>1</v>
      </c>
      <c r="C532" s="68" t="s">
        <v>6</v>
      </c>
      <c r="D532" s="69">
        <v>1541.5336300000001</v>
      </c>
      <c r="E532" s="69">
        <v>0</v>
      </c>
      <c r="F532" s="69">
        <v>1541.5336300000001</v>
      </c>
    </row>
    <row r="533" spans="1:6" x14ac:dyDescent="0.25">
      <c r="A533" s="11"/>
      <c r="B533" s="67" t="s">
        <v>1</v>
      </c>
      <c r="C533" s="68" t="s">
        <v>9</v>
      </c>
      <c r="D533" s="69">
        <v>2011.9059199999999</v>
      </c>
      <c r="E533" s="69">
        <v>0</v>
      </c>
      <c r="F533" s="69">
        <v>2011.9059199999999</v>
      </c>
    </row>
    <row r="534" spans="1:6" x14ac:dyDescent="0.25">
      <c r="A534" s="11"/>
      <c r="B534" s="67" t="s">
        <v>1</v>
      </c>
      <c r="C534" s="68" t="s">
        <v>10</v>
      </c>
      <c r="D534" s="69">
        <v>33.305250000000001</v>
      </c>
      <c r="E534" s="69">
        <v>0</v>
      </c>
      <c r="F534" s="69">
        <v>33.305250000000001</v>
      </c>
    </row>
    <row r="535" spans="1:6" x14ac:dyDescent="0.25">
      <c r="A535" s="11"/>
      <c r="B535" s="67" t="s">
        <v>1</v>
      </c>
      <c r="C535" s="68" t="s">
        <v>11</v>
      </c>
      <c r="D535" s="69">
        <v>171.68513000000002</v>
      </c>
      <c r="E535" s="69">
        <v>0</v>
      </c>
      <c r="F535" s="69">
        <v>171.68513000000002</v>
      </c>
    </row>
    <row r="536" spans="1:6" x14ac:dyDescent="0.25">
      <c r="A536" s="11"/>
      <c r="B536" s="70" t="s">
        <v>1</v>
      </c>
      <c r="C536" s="71" t="s">
        <v>12</v>
      </c>
      <c r="D536" s="72">
        <v>319.58792000000005</v>
      </c>
      <c r="E536" s="72">
        <v>0</v>
      </c>
      <c r="F536" s="72">
        <v>319.58792000000005</v>
      </c>
    </row>
    <row r="537" spans="1:6" ht="36.75" thickBot="1" x14ac:dyDescent="0.3">
      <c r="A537" s="11"/>
      <c r="B537" s="27" t="s">
        <v>185</v>
      </c>
      <c r="C537" s="28" t="s">
        <v>186</v>
      </c>
      <c r="D537" s="29">
        <v>4437.5608600000005</v>
      </c>
      <c r="E537" s="29">
        <v>0</v>
      </c>
      <c r="F537" s="29">
        <v>4437.5608600000005</v>
      </c>
    </row>
    <row r="538" spans="1:6" ht="15.75" thickTop="1" x14ac:dyDescent="0.25">
      <c r="A538" s="11"/>
      <c r="B538" s="70" t="s">
        <v>1</v>
      </c>
      <c r="C538" s="71" t="s">
        <v>4</v>
      </c>
      <c r="D538" s="72">
        <v>3997.9210900000007</v>
      </c>
      <c r="E538" s="72">
        <v>0</v>
      </c>
      <c r="F538" s="72">
        <v>3997.9210900000007</v>
      </c>
    </row>
    <row r="539" spans="1:6" x14ac:dyDescent="0.25">
      <c r="A539" s="11"/>
      <c r="B539" s="67" t="s">
        <v>1</v>
      </c>
      <c r="C539" s="68" t="s">
        <v>5</v>
      </c>
      <c r="D539" s="69">
        <v>1393.047</v>
      </c>
      <c r="E539" s="69">
        <v>0</v>
      </c>
      <c r="F539" s="69">
        <v>1393.047</v>
      </c>
    </row>
    <row r="540" spans="1:6" x14ac:dyDescent="0.25">
      <c r="A540" s="11"/>
      <c r="B540" s="67" t="s">
        <v>1</v>
      </c>
      <c r="C540" s="68" t="s">
        <v>6</v>
      </c>
      <c r="D540" s="69">
        <v>1225.4969900000001</v>
      </c>
      <c r="E540" s="69">
        <v>0</v>
      </c>
      <c r="F540" s="69">
        <v>1225.4969900000001</v>
      </c>
    </row>
    <row r="541" spans="1:6" x14ac:dyDescent="0.25">
      <c r="A541" s="11"/>
      <c r="B541" s="67" t="s">
        <v>1</v>
      </c>
      <c r="C541" s="68" t="s">
        <v>9</v>
      </c>
      <c r="D541" s="69">
        <v>1228</v>
      </c>
      <c r="E541" s="69">
        <v>0</v>
      </c>
      <c r="F541" s="69">
        <v>1228</v>
      </c>
    </row>
    <row r="542" spans="1:6" x14ac:dyDescent="0.25">
      <c r="A542" s="11"/>
      <c r="B542" s="67" t="s">
        <v>1</v>
      </c>
      <c r="C542" s="68" t="s">
        <v>10</v>
      </c>
      <c r="D542" s="69">
        <v>55.521999999999998</v>
      </c>
      <c r="E542" s="69">
        <v>0</v>
      </c>
      <c r="F542" s="69">
        <v>55.521999999999998</v>
      </c>
    </row>
    <row r="543" spans="1:6" x14ac:dyDescent="0.25">
      <c r="A543" s="11"/>
      <c r="B543" s="67" t="s">
        <v>1</v>
      </c>
      <c r="C543" s="68" t="s">
        <v>11</v>
      </c>
      <c r="D543" s="69">
        <v>95.855100000000007</v>
      </c>
      <c r="E543" s="69">
        <v>0</v>
      </c>
      <c r="F543" s="69">
        <v>95.855100000000007</v>
      </c>
    </row>
    <row r="544" spans="1:6" x14ac:dyDescent="0.25">
      <c r="A544" s="11"/>
      <c r="B544" s="70" t="s">
        <v>1</v>
      </c>
      <c r="C544" s="71" t="s">
        <v>12</v>
      </c>
      <c r="D544" s="72">
        <v>439.63977</v>
      </c>
      <c r="E544" s="72">
        <v>0</v>
      </c>
      <c r="F544" s="72">
        <v>439.63977</v>
      </c>
    </row>
    <row r="545" spans="1:6" ht="54.75" thickBot="1" x14ac:dyDescent="0.3">
      <c r="A545" s="11"/>
      <c r="B545" s="27" t="s">
        <v>187</v>
      </c>
      <c r="C545" s="28" t="s">
        <v>188</v>
      </c>
      <c r="D545" s="29">
        <v>2565.3628599999997</v>
      </c>
      <c r="E545" s="29">
        <v>0</v>
      </c>
      <c r="F545" s="29">
        <v>2565.3628599999997</v>
      </c>
    </row>
    <row r="546" spans="1:6" ht="15.75" thickTop="1" x14ac:dyDescent="0.25">
      <c r="A546" s="11"/>
      <c r="B546" s="70" t="s">
        <v>1</v>
      </c>
      <c r="C546" s="71" t="s">
        <v>4</v>
      </c>
      <c r="D546" s="72">
        <v>1829.9783599999998</v>
      </c>
      <c r="E546" s="72">
        <v>0</v>
      </c>
      <c r="F546" s="72">
        <v>1829.9783599999998</v>
      </c>
    </row>
    <row r="547" spans="1:6" x14ac:dyDescent="0.25">
      <c r="A547" s="11"/>
      <c r="B547" s="67" t="s">
        <v>1</v>
      </c>
      <c r="C547" s="68" t="s">
        <v>5</v>
      </c>
      <c r="D547" s="69">
        <v>817.33037999999988</v>
      </c>
      <c r="E547" s="69">
        <v>0</v>
      </c>
      <c r="F547" s="69">
        <v>817.33037999999988</v>
      </c>
    </row>
    <row r="548" spans="1:6" x14ac:dyDescent="0.25">
      <c r="A548" s="11"/>
      <c r="B548" s="67" t="s">
        <v>1</v>
      </c>
      <c r="C548" s="68" t="s">
        <v>6</v>
      </c>
      <c r="D548" s="69">
        <v>642.31187999999997</v>
      </c>
      <c r="E548" s="69">
        <v>0</v>
      </c>
      <c r="F548" s="69">
        <v>642.31187999999997</v>
      </c>
    </row>
    <row r="549" spans="1:6" x14ac:dyDescent="0.25">
      <c r="A549" s="11"/>
      <c r="B549" s="67" t="s">
        <v>1</v>
      </c>
      <c r="C549" s="68" t="s">
        <v>9</v>
      </c>
      <c r="D549" s="69">
        <v>229.74793</v>
      </c>
      <c r="E549" s="69">
        <v>0</v>
      </c>
      <c r="F549" s="69">
        <v>229.74793</v>
      </c>
    </row>
    <row r="550" spans="1:6" x14ac:dyDescent="0.25">
      <c r="A550" s="11"/>
      <c r="B550" s="67" t="s">
        <v>1</v>
      </c>
      <c r="C550" s="68" t="s">
        <v>10</v>
      </c>
      <c r="D550" s="69">
        <v>7.3713599999999992</v>
      </c>
      <c r="E550" s="69">
        <v>0</v>
      </c>
      <c r="F550" s="69">
        <v>7.3713599999999992</v>
      </c>
    </row>
    <row r="551" spans="1:6" x14ac:dyDescent="0.25">
      <c r="A551" s="11"/>
      <c r="B551" s="67" t="s">
        <v>1</v>
      </c>
      <c r="C551" s="68" t="s">
        <v>11</v>
      </c>
      <c r="D551" s="69">
        <v>133.21681000000001</v>
      </c>
      <c r="E551" s="69">
        <v>0</v>
      </c>
      <c r="F551" s="69">
        <v>133.21681000000001</v>
      </c>
    </row>
    <row r="552" spans="1:6" x14ac:dyDescent="0.25">
      <c r="A552" s="11"/>
      <c r="B552" s="70" t="s">
        <v>1</v>
      </c>
      <c r="C552" s="71" t="s">
        <v>12</v>
      </c>
      <c r="D552" s="72">
        <v>735.3845</v>
      </c>
      <c r="E552" s="72">
        <v>0</v>
      </c>
      <c r="F552" s="72">
        <v>735.3845</v>
      </c>
    </row>
    <row r="553" spans="1:6" ht="36.75" thickBot="1" x14ac:dyDescent="0.3">
      <c r="A553" s="11"/>
      <c r="B553" s="27" t="s">
        <v>189</v>
      </c>
      <c r="C553" s="28" t="s">
        <v>190</v>
      </c>
      <c r="D553" s="29">
        <v>1366970.4198399999</v>
      </c>
      <c r="E553" s="29">
        <v>1332648.3201599999</v>
      </c>
      <c r="F553" s="29">
        <v>34322.099679999999</v>
      </c>
    </row>
    <row r="554" spans="1:6" ht="15.75" thickTop="1" x14ac:dyDescent="0.25">
      <c r="A554" s="11"/>
      <c r="B554" s="70" t="s">
        <v>1</v>
      </c>
      <c r="C554" s="71" t="s">
        <v>4</v>
      </c>
      <c r="D554" s="72">
        <v>267788.93028999999</v>
      </c>
      <c r="E554" s="72">
        <v>256109.95329999999</v>
      </c>
      <c r="F554" s="72">
        <v>11678.976990000001</v>
      </c>
    </row>
    <row r="555" spans="1:6" x14ac:dyDescent="0.25">
      <c r="A555" s="11"/>
      <c r="B555" s="67" t="s">
        <v>1</v>
      </c>
      <c r="C555" s="68" t="s">
        <v>5</v>
      </c>
      <c r="D555" s="69">
        <v>7751.5901400000002</v>
      </c>
      <c r="E555" s="69">
        <v>5703.6249299999999</v>
      </c>
      <c r="F555" s="69">
        <v>2047.9652100000001</v>
      </c>
    </row>
    <row r="556" spans="1:6" x14ac:dyDescent="0.25">
      <c r="A556" s="11"/>
      <c r="B556" s="67" t="s">
        <v>1</v>
      </c>
      <c r="C556" s="68" t="s">
        <v>6</v>
      </c>
      <c r="D556" s="69">
        <v>84339.691470000005</v>
      </c>
      <c r="E556" s="69">
        <v>81683.841960000005</v>
      </c>
      <c r="F556" s="69">
        <v>2655.8495099999996</v>
      </c>
    </row>
    <row r="557" spans="1:6" x14ac:dyDescent="0.25">
      <c r="A557" s="11"/>
      <c r="B557" s="67" t="s">
        <v>1</v>
      </c>
      <c r="C557" s="68" t="s">
        <v>7</v>
      </c>
      <c r="D557" s="69">
        <v>4836.1706599999998</v>
      </c>
      <c r="E557" s="69">
        <v>0</v>
      </c>
      <c r="F557" s="69">
        <v>4836.1706599999998</v>
      </c>
    </row>
    <row r="558" spans="1:6" x14ac:dyDescent="0.25">
      <c r="A558" s="11"/>
      <c r="B558" s="67" t="s">
        <v>1</v>
      </c>
      <c r="C558" s="68" t="s">
        <v>8</v>
      </c>
      <c r="D558" s="69">
        <v>39193.426549999996</v>
      </c>
      <c r="E558" s="69">
        <v>39193.426549999996</v>
      </c>
      <c r="F558" s="69">
        <v>0</v>
      </c>
    </row>
    <row r="559" spans="1:6" x14ac:dyDescent="0.25">
      <c r="A559" s="11"/>
      <c r="B559" s="67" t="s">
        <v>1</v>
      </c>
      <c r="C559" s="68" t="s">
        <v>9</v>
      </c>
      <c r="D559" s="69">
        <v>9473.4845700000005</v>
      </c>
      <c r="E559" s="69">
        <v>7691.4142700000002</v>
      </c>
      <c r="F559" s="69">
        <v>1782.0703000000001</v>
      </c>
    </row>
    <row r="560" spans="1:6" x14ac:dyDescent="0.25">
      <c r="A560" s="11"/>
      <c r="B560" s="67" t="s">
        <v>1</v>
      </c>
      <c r="C560" s="68" t="s">
        <v>10</v>
      </c>
      <c r="D560" s="69">
        <v>130.12780999999998</v>
      </c>
      <c r="E560" s="69">
        <v>99.209769999999992</v>
      </c>
      <c r="F560" s="69">
        <v>30.918040000000001</v>
      </c>
    </row>
    <row r="561" spans="1:6" x14ac:dyDescent="0.25">
      <c r="A561" s="11"/>
      <c r="B561" s="67" t="s">
        <v>1</v>
      </c>
      <c r="C561" s="68" t="s">
        <v>11</v>
      </c>
      <c r="D561" s="69">
        <v>122064.43909</v>
      </c>
      <c r="E561" s="69">
        <v>121738.43582</v>
      </c>
      <c r="F561" s="69">
        <v>326.00327000000004</v>
      </c>
    </row>
    <row r="562" spans="1:6" x14ac:dyDescent="0.25">
      <c r="A562" s="11"/>
      <c r="B562" s="70" t="s">
        <v>1</v>
      </c>
      <c r="C562" s="71" t="s">
        <v>12</v>
      </c>
      <c r="D562" s="72">
        <v>1006511.5778399999</v>
      </c>
      <c r="E562" s="72">
        <v>991019.04328999994</v>
      </c>
      <c r="F562" s="72">
        <v>15492.53455</v>
      </c>
    </row>
    <row r="563" spans="1:6" x14ac:dyDescent="0.25">
      <c r="A563" s="11"/>
      <c r="B563" s="70" t="s">
        <v>1</v>
      </c>
      <c r="C563" s="71" t="s">
        <v>13</v>
      </c>
      <c r="D563" s="72">
        <v>85519.323570000008</v>
      </c>
      <c r="E563" s="72">
        <v>85519.323570000008</v>
      </c>
      <c r="F563" s="72">
        <v>0</v>
      </c>
    </row>
    <row r="564" spans="1:6" x14ac:dyDescent="0.25">
      <c r="A564" s="11"/>
      <c r="B564" s="70" t="s">
        <v>1</v>
      </c>
      <c r="C564" s="71" t="s">
        <v>14</v>
      </c>
      <c r="D564" s="72">
        <v>7150.5881400000007</v>
      </c>
      <c r="E564" s="72">
        <v>0</v>
      </c>
      <c r="F564" s="72">
        <v>7150.5881400000007</v>
      </c>
    </row>
    <row r="565" spans="1:6" ht="36.75" thickBot="1" x14ac:dyDescent="0.3">
      <c r="A565" s="11"/>
      <c r="B565" s="27" t="s">
        <v>191</v>
      </c>
      <c r="C565" s="28" t="s">
        <v>192</v>
      </c>
      <c r="D565" s="29">
        <v>3759.9808800000001</v>
      </c>
      <c r="E565" s="29">
        <v>3759.9808800000001</v>
      </c>
      <c r="F565" s="29">
        <v>0</v>
      </c>
    </row>
    <row r="566" spans="1:6" ht="15.75" thickTop="1" x14ac:dyDescent="0.25">
      <c r="A566" s="11"/>
      <c r="B566" s="70" t="s">
        <v>1</v>
      </c>
      <c r="C566" s="71" t="s">
        <v>4</v>
      </c>
      <c r="D566" s="72">
        <v>3683.9958899999997</v>
      </c>
      <c r="E566" s="72">
        <v>3683.9958899999997</v>
      </c>
      <c r="F566" s="72">
        <v>0</v>
      </c>
    </row>
    <row r="567" spans="1:6" x14ac:dyDescent="0.25">
      <c r="A567" s="11"/>
      <c r="B567" s="67" t="s">
        <v>1</v>
      </c>
      <c r="C567" s="68" t="s">
        <v>5</v>
      </c>
      <c r="D567" s="69">
        <v>2222.1375200000002</v>
      </c>
      <c r="E567" s="69">
        <v>2222.1375200000002</v>
      </c>
      <c r="F567" s="69">
        <v>0</v>
      </c>
    </row>
    <row r="568" spans="1:6" x14ac:dyDescent="0.25">
      <c r="A568" s="11"/>
      <c r="B568" s="67" t="s">
        <v>1</v>
      </c>
      <c r="C568" s="68" t="s">
        <v>6</v>
      </c>
      <c r="D568" s="69">
        <v>1422.6134500000001</v>
      </c>
      <c r="E568" s="69">
        <v>1422.6134500000001</v>
      </c>
      <c r="F568" s="69">
        <v>0</v>
      </c>
    </row>
    <row r="569" spans="1:6" x14ac:dyDescent="0.25">
      <c r="A569" s="11"/>
      <c r="B569" s="67" t="s">
        <v>1</v>
      </c>
      <c r="C569" s="68" t="s">
        <v>10</v>
      </c>
      <c r="D569" s="69">
        <v>24.312180000000001</v>
      </c>
      <c r="E569" s="69">
        <v>24.312180000000001</v>
      </c>
      <c r="F569" s="69">
        <v>0</v>
      </c>
    </row>
    <row r="570" spans="1:6" x14ac:dyDescent="0.25">
      <c r="A570" s="11"/>
      <c r="B570" s="67" t="s">
        <v>1</v>
      </c>
      <c r="C570" s="68" t="s">
        <v>11</v>
      </c>
      <c r="D570" s="69">
        <v>14.932739999999997</v>
      </c>
      <c r="E570" s="69">
        <v>14.932739999999997</v>
      </c>
      <c r="F570" s="69">
        <v>0</v>
      </c>
    </row>
    <row r="571" spans="1:6" x14ac:dyDescent="0.25">
      <c r="A571" s="11"/>
      <c r="B571" s="70" t="s">
        <v>1</v>
      </c>
      <c r="C571" s="71" t="s">
        <v>12</v>
      </c>
      <c r="D571" s="72">
        <v>75.98499000000001</v>
      </c>
      <c r="E571" s="72">
        <v>75.98499000000001</v>
      </c>
      <c r="F571" s="72">
        <v>0</v>
      </c>
    </row>
    <row r="572" spans="1:6" ht="36.75" thickBot="1" x14ac:dyDescent="0.3">
      <c r="A572" s="11"/>
      <c r="B572" s="27" t="s">
        <v>193</v>
      </c>
      <c r="C572" s="28" t="s">
        <v>194</v>
      </c>
      <c r="D572" s="29">
        <v>870745.3049300001</v>
      </c>
      <c r="E572" s="29">
        <v>870745.3049300001</v>
      </c>
      <c r="F572" s="29">
        <v>0</v>
      </c>
    </row>
    <row r="573" spans="1:6" ht="15.75" thickTop="1" x14ac:dyDescent="0.25">
      <c r="A573" s="11"/>
      <c r="B573" s="70" t="s">
        <v>1</v>
      </c>
      <c r="C573" s="71" t="s">
        <v>4</v>
      </c>
      <c r="D573" s="72">
        <v>105987.93318000001</v>
      </c>
      <c r="E573" s="72">
        <v>105987.93318000001</v>
      </c>
      <c r="F573" s="72">
        <v>0</v>
      </c>
    </row>
    <row r="574" spans="1:6" x14ac:dyDescent="0.25">
      <c r="A574" s="11"/>
      <c r="B574" s="67" t="s">
        <v>1</v>
      </c>
      <c r="C574" s="68" t="s">
        <v>5</v>
      </c>
      <c r="D574" s="69">
        <v>3481.4874100000002</v>
      </c>
      <c r="E574" s="69">
        <v>3481.4874100000002</v>
      </c>
      <c r="F574" s="69">
        <v>0</v>
      </c>
    </row>
    <row r="575" spans="1:6" x14ac:dyDescent="0.25">
      <c r="A575" s="11"/>
      <c r="B575" s="67" t="s">
        <v>1</v>
      </c>
      <c r="C575" s="68" t="s">
        <v>6</v>
      </c>
      <c r="D575" s="69">
        <v>80261.228510000001</v>
      </c>
      <c r="E575" s="69">
        <v>80261.228510000001</v>
      </c>
      <c r="F575" s="69">
        <v>0</v>
      </c>
    </row>
    <row r="576" spans="1:6" x14ac:dyDescent="0.25">
      <c r="A576" s="11"/>
      <c r="B576" s="67" t="s">
        <v>1</v>
      </c>
      <c r="C576" s="68" t="s">
        <v>8</v>
      </c>
      <c r="D576" s="69">
        <v>21505.19961</v>
      </c>
      <c r="E576" s="69">
        <v>21505.19961</v>
      </c>
      <c r="F576" s="69">
        <v>0</v>
      </c>
    </row>
    <row r="577" spans="1:6" x14ac:dyDescent="0.25">
      <c r="A577" s="11"/>
      <c r="B577" s="67" t="s">
        <v>1</v>
      </c>
      <c r="C577" s="68" t="s">
        <v>10</v>
      </c>
      <c r="D577" s="69">
        <v>74.897589999999994</v>
      </c>
      <c r="E577" s="69">
        <v>74.897589999999994</v>
      </c>
      <c r="F577" s="69">
        <v>0</v>
      </c>
    </row>
    <row r="578" spans="1:6" x14ac:dyDescent="0.25">
      <c r="A578" s="11"/>
      <c r="B578" s="67" t="s">
        <v>1</v>
      </c>
      <c r="C578" s="68" t="s">
        <v>11</v>
      </c>
      <c r="D578" s="69">
        <v>665.12006000000008</v>
      </c>
      <c r="E578" s="69">
        <v>665.12006000000008</v>
      </c>
      <c r="F578" s="69">
        <v>0</v>
      </c>
    </row>
    <row r="579" spans="1:6" x14ac:dyDescent="0.25">
      <c r="A579" s="11"/>
      <c r="B579" s="70" t="s">
        <v>1</v>
      </c>
      <c r="C579" s="71" t="s">
        <v>12</v>
      </c>
      <c r="D579" s="72">
        <v>764757.37175000005</v>
      </c>
      <c r="E579" s="72">
        <v>764757.37175000005</v>
      </c>
      <c r="F579" s="72">
        <v>0</v>
      </c>
    </row>
    <row r="580" spans="1:6" ht="18.75" thickBot="1" x14ac:dyDescent="0.3">
      <c r="A580" s="11"/>
      <c r="B580" s="27" t="s">
        <v>195</v>
      </c>
      <c r="C580" s="28" t="s">
        <v>196</v>
      </c>
      <c r="D580" s="29">
        <v>4793.6754700000001</v>
      </c>
      <c r="E580" s="29">
        <v>4793.6754700000001</v>
      </c>
      <c r="F580" s="29">
        <v>0</v>
      </c>
    </row>
    <row r="581" spans="1:6" ht="15.75" thickTop="1" x14ac:dyDescent="0.25">
      <c r="A581" s="11"/>
      <c r="B581" s="70" t="s">
        <v>1</v>
      </c>
      <c r="C581" s="71" t="s">
        <v>4</v>
      </c>
      <c r="D581" s="72">
        <v>4791.7854699999998</v>
      </c>
      <c r="E581" s="72">
        <v>4791.7854699999998</v>
      </c>
      <c r="F581" s="72">
        <v>0</v>
      </c>
    </row>
    <row r="582" spans="1:6" x14ac:dyDescent="0.25">
      <c r="A582" s="11"/>
      <c r="B582" s="67" t="s">
        <v>1</v>
      </c>
      <c r="C582" s="68" t="s">
        <v>5</v>
      </c>
      <c r="D582" s="69">
        <v>3481.4874100000002</v>
      </c>
      <c r="E582" s="69">
        <v>3481.4874100000002</v>
      </c>
      <c r="F582" s="69">
        <v>0</v>
      </c>
    </row>
    <row r="583" spans="1:6" x14ac:dyDescent="0.25">
      <c r="A583" s="11"/>
      <c r="B583" s="67" t="s">
        <v>1</v>
      </c>
      <c r="C583" s="68" t="s">
        <v>6</v>
      </c>
      <c r="D583" s="69">
        <v>1099.5061799999999</v>
      </c>
      <c r="E583" s="69">
        <v>1099.5061799999999</v>
      </c>
      <c r="F583" s="69">
        <v>0</v>
      </c>
    </row>
    <row r="584" spans="1:6" x14ac:dyDescent="0.25">
      <c r="A584" s="11"/>
      <c r="B584" s="67" t="s">
        <v>1</v>
      </c>
      <c r="C584" s="68" t="s">
        <v>10</v>
      </c>
      <c r="D584" s="69">
        <v>74.897589999999994</v>
      </c>
      <c r="E584" s="69">
        <v>74.897589999999994</v>
      </c>
      <c r="F584" s="69">
        <v>0</v>
      </c>
    </row>
    <row r="585" spans="1:6" x14ac:dyDescent="0.25">
      <c r="A585" s="11"/>
      <c r="B585" s="67" t="s">
        <v>1</v>
      </c>
      <c r="C585" s="68" t="s">
        <v>11</v>
      </c>
      <c r="D585" s="69">
        <v>135.89429000000001</v>
      </c>
      <c r="E585" s="69">
        <v>135.89429000000001</v>
      </c>
      <c r="F585" s="69">
        <v>0</v>
      </c>
    </row>
    <row r="586" spans="1:6" x14ac:dyDescent="0.25">
      <c r="A586" s="11"/>
      <c r="B586" s="70" t="s">
        <v>1</v>
      </c>
      <c r="C586" s="71" t="s">
        <v>12</v>
      </c>
      <c r="D586" s="72">
        <v>1.89</v>
      </c>
      <c r="E586" s="72">
        <v>1.89</v>
      </c>
      <c r="F586" s="72">
        <v>0</v>
      </c>
    </row>
    <row r="587" spans="1:6" ht="36.75" thickBot="1" x14ac:dyDescent="0.3">
      <c r="A587" s="11"/>
      <c r="B587" s="27" t="s">
        <v>197</v>
      </c>
      <c r="C587" s="28" t="s">
        <v>198</v>
      </c>
      <c r="D587" s="29">
        <v>295303.44315000006</v>
      </c>
      <c r="E587" s="29">
        <v>295303.44315000006</v>
      </c>
      <c r="F587" s="29">
        <v>0</v>
      </c>
    </row>
    <row r="588" spans="1:6" ht="15.75" thickTop="1" x14ac:dyDescent="0.25">
      <c r="A588" s="11"/>
      <c r="B588" s="70" t="s">
        <v>1</v>
      </c>
      <c r="C588" s="71" t="s">
        <v>4</v>
      </c>
      <c r="D588" s="72">
        <v>80914.677380000008</v>
      </c>
      <c r="E588" s="72">
        <v>80914.677380000008</v>
      </c>
      <c r="F588" s="72">
        <v>0</v>
      </c>
    </row>
    <row r="589" spans="1:6" x14ac:dyDescent="0.25">
      <c r="A589" s="11"/>
      <c r="B589" s="67" t="s">
        <v>1</v>
      </c>
      <c r="C589" s="68" t="s">
        <v>6</v>
      </c>
      <c r="D589" s="69">
        <v>79161.722330000019</v>
      </c>
      <c r="E589" s="69">
        <v>79161.722330000019</v>
      </c>
      <c r="F589" s="69">
        <v>0</v>
      </c>
    </row>
    <row r="590" spans="1:6" x14ac:dyDescent="0.25">
      <c r="A590" s="11"/>
      <c r="B590" s="67" t="s">
        <v>1</v>
      </c>
      <c r="C590" s="68" t="s">
        <v>8</v>
      </c>
      <c r="D590" s="69">
        <v>1341.70153</v>
      </c>
      <c r="E590" s="69">
        <v>1341.70153</v>
      </c>
      <c r="F590" s="69">
        <v>0</v>
      </c>
    </row>
    <row r="591" spans="1:6" x14ac:dyDescent="0.25">
      <c r="A591" s="11"/>
      <c r="B591" s="67" t="s">
        <v>1</v>
      </c>
      <c r="C591" s="68" t="s">
        <v>11</v>
      </c>
      <c r="D591" s="69">
        <v>411.25352000000004</v>
      </c>
      <c r="E591" s="69">
        <v>411.25352000000004</v>
      </c>
      <c r="F591" s="69">
        <v>0</v>
      </c>
    </row>
    <row r="592" spans="1:6" x14ac:dyDescent="0.25">
      <c r="A592" s="11"/>
      <c r="B592" s="70" t="s">
        <v>1</v>
      </c>
      <c r="C592" s="71" t="s">
        <v>12</v>
      </c>
      <c r="D592" s="72">
        <v>214388.76576999997</v>
      </c>
      <c r="E592" s="72">
        <v>214388.76576999997</v>
      </c>
      <c r="F592" s="72">
        <v>0</v>
      </c>
    </row>
    <row r="593" spans="1:6" ht="18.75" thickBot="1" x14ac:dyDescent="0.3">
      <c r="A593" s="11"/>
      <c r="B593" s="27" t="s">
        <v>199</v>
      </c>
      <c r="C593" s="28" t="s">
        <v>200</v>
      </c>
      <c r="D593" s="29">
        <v>570648.1863099999</v>
      </c>
      <c r="E593" s="29">
        <v>570648.1863099999</v>
      </c>
      <c r="F593" s="29">
        <v>0</v>
      </c>
    </row>
    <row r="594" spans="1:6" ht="15.75" thickTop="1" x14ac:dyDescent="0.25">
      <c r="A594" s="11"/>
      <c r="B594" s="70" t="s">
        <v>1</v>
      </c>
      <c r="C594" s="71" t="s">
        <v>4</v>
      </c>
      <c r="D594" s="72">
        <v>20281.470329999996</v>
      </c>
      <c r="E594" s="72">
        <v>20281.470329999996</v>
      </c>
      <c r="F594" s="72">
        <v>0</v>
      </c>
    </row>
    <row r="595" spans="1:6" x14ac:dyDescent="0.25">
      <c r="A595" s="11"/>
      <c r="B595" s="67" t="s">
        <v>1</v>
      </c>
      <c r="C595" s="68" t="s">
        <v>8</v>
      </c>
      <c r="D595" s="69">
        <v>20163.498079999998</v>
      </c>
      <c r="E595" s="69">
        <v>20163.498079999998</v>
      </c>
      <c r="F595" s="69">
        <v>0</v>
      </c>
    </row>
    <row r="596" spans="1:6" x14ac:dyDescent="0.25">
      <c r="A596" s="11"/>
      <c r="B596" s="67" t="s">
        <v>1</v>
      </c>
      <c r="C596" s="68" t="s">
        <v>11</v>
      </c>
      <c r="D596" s="69">
        <v>117.97225</v>
      </c>
      <c r="E596" s="69">
        <v>117.97225</v>
      </c>
      <c r="F596" s="69">
        <v>0</v>
      </c>
    </row>
    <row r="597" spans="1:6" x14ac:dyDescent="0.25">
      <c r="A597" s="11"/>
      <c r="B597" s="70" t="s">
        <v>1</v>
      </c>
      <c r="C597" s="71" t="s">
        <v>12</v>
      </c>
      <c r="D597" s="72">
        <v>550366.71597999998</v>
      </c>
      <c r="E597" s="72">
        <v>550366.71597999998</v>
      </c>
      <c r="F597" s="72">
        <v>0</v>
      </c>
    </row>
    <row r="598" spans="1:6" ht="36.75" thickBot="1" x14ac:dyDescent="0.3">
      <c r="A598" s="11"/>
      <c r="B598" s="27" t="s">
        <v>201</v>
      </c>
      <c r="C598" s="28" t="s">
        <v>202</v>
      </c>
      <c r="D598" s="29">
        <v>228166.06837999995</v>
      </c>
      <c r="E598" s="29">
        <v>193843.96869999997</v>
      </c>
      <c r="F598" s="29">
        <v>34322.099679999999</v>
      </c>
    </row>
    <row r="599" spans="1:6" ht="15.75" thickTop="1" x14ac:dyDescent="0.25">
      <c r="A599" s="11"/>
      <c r="B599" s="70" t="s">
        <v>1</v>
      </c>
      <c r="C599" s="71" t="s">
        <v>4</v>
      </c>
      <c r="D599" s="72">
        <v>20910.57199</v>
      </c>
      <c r="E599" s="72">
        <v>9231.5949999999993</v>
      </c>
      <c r="F599" s="72">
        <v>11678.976990000001</v>
      </c>
    </row>
    <row r="600" spans="1:6" x14ac:dyDescent="0.25">
      <c r="A600" s="11"/>
      <c r="B600" s="67" t="s">
        <v>1</v>
      </c>
      <c r="C600" s="68" t="s">
        <v>5</v>
      </c>
      <c r="D600" s="69">
        <v>2047.9652100000001</v>
      </c>
      <c r="E600" s="69">
        <v>0</v>
      </c>
      <c r="F600" s="69">
        <v>2047.9652100000001</v>
      </c>
    </row>
    <row r="601" spans="1:6" x14ac:dyDescent="0.25">
      <c r="A601" s="11"/>
      <c r="B601" s="67" t="s">
        <v>1</v>
      </c>
      <c r="C601" s="68" t="s">
        <v>6</v>
      </c>
      <c r="D601" s="69">
        <v>2655.8495099999996</v>
      </c>
      <c r="E601" s="69">
        <v>0</v>
      </c>
      <c r="F601" s="69">
        <v>2655.8495099999996</v>
      </c>
    </row>
    <row r="602" spans="1:6" x14ac:dyDescent="0.25">
      <c r="A602" s="11"/>
      <c r="B602" s="67" t="s">
        <v>1</v>
      </c>
      <c r="C602" s="68" t="s">
        <v>7</v>
      </c>
      <c r="D602" s="69">
        <v>4836.1706599999998</v>
      </c>
      <c r="E602" s="69">
        <v>0</v>
      </c>
      <c r="F602" s="69">
        <v>4836.1706599999998</v>
      </c>
    </row>
    <row r="603" spans="1:6" x14ac:dyDescent="0.25">
      <c r="A603" s="11"/>
      <c r="B603" s="67" t="s">
        <v>1</v>
      </c>
      <c r="C603" s="68" t="s">
        <v>8</v>
      </c>
      <c r="D603" s="69">
        <v>1772.1121700000001</v>
      </c>
      <c r="E603" s="69">
        <v>1772.1121700000001</v>
      </c>
      <c r="F603" s="69">
        <v>0</v>
      </c>
    </row>
    <row r="604" spans="1:6" x14ac:dyDescent="0.25">
      <c r="A604" s="11"/>
      <c r="B604" s="67" t="s">
        <v>1</v>
      </c>
      <c r="C604" s="68" t="s">
        <v>9</v>
      </c>
      <c r="D604" s="69">
        <v>9241.5531300000002</v>
      </c>
      <c r="E604" s="69">
        <v>7459.4828299999999</v>
      </c>
      <c r="F604" s="69">
        <v>1782.0703000000001</v>
      </c>
    </row>
    <row r="605" spans="1:6" x14ac:dyDescent="0.25">
      <c r="A605" s="11"/>
      <c r="B605" s="67" t="s">
        <v>1</v>
      </c>
      <c r="C605" s="68" t="s">
        <v>10</v>
      </c>
      <c r="D605" s="69">
        <v>30.918040000000001</v>
      </c>
      <c r="E605" s="69">
        <v>0</v>
      </c>
      <c r="F605" s="69">
        <v>30.918040000000001</v>
      </c>
    </row>
    <row r="606" spans="1:6" x14ac:dyDescent="0.25">
      <c r="A606" s="11"/>
      <c r="B606" s="67" t="s">
        <v>1</v>
      </c>
      <c r="C606" s="68" t="s">
        <v>11</v>
      </c>
      <c r="D606" s="69">
        <v>326.00327000000004</v>
      </c>
      <c r="E606" s="69">
        <v>0</v>
      </c>
      <c r="F606" s="69">
        <v>326.00327000000004</v>
      </c>
    </row>
    <row r="607" spans="1:6" x14ac:dyDescent="0.25">
      <c r="A607" s="11"/>
      <c r="B607" s="70" t="s">
        <v>1</v>
      </c>
      <c r="C607" s="71" t="s">
        <v>12</v>
      </c>
      <c r="D607" s="72">
        <v>200104.90825000001</v>
      </c>
      <c r="E607" s="72">
        <v>184612.3737</v>
      </c>
      <c r="F607" s="72">
        <v>15492.53455</v>
      </c>
    </row>
    <row r="608" spans="1:6" x14ac:dyDescent="0.25">
      <c r="A608" s="11"/>
      <c r="B608" s="70" t="s">
        <v>1</v>
      </c>
      <c r="C608" s="71" t="s">
        <v>14</v>
      </c>
      <c r="D608" s="72">
        <v>7150.5881400000007</v>
      </c>
      <c r="E608" s="72">
        <v>0</v>
      </c>
      <c r="F608" s="72">
        <v>7150.5881400000007</v>
      </c>
    </row>
    <row r="609" spans="1:6" ht="36.75" thickBot="1" x14ac:dyDescent="0.3">
      <c r="A609" s="11"/>
      <c r="B609" s="27" t="s">
        <v>204</v>
      </c>
      <c r="C609" s="28" t="s">
        <v>205</v>
      </c>
      <c r="D609" s="29">
        <v>204990.51989</v>
      </c>
      <c r="E609" s="29">
        <v>204990.51989</v>
      </c>
      <c r="F609" s="29">
        <v>0</v>
      </c>
    </row>
    <row r="610" spans="1:6" ht="15.75" thickTop="1" x14ac:dyDescent="0.25">
      <c r="A610" s="11"/>
      <c r="B610" s="70" t="s">
        <v>1</v>
      </c>
      <c r="C610" s="71" t="s">
        <v>4</v>
      </c>
      <c r="D610" s="72">
        <v>124173.67560999999</v>
      </c>
      <c r="E610" s="72">
        <v>124173.67560999999</v>
      </c>
      <c r="F610" s="72">
        <v>0</v>
      </c>
    </row>
    <row r="611" spans="1:6" x14ac:dyDescent="0.25">
      <c r="A611" s="11"/>
      <c r="B611" s="67" t="s">
        <v>1</v>
      </c>
      <c r="C611" s="68" t="s">
        <v>8</v>
      </c>
      <c r="D611" s="69">
        <v>8224.6579099999999</v>
      </c>
      <c r="E611" s="69">
        <v>8224.6579099999999</v>
      </c>
      <c r="F611" s="69">
        <v>0</v>
      </c>
    </row>
    <row r="612" spans="1:6" x14ac:dyDescent="0.25">
      <c r="A612" s="11"/>
      <c r="B612" s="67" t="s">
        <v>1</v>
      </c>
      <c r="C612" s="68" t="s">
        <v>11</v>
      </c>
      <c r="D612" s="69">
        <v>115949.01769999998</v>
      </c>
      <c r="E612" s="69">
        <v>115949.01769999998</v>
      </c>
      <c r="F612" s="69">
        <v>0</v>
      </c>
    </row>
    <row r="613" spans="1:6" x14ac:dyDescent="0.25">
      <c r="A613" s="11"/>
      <c r="B613" s="70" t="s">
        <v>1</v>
      </c>
      <c r="C613" s="71" t="s">
        <v>13</v>
      </c>
      <c r="D613" s="72">
        <v>80816.844280000005</v>
      </c>
      <c r="E613" s="72">
        <v>80816.844280000005</v>
      </c>
      <c r="F613" s="72">
        <v>0</v>
      </c>
    </row>
    <row r="614" spans="1:6" ht="18.75" thickBot="1" x14ac:dyDescent="0.3">
      <c r="A614" s="11"/>
      <c r="B614" s="27" t="s">
        <v>206</v>
      </c>
      <c r="C614" s="28" t="s">
        <v>207</v>
      </c>
      <c r="D614" s="29">
        <v>17311.84461</v>
      </c>
      <c r="E614" s="29">
        <v>17311.84461</v>
      </c>
      <c r="F614" s="29">
        <v>0</v>
      </c>
    </row>
    <row r="615" spans="1:6" ht="15.75" thickTop="1" x14ac:dyDescent="0.25">
      <c r="A615" s="11"/>
      <c r="B615" s="70" t="s">
        <v>1</v>
      </c>
      <c r="C615" s="71" t="s">
        <v>4</v>
      </c>
      <c r="D615" s="72">
        <v>12609.365320000001</v>
      </c>
      <c r="E615" s="72">
        <v>12609.365320000001</v>
      </c>
      <c r="F615" s="72">
        <v>0</v>
      </c>
    </row>
    <row r="616" spans="1:6" x14ac:dyDescent="0.25">
      <c r="A616" s="11"/>
      <c r="B616" s="67" t="s">
        <v>1</v>
      </c>
      <c r="C616" s="68" t="s">
        <v>8</v>
      </c>
      <c r="D616" s="69">
        <v>7500</v>
      </c>
      <c r="E616" s="69">
        <v>7500</v>
      </c>
      <c r="F616" s="69">
        <v>0</v>
      </c>
    </row>
    <row r="617" spans="1:6" x14ac:dyDescent="0.25">
      <c r="A617" s="11"/>
      <c r="B617" s="67" t="s">
        <v>1</v>
      </c>
      <c r="C617" s="68" t="s">
        <v>11</v>
      </c>
      <c r="D617" s="69">
        <v>5109.3653199999999</v>
      </c>
      <c r="E617" s="69">
        <v>5109.3653199999999</v>
      </c>
      <c r="F617" s="69">
        <v>0</v>
      </c>
    </row>
    <row r="618" spans="1:6" x14ac:dyDescent="0.25">
      <c r="A618" s="11"/>
      <c r="B618" s="70" t="s">
        <v>1</v>
      </c>
      <c r="C618" s="71" t="s">
        <v>13</v>
      </c>
      <c r="D618" s="72">
        <v>4702.4792900000002</v>
      </c>
      <c r="E618" s="72">
        <v>4702.4792900000002</v>
      </c>
      <c r="F618" s="72">
        <v>0</v>
      </c>
    </row>
    <row r="619" spans="1:6" ht="36.75" thickBot="1" x14ac:dyDescent="0.3">
      <c r="A619" s="11"/>
      <c r="B619" s="27" t="s">
        <v>208</v>
      </c>
      <c r="C619" s="28" t="s">
        <v>209</v>
      </c>
      <c r="D619" s="29">
        <v>3300</v>
      </c>
      <c r="E619" s="29">
        <v>3300</v>
      </c>
      <c r="F619" s="29">
        <v>0</v>
      </c>
    </row>
    <row r="620" spans="1:6" ht="15.75" thickTop="1" x14ac:dyDescent="0.25">
      <c r="A620" s="11"/>
      <c r="B620" s="70" t="s">
        <v>1</v>
      </c>
      <c r="C620" s="71" t="s">
        <v>12</v>
      </c>
      <c r="D620" s="72">
        <v>3300</v>
      </c>
      <c r="E620" s="72">
        <v>3300</v>
      </c>
      <c r="F620" s="72">
        <v>0</v>
      </c>
    </row>
    <row r="621" spans="1:6" ht="54.75" thickBot="1" x14ac:dyDescent="0.3">
      <c r="A621" s="11"/>
      <c r="B621" s="27" t="s">
        <v>210</v>
      </c>
      <c r="C621" s="28" t="s">
        <v>211</v>
      </c>
      <c r="D621" s="29">
        <v>38696.701150000008</v>
      </c>
      <c r="E621" s="29">
        <v>38696.701150000008</v>
      </c>
      <c r="F621" s="29">
        <v>0</v>
      </c>
    </row>
    <row r="622" spans="1:6" ht="15.75" thickTop="1" x14ac:dyDescent="0.25">
      <c r="A622" s="11"/>
      <c r="B622" s="70" t="s">
        <v>1</v>
      </c>
      <c r="C622" s="71" t="s">
        <v>4</v>
      </c>
      <c r="D622" s="72">
        <v>423.38830000000007</v>
      </c>
      <c r="E622" s="72">
        <v>423.38830000000007</v>
      </c>
      <c r="F622" s="72">
        <v>0</v>
      </c>
    </row>
    <row r="623" spans="1:6" x14ac:dyDescent="0.25">
      <c r="A623" s="11"/>
      <c r="B623" s="67" t="s">
        <v>1</v>
      </c>
      <c r="C623" s="68" t="s">
        <v>8</v>
      </c>
      <c r="D623" s="69">
        <v>191.45685999999998</v>
      </c>
      <c r="E623" s="69">
        <v>191.45685999999998</v>
      </c>
      <c r="F623" s="69">
        <v>0</v>
      </c>
    </row>
    <row r="624" spans="1:6" x14ac:dyDescent="0.25">
      <c r="A624" s="11"/>
      <c r="B624" s="67" t="s">
        <v>1</v>
      </c>
      <c r="C624" s="68" t="s">
        <v>9</v>
      </c>
      <c r="D624" s="69">
        <v>231.93144000000001</v>
      </c>
      <c r="E624" s="69">
        <v>231.93144000000001</v>
      </c>
      <c r="F624" s="69">
        <v>0</v>
      </c>
    </row>
    <row r="625" spans="1:6" x14ac:dyDescent="0.25">
      <c r="A625" s="11"/>
      <c r="B625" s="70" t="s">
        <v>1</v>
      </c>
      <c r="C625" s="71" t="s">
        <v>12</v>
      </c>
      <c r="D625" s="72">
        <v>38273.312850000002</v>
      </c>
      <c r="E625" s="72">
        <v>38273.312850000002</v>
      </c>
      <c r="F625" s="72">
        <v>0</v>
      </c>
    </row>
    <row r="626" spans="1:6" ht="18.75" thickBot="1" x14ac:dyDescent="0.3">
      <c r="A626" s="11"/>
      <c r="B626" s="27" t="s">
        <v>216</v>
      </c>
      <c r="C626" s="28" t="s">
        <v>217</v>
      </c>
      <c r="D626" s="29">
        <v>334944.75199000002</v>
      </c>
      <c r="E626" s="29">
        <v>181795.46594000005</v>
      </c>
      <c r="F626" s="29">
        <v>153149.28605</v>
      </c>
    </row>
    <row r="627" spans="1:6" ht="15.75" thickTop="1" x14ac:dyDescent="0.25">
      <c r="A627" s="11"/>
      <c r="B627" s="70" t="s">
        <v>1</v>
      </c>
      <c r="C627" s="71" t="s">
        <v>4</v>
      </c>
      <c r="D627" s="72">
        <v>294346.19394999999</v>
      </c>
      <c r="E627" s="72">
        <v>154605.02761000002</v>
      </c>
      <c r="F627" s="72">
        <v>139741.16633999997</v>
      </c>
    </row>
    <row r="628" spans="1:6" x14ac:dyDescent="0.25">
      <c r="A628" s="11"/>
      <c r="B628" s="67" t="s">
        <v>1</v>
      </c>
      <c r="C628" s="68" t="s">
        <v>5</v>
      </c>
      <c r="D628" s="69">
        <v>77032.662519999998</v>
      </c>
      <c r="E628" s="69">
        <v>43513.213159999999</v>
      </c>
      <c r="F628" s="69">
        <v>33519.449359999999</v>
      </c>
    </row>
    <row r="629" spans="1:6" x14ac:dyDescent="0.25">
      <c r="A629" s="11"/>
      <c r="B629" s="67" t="s">
        <v>1</v>
      </c>
      <c r="C629" s="68" t="s">
        <v>6</v>
      </c>
      <c r="D629" s="69">
        <v>162901.33116</v>
      </c>
      <c r="E629" s="69">
        <v>108217.54896000001</v>
      </c>
      <c r="F629" s="69">
        <v>54683.782200000001</v>
      </c>
    </row>
    <row r="630" spans="1:6" x14ac:dyDescent="0.25">
      <c r="A630" s="11"/>
      <c r="B630" s="67" t="s">
        <v>1</v>
      </c>
      <c r="C630" s="68" t="s">
        <v>8</v>
      </c>
      <c r="D630" s="69">
        <v>100</v>
      </c>
      <c r="E630" s="69">
        <v>0</v>
      </c>
      <c r="F630" s="69">
        <v>100</v>
      </c>
    </row>
    <row r="631" spans="1:6" x14ac:dyDescent="0.25">
      <c r="A631" s="11"/>
      <c r="B631" s="67" t="s">
        <v>1</v>
      </c>
      <c r="C631" s="68" t="s">
        <v>9</v>
      </c>
      <c r="D631" s="69">
        <v>44268.583470000005</v>
      </c>
      <c r="E631" s="69">
        <v>72.723739999999992</v>
      </c>
      <c r="F631" s="69">
        <v>44195.859730000004</v>
      </c>
    </row>
    <row r="632" spans="1:6" x14ac:dyDescent="0.25">
      <c r="A632" s="11"/>
      <c r="B632" s="67" t="s">
        <v>1</v>
      </c>
      <c r="C632" s="68" t="s">
        <v>10</v>
      </c>
      <c r="D632" s="69">
        <v>3155.0536099999999</v>
      </c>
      <c r="E632" s="69">
        <v>853.75882000000001</v>
      </c>
      <c r="F632" s="69">
        <v>2301.2947899999999</v>
      </c>
    </row>
    <row r="633" spans="1:6" x14ac:dyDescent="0.25">
      <c r="A633" s="11"/>
      <c r="B633" s="67" t="s">
        <v>1</v>
      </c>
      <c r="C633" s="68" t="s">
        <v>11</v>
      </c>
      <c r="D633" s="69">
        <v>6888.5631900000008</v>
      </c>
      <c r="E633" s="69">
        <v>1947.7829299999999</v>
      </c>
      <c r="F633" s="69">
        <v>4940.7802600000005</v>
      </c>
    </row>
    <row r="634" spans="1:6" x14ac:dyDescent="0.25">
      <c r="A634" s="11"/>
      <c r="B634" s="70" t="s">
        <v>1</v>
      </c>
      <c r="C634" s="71" t="s">
        <v>12</v>
      </c>
      <c r="D634" s="72">
        <v>40598.558040000004</v>
      </c>
      <c r="E634" s="72">
        <v>27190.438330000001</v>
      </c>
      <c r="F634" s="72">
        <v>13408.119709999999</v>
      </c>
    </row>
    <row r="635" spans="1:6" ht="90.75" thickBot="1" x14ac:dyDescent="0.3">
      <c r="A635" s="11"/>
      <c r="B635" s="27" t="s">
        <v>218</v>
      </c>
      <c r="C635" s="28" t="s">
        <v>219</v>
      </c>
      <c r="D635" s="29">
        <v>37771.240079999996</v>
      </c>
      <c r="E635" s="29">
        <v>37771.240079999996</v>
      </c>
      <c r="F635" s="29">
        <v>0</v>
      </c>
    </row>
    <row r="636" spans="1:6" ht="15.75" thickTop="1" x14ac:dyDescent="0.25">
      <c r="A636" s="11"/>
      <c r="B636" s="70" t="s">
        <v>1</v>
      </c>
      <c r="C636" s="71" t="s">
        <v>4</v>
      </c>
      <c r="D636" s="72">
        <v>37660.314559999999</v>
      </c>
      <c r="E636" s="72">
        <v>37660.314559999999</v>
      </c>
      <c r="F636" s="72">
        <v>0</v>
      </c>
    </row>
    <row r="637" spans="1:6" x14ac:dyDescent="0.25">
      <c r="A637" s="11"/>
      <c r="B637" s="67" t="s">
        <v>1</v>
      </c>
      <c r="C637" s="68" t="s">
        <v>5</v>
      </c>
      <c r="D637" s="69">
        <v>3112.9582500000001</v>
      </c>
      <c r="E637" s="69">
        <v>3112.9582500000001</v>
      </c>
      <c r="F637" s="69">
        <v>0</v>
      </c>
    </row>
    <row r="638" spans="1:6" x14ac:dyDescent="0.25">
      <c r="A638" s="11"/>
      <c r="B638" s="67" t="s">
        <v>1</v>
      </c>
      <c r="C638" s="68" t="s">
        <v>6</v>
      </c>
      <c r="D638" s="69">
        <v>34242.202669999999</v>
      </c>
      <c r="E638" s="69">
        <v>34242.202669999999</v>
      </c>
      <c r="F638" s="69">
        <v>0</v>
      </c>
    </row>
    <row r="639" spans="1:6" x14ac:dyDescent="0.25">
      <c r="A639" s="11"/>
      <c r="B639" s="67" t="s">
        <v>1</v>
      </c>
      <c r="C639" s="68" t="s">
        <v>9</v>
      </c>
      <c r="D639" s="69">
        <v>62.79289</v>
      </c>
      <c r="E639" s="69">
        <v>62.79289</v>
      </c>
      <c r="F639" s="69">
        <v>0</v>
      </c>
    </row>
    <row r="640" spans="1:6" x14ac:dyDescent="0.25">
      <c r="A640" s="11"/>
      <c r="B640" s="67" t="s">
        <v>1</v>
      </c>
      <c r="C640" s="68" t="s">
        <v>10</v>
      </c>
      <c r="D640" s="69">
        <v>111.22729000000001</v>
      </c>
      <c r="E640" s="69">
        <v>111.22729000000001</v>
      </c>
      <c r="F640" s="69">
        <v>0</v>
      </c>
    </row>
    <row r="641" spans="1:6" x14ac:dyDescent="0.25">
      <c r="A641" s="11"/>
      <c r="B641" s="67" t="s">
        <v>1</v>
      </c>
      <c r="C641" s="68" t="s">
        <v>11</v>
      </c>
      <c r="D641" s="69">
        <v>131.13345999999999</v>
      </c>
      <c r="E641" s="69">
        <v>131.13345999999999</v>
      </c>
      <c r="F641" s="69">
        <v>0</v>
      </c>
    </row>
    <row r="642" spans="1:6" x14ac:dyDescent="0.25">
      <c r="A642" s="11"/>
      <c r="B642" s="70" t="s">
        <v>1</v>
      </c>
      <c r="C642" s="71" t="s">
        <v>12</v>
      </c>
      <c r="D642" s="72">
        <v>110.92552000000001</v>
      </c>
      <c r="E642" s="72">
        <v>110.92552000000001</v>
      </c>
      <c r="F642" s="72">
        <v>0</v>
      </c>
    </row>
    <row r="643" spans="1:6" ht="36.75" thickBot="1" x14ac:dyDescent="0.3">
      <c r="A643" s="11"/>
      <c r="B643" s="27" t="s">
        <v>220</v>
      </c>
      <c r="C643" s="28" t="s">
        <v>221</v>
      </c>
      <c r="D643" s="29">
        <v>104768.17245</v>
      </c>
      <c r="E643" s="29">
        <v>104768.17245</v>
      </c>
      <c r="F643" s="29">
        <v>0</v>
      </c>
    </row>
    <row r="644" spans="1:6" ht="15.75" thickTop="1" x14ac:dyDescent="0.25">
      <c r="A644" s="11"/>
      <c r="B644" s="70" t="s">
        <v>1</v>
      </c>
      <c r="C644" s="71" t="s">
        <v>4</v>
      </c>
      <c r="D644" s="72">
        <v>82162.748439999996</v>
      </c>
      <c r="E644" s="72">
        <v>82162.748439999996</v>
      </c>
      <c r="F644" s="72">
        <v>0</v>
      </c>
    </row>
    <row r="645" spans="1:6" x14ac:dyDescent="0.25">
      <c r="A645" s="11"/>
      <c r="B645" s="67" t="s">
        <v>1</v>
      </c>
      <c r="C645" s="68" t="s">
        <v>5</v>
      </c>
      <c r="D645" s="69">
        <v>31959.991969999999</v>
      </c>
      <c r="E645" s="69">
        <v>31959.991969999999</v>
      </c>
      <c r="F645" s="69">
        <v>0</v>
      </c>
    </row>
    <row r="646" spans="1:6" x14ac:dyDescent="0.25">
      <c r="A646" s="11"/>
      <c r="B646" s="67" t="s">
        <v>1</v>
      </c>
      <c r="C646" s="68" t="s">
        <v>6</v>
      </c>
      <c r="D646" s="69">
        <v>47922.153559999999</v>
      </c>
      <c r="E646" s="69">
        <v>47922.153559999999</v>
      </c>
      <c r="F646" s="69">
        <v>0</v>
      </c>
    </row>
    <row r="647" spans="1:6" x14ac:dyDescent="0.25">
      <c r="A647" s="11"/>
      <c r="B647" s="67" t="s">
        <v>1</v>
      </c>
      <c r="C647" s="68" t="s">
        <v>9</v>
      </c>
      <c r="D647" s="69">
        <v>9.6880000000000006</v>
      </c>
      <c r="E647" s="69">
        <v>9.6880000000000006</v>
      </c>
      <c r="F647" s="69">
        <v>0</v>
      </c>
    </row>
    <row r="648" spans="1:6" x14ac:dyDescent="0.25">
      <c r="A648" s="11"/>
      <c r="B648" s="67" t="s">
        <v>1</v>
      </c>
      <c r="C648" s="68" t="s">
        <v>10</v>
      </c>
      <c r="D648" s="69">
        <v>553.42773999999997</v>
      </c>
      <c r="E648" s="69">
        <v>553.42773999999997</v>
      </c>
      <c r="F648" s="69">
        <v>0</v>
      </c>
    </row>
    <row r="649" spans="1:6" x14ac:dyDescent="0.25">
      <c r="A649" s="11"/>
      <c r="B649" s="67" t="s">
        <v>1</v>
      </c>
      <c r="C649" s="68" t="s">
        <v>11</v>
      </c>
      <c r="D649" s="69">
        <v>1717.4871699999999</v>
      </c>
      <c r="E649" s="69">
        <v>1717.4871699999999</v>
      </c>
      <c r="F649" s="69">
        <v>0</v>
      </c>
    </row>
    <row r="650" spans="1:6" x14ac:dyDescent="0.25">
      <c r="A650" s="11"/>
      <c r="B650" s="70" t="s">
        <v>1</v>
      </c>
      <c r="C650" s="71" t="s">
        <v>12</v>
      </c>
      <c r="D650" s="72">
        <v>22605.424010000002</v>
      </c>
      <c r="E650" s="72">
        <v>22605.424010000002</v>
      </c>
      <c r="F650" s="72">
        <v>0</v>
      </c>
    </row>
    <row r="651" spans="1:6" ht="54.75" thickBot="1" x14ac:dyDescent="0.3">
      <c r="A651" s="11"/>
      <c r="B651" s="27" t="s">
        <v>222</v>
      </c>
      <c r="C651" s="28" t="s">
        <v>223</v>
      </c>
      <c r="D651" s="29">
        <v>77332.748909999995</v>
      </c>
      <c r="E651" s="29">
        <v>77332.748909999995</v>
      </c>
      <c r="F651" s="29">
        <v>0</v>
      </c>
    </row>
    <row r="652" spans="1:6" ht="15.75" thickTop="1" x14ac:dyDescent="0.25">
      <c r="A652" s="11"/>
      <c r="B652" s="70" t="s">
        <v>1</v>
      </c>
      <c r="C652" s="71" t="s">
        <v>4</v>
      </c>
      <c r="D652" s="72">
        <v>77332.748909999995</v>
      </c>
      <c r="E652" s="72">
        <v>77332.748909999995</v>
      </c>
      <c r="F652" s="72">
        <v>0</v>
      </c>
    </row>
    <row r="653" spans="1:6" x14ac:dyDescent="0.25">
      <c r="A653" s="11"/>
      <c r="B653" s="67" t="s">
        <v>1</v>
      </c>
      <c r="C653" s="68" t="s">
        <v>5</v>
      </c>
      <c r="D653" s="69">
        <v>31959.991969999999</v>
      </c>
      <c r="E653" s="69">
        <v>31959.991969999999</v>
      </c>
      <c r="F653" s="69">
        <v>0</v>
      </c>
    </row>
    <row r="654" spans="1:6" x14ac:dyDescent="0.25">
      <c r="A654" s="11"/>
      <c r="B654" s="67" t="s">
        <v>1</v>
      </c>
      <c r="C654" s="68" t="s">
        <v>6</v>
      </c>
      <c r="D654" s="69">
        <v>43092.154029999998</v>
      </c>
      <c r="E654" s="69">
        <v>43092.154029999998</v>
      </c>
      <c r="F654" s="69">
        <v>0</v>
      </c>
    </row>
    <row r="655" spans="1:6" x14ac:dyDescent="0.25">
      <c r="A655" s="11"/>
      <c r="B655" s="67" t="s">
        <v>1</v>
      </c>
      <c r="C655" s="68" t="s">
        <v>9</v>
      </c>
      <c r="D655" s="69">
        <v>9.6880000000000006</v>
      </c>
      <c r="E655" s="69">
        <v>9.6880000000000006</v>
      </c>
      <c r="F655" s="69">
        <v>0</v>
      </c>
    </row>
    <row r="656" spans="1:6" x14ac:dyDescent="0.25">
      <c r="A656" s="11"/>
      <c r="B656" s="67" t="s">
        <v>1</v>
      </c>
      <c r="C656" s="68" t="s">
        <v>10</v>
      </c>
      <c r="D656" s="69">
        <v>553.42773999999997</v>
      </c>
      <c r="E656" s="69">
        <v>553.42773999999997</v>
      </c>
      <c r="F656" s="69">
        <v>0</v>
      </c>
    </row>
    <row r="657" spans="1:6" x14ac:dyDescent="0.25">
      <c r="A657" s="11"/>
      <c r="B657" s="67" t="s">
        <v>1</v>
      </c>
      <c r="C657" s="68" t="s">
        <v>11</v>
      </c>
      <c r="D657" s="69">
        <v>1717.4871699999999</v>
      </c>
      <c r="E657" s="69">
        <v>1717.4871699999999</v>
      </c>
      <c r="F657" s="69">
        <v>0</v>
      </c>
    </row>
    <row r="658" spans="1:6" ht="54.75" thickBot="1" x14ac:dyDescent="0.3">
      <c r="A658" s="11"/>
      <c r="B658" s="27" t="s">
        <v>224</v>
      </c>
      <c r="C658" s="28" t="s">
        <v>225</v>
      </c>
      <c r="D658" s="29">
        <v>4829.9995299999991</v>
      </c>
      <c r="E658" s="29">
        <v>4829.9995299999991</v>
      </c>
      <c r="F658" s="29">
        <v>0</v>
      </c>
    </row>
    <row r="659" spans="1:6" ht="15.75" thickTop="1" x14ac:dyDescent="0.25">
      <c r="A659" s="11"/>
      <c r="B659" s="70" t="s">
        <v>1</v>
      </c>
      <c r="C659" s="71" t="s">
        <v>4</v>
      </c>
      <c r="D659" s="72">
        <v>4829.9995299999991</v>
      </c>
      <c r="E659" s="72">
        <v>4829.9995299999991</v>
      </c>
      <c r="F659" s="72">
        <v>0</v>
      </c>
    </row>
    <row r="660" spans="1:6" x14ac:dyDescent="0.25">
      <c r="A660" s="11"/>
      <c r="B660" s="67" t="s">
        <v>1</v>
      </c>
      <c r="C660" s="68" t="s">
        <v>6</v>
      </c>
      <c r="D660" s="69">
        <v>4829.9995299999991</v>
      </c>
      <c r="E660" s="69">
        <v>4829.9995299999991</v>
      </c>
      <c r="F660" s="69">
        <v>0</v>
      </c>
    </row>
    <row r="661" spans="1:6" ht="36.75" thickBot="1" x14ac:dyDescent="0.3">
      <c r="A661" s="11"/>
      <c r="B661" s="27" t="s">
        <v>226</v>
      </c>
      <c r="C661" s="28" t="s">
        <v>227</v>
      </c>
      <c r="D661" s="29">
        <v>22605.424010000002</v>
      </c>
      <c r="E661" s="29">
        <v>22605.424010000002</v>
      </c>
      <c r="F661" s="29">
        <v>0</v>
      </c>
    </row>
    <row r="662" spans="1:6" ht="15.75" thickTop="1" x14ac:dyDescent="0.25">
      <c r="A662" s="11"/>
      <c r="B662" s="70" t="s">
        <v>1</v>
      </c>
      <c r="C662" s="71" t="s">
        <v>12</v>
      </c>
      <c r="D662" s="72">
        <v>22605.424010000002</v>
      </c>
      <c r="E662" s="72">
        <v>22605.424010000002</v>
      </c>
      <c r="F662" s="72">
        <v>0</v>
      </c>
    </row>
    <row r="663" spans="1:6" ht="72.75" thickBot="1" x14ac:dyDescent="0.3">
      <c r="A663" s="11"/>
      <c r="B663" s="27" t="s">
        <v>228</v>
      </c>
      <c r="C663" s="28" t="s">
        <v>229</v>
      </c>
      <c r="D663" s="29">
        <v>5998.5286300000007</v>
      </c>
      <c r="E663" s="29">
        <v>3641.5154400000001</v>
      </c>
      <c r="F663" s="29">
        <v>2357.0131900000001</v>
      </c>
    </row>
    <row r="664" spans="1:6" ht="15.75" thickTop="1" x14ac:dyDescent="0.25">
      <c r="A664" s="11"/>
      <c r="B664" s="70" t="s">
        <v>1</v>
      </c>
      <c r="C664" s="71" t="s">
        <v>4</v>
      </c>
      <c r="D664" s="72">
        <v>5590.21659</v>
      </c>
      <c r="E664" s="72">
        <v>3637.7754399999999</v>
      </c>
      <c r="F664" s="72">
        <v>1952.4411499999999</v>
      </c>
    </row>
    <row r="665" spans="1:6" x14ac:dyDescent="0.25">
      <c r="A665" s="11"/>
      <c r="B665" s="67" t="s">
        <v>1</v>
      </c>
      <c r="C665" s="68" t="s">
        <v>5</v>
      </c>
      <c r="D665" s="69">
        <v>2816.2648599999998</v>
      </c>
      <c r="E665" s="69">
        <v>2814.9893399999996</v>
      </c>
      <c r="F665" s="69">
        <v>1.27552</v>
      </c>
    </row>
    <row r="666" spans="1:6" x14ac:dyDescent="0.25">
      <c r="A666" s="11"/>
      <c r="B666" s="67" t="s">
        <v>1</v>
      </c>
      <c r="C666" s="68" t="s">
        <v>6</v>
      </c>
      <c r="D666" s="69">
        <v>2410.4429399999999</v>
      </c>
      <c r="E666" s="69">
        <v>732.93134999999995</v>
      </c>
      <c r="F666" s="69">
        <v>1677.5115899999998</v>
      </c>
    </row>
    <row r="667" spans="1:6" x14ac:dyDescent="0.25">
      <c r="A667" s="11"/>
      <c r="B667" s="67" t="s">
        <v>1</v>
      </c>
      <c r="C667" s="68" t="s">
        <v>9</v>
      </c>
      <c r="D667" s="69">
        <v>137.52961999999999</v>
      </c>
      <c r="E667" s="69">
        <v>0</v>
      </c>
      <c r="F667" s="69">
        <v>137.52961999999999</v>
      </c>
    </row>
    <row r="668" spans="1:6" x14ac:dyDescent="0.25">
      <c r="A668" s="11"/>
      <c r="B668" s="67" t="s">
        <v>1</v>
      </c>
      <c r="C668" s="68" t="s">
        <v>10</v>
      </c>
      <c r="D668" s="69">
        <v>98.294730000000001</v>
      </c>
      <c r="E668" s="69">
        <v>89.854749999999996</v>
      </c>
      <c r="F668" s="69">
        <v>8.4399800000000003</v>
      </c>
    </row>
    <row r="669" spans="1:6" x14ac:dyDescent="0.25">
      <c r="A669" s="11"/>
      <c r="B669" s="67" t="s">
        <v>1</v>
      </c>
      <c r="C669" s="68" t="s">
        <v>11</v>
      </c>
      <c r="D669" s="69">
        <v>127.68444000000001</v>
      </c>
      <c r="E669" s="69">
        <v>0</v>
      </c>
      <c r="F669" s="69">
        <v>127.68444000000001</v>
      </c>
    </row>
    <row r="670" spans="1:6" x14ac:dyDescent="0.25">
      <c r="A670" s="11"/>
      <c r="B670" s="70" t="s">
        <v>1</v>
      </c>
      <c r="C670" s="71" t="s">
        <v>12</v>
      </c>
      <c r="D670" s="72">
        <v>408.31203999999997</v>
      </c>
      <c r="E670" s="72">
        <v>3.74</v>
      </c>
      <c r="F670" s="72">
        <v>404.57203999999996</v>
      </c>
    </row>
    <row r="671" spans="1:6" ht="54.75" thickBot="1" x14ac:dyDescent="0.3">
      <c r="A671" s="11"/>
      <c r="B671" s="27" t="s">
        <v>230</v>
      </c>
      <c r="C671" s="28" t="s">
        <v>231</v>
      </c>
      <c r="D671" s="29">
        <v>2723.1169100000006</v>
      </c>
      <c r="E671" s="29">
        <v>1373.1419900000003</v>
      </c>
      <c r="F671" s="29">
        <v>1349.9749200000001</v>
      </c>
    </row>
    <row r="672" spans="1:6" ht="15.75" thickTop="1" x14ac:dyDescent="0.25">
      <c r="A672" s="11"/>
      <c r="B672" s="70" t="s">
        <v>1</v>
      </c>
      <c r="C672" s="71" t="s">
        <v>4</v>
      </c>
      <c r="D672" s="72">
        <v>2565.7159100000003</v>
      </c>
      <c r="E672" s="72">
        <v>1364.7019900000003</v>
      </c>
      <c r="F672" s="72">
        <v>1201.0139200000001</v>
      </c>
    </row>
    <row r="673" spans="1:6" x14ac:dyDescent="0.25">
      <c r="A673" s="11"/>
      <c r="B673" s="67" t="s">
        <v>1</v>
      </c>
      <c r="C673" s="68" t="s">
        <v>5</v>
      </c>
      <c r="D673" s="69">
        <v>745.33735999999999</v>
      </c>
      <c r="E673" s="69">
        <v>745.33735999999999</v>
      </c>
      <c r="F673" s="69">
        <v>0</v>
      </c>
    </row>
    <row r="674" spans="1:6" x14ac:dyDescent="0.25">
      <c r="A674" s="11"/>
      <c r="B674" s="67" t="s">
        <v>1</v>
      </c>
      <c r="C674" s="68" t="s">
        <v>6</v>
      </c>
      <c r="D674" s="69">
        <v>1637.94821</v>
      </c>
      <c r="E674" s="69">
        <v>607.92279000000008</v>
      </c>
      <c r="F674" s="69">
        <v>1030.0254199999999</v>
      </c>
    </row>
    <row r="675" spans="1:6" x14ac:dyDescent="0.25">
      <c r="A675" s="11"/>
      <c r="B675" s="67" t="s">
        <v>1</v>
      </c>
      <c r="C675" s="68" t="s">
        <v>8</v>
      </c>
      <c r="D675" s="69">
        <v>100</v>
      </c>
      <c r="E675" s="69">
        <v>0</v>
      </c>
      <c r="F675" s="69">
        <v>100</v>
      </c>
    </row>
    <row r="676" spans="1:6" x14ac:dyDescent="0.25">
      <c r="A676" s="11"/>
      <c r="B676" s="67" t="s">
        <v>1</v>
      </c>
      <c r="C676" s="68" t="s">
        <v>9</v>
      </c>
      <c r="D676" s="69">
        <v>45.2</v>
      </c>
      <c r="E676" s="69">
        <v>0</v>
      </c>
      <c r="F676" s="69">
        <v>45.2</v>
      </c>
    </row>
    <row r="677" spans="1:6" x14ac:dyDescent="0.25">
      <c r="A677" s="11"/>
      <c r="B677" s="67" t="s">
        <v>1</v>
      </c>
      <c r="C677" s="68" t="s">
        <v>10</v>
      </c>
      <c r="D677" s="69">
        <v>30.975390000000001</v>
      </c>
      <c r="E677" s="69">
        <v>10.84873</v>
      </c>
      <c r="F677" s="69">
        <v>20.126660000000001</v>
      </c>
    </row>
    <row r="678" spans="1:6" x14ac:dyDescent="0.25">
      <c r="A678" s="11"/>
      <c r="B678" s="67" t="s">
        <v>1</v>
      </c>
      <c r="C678" s="68" t="s">
        <v>11</v>
      </c>
      <c r="D678" s="69">
        <v>6.25495</v>
      </c>
      <c r="E678" s="69">
        <v>0.59311000000000003</v>
      </c>
      <c r="F678" s="69">
        <v>5.6618399999999998</v>
      </c>
    </row>
    <row r="679" spans="1:6" x14ac:dyDescent="0.25">
      <c r="A679" s="11"/>
      <c r="B679" s="70" t="s">
        <v>1</v>
      </c>
      <c r="C679" s="71" t="s">
        <v>12</v>
      </c>
      <c r="D679" s="72">
        <v>157.40100000000001</v>
      </c>
      <c r="E679" s="72">
        <v>8.44</v>
      </c>
      <c r="F679" s="72">
        <v>148.96100000000001</v>
      </c>
    </row>
    <row r="680" spans="1:6" ht="18.75" thickBot="1" x14ac:dyDescent="0.3">
      <c r="A680" s="11"/>
      <c r="B680" s="27" t="s">
        <v>232</v>
      </c>
      <c r="C680" s="28" t="s">
        <v>233</v>
      </c>
      <c r="D680" s="29">
        <v>8621.8089700000019</v>
      </c>
      <c r="E680" s="29">
        <v>3128.4792100000004</v>
      </c>
      <c r="F680" s="29">
        <v>5493.3297600000005</v>
      </c>
    </row>
    <row r="681" spans="1:6" ht="15.75" thickTop="1" x14ac:dyDescent="0.25">
      <c r="A681" s="11"/>
      <c r="B681" s="70" t="s">
        <v>1</v>
      </c>
      <c r="C681" s="71" t="s">
        <v>4</v>
      </c>
      <c r="D681" s="72">
        <v>7230.7009699999999</v>
      </c>
      <c r="E681" s="72">
        <v>2813.4792100000004</v>
      </c>
      <c r="F681" s="72">
        <v>4417.2217599999994</v>
      </c>
    </row>
    <row r="682" spans="1:6" x14ac:dyDescent="0.25">
      <c r="A682" s="11"/>
      <c r="B682" s="67" t="s">
        <v>1</v>
      </c>
      <c r="C682" s="68" t="s">
        <v>5</v>
      </c>
      <c r="D682" s="69">
        <v>3172.9770800000001</v>
      </c>
      <c r="E682" s="69">
        <v>1499.3333</v>
      </c>
      <c r="F682" s="69">
        <v>1673.6437800000001</v>
      </c>
    </row>
    <row r="683" spans="1:6" x14ac:dyDescent="0.25">
      <c r="A683" s="11"/>
      <c r="B683" s="67" t="s">
        <v>1</v>
      </c>
      <c r="C683" s="68" t="s">
        <v>6</v>
      </c>
      <c r="D683" s="69">
        <v>3068.3114500000001</v>
      </c>
      <c r="E683" s="69">
        <v>1314.14591</v>
      </c>
      <c r="F683" s="69">
        <v>1754.16554</v>
      </c>
    </row>
    <row r="684" spans="1:6" x14ac:dyDescent="0.25">
      <c r="A684" s="11"/>
      <c r="B684" s="67" t="s">
        <v>1</v>
      </c>
      <c r="C684" s="68" t="s">
        <v>9</v>
      </c>
      <c r="D684" s="69">
        <v>265.2792</v>
      </c>
      <c r="E684" s="69">
        <v>0</v>
      </c>
      <c r="F684" s="69">
        <v>265.2792</v>
      </c>
    </row>
    <row r="685" spans="1:6" x14ac:dyDescent="0.25">
      <c r="A685" s="11"/>
      <c r="B685" s="67" t="s">
        <v>1</v>
      </c>
      <c r="C685" s="68" t="s">
        <v>10</v>
      </c>
      <c r="D685" s="69">
        <v>6.0047299999999995</v>
      </c>
      <c r="E685" s="69">
        <v>0</v>
      </c>
      <c r="F685" s="69">
        <v>6.0047299999999995</v>
      </c>
    </row>
    <row r="686" spans="1:6" x14ac:dyDescent="0.25">
      <c r="A686" s="11"/>
      <c r="B686" s="67" t="s">
        <v>1</v>
      </c>
      <c r="C686" s="68" t="s">
        <v>11</v>
      </c>
      <c r="D686" s="69">
        <v>718.12851000000001</v>
      </c>
      <c r="E686" s="69">
        <v>0</v>
      </c>
      <c r="F686" s="69">
        <v>718.12851000000001</v>
      </c>
    </row>
    <row r="687" spans="1:6" x14ac:dyDescent="0.25">
      <c r="A687" s="11"/>
      <c r="B687" s="70" t="s">
        <v>1</v>
      </c>
      <c r="C687" s="71" t="s">
        <v>12</v>
      </c>
      <c r="D687" s="72">
        <v>1391.1079999999999</v>
      </c>
      <c r="E687" s="72">
        <v>315</v>
      </c>
      <c r="F687" s="72">
        <v>1076.1079999999999</v>
      </c>
    </row>
    <row r="688" spans="1:6" ht="54.75" thickBot="1" x14ac:dyDescent="0.3">
      <c r="A688" s="11"/>
      <c r="B688" s="27" t="s">
        <v>234</v>
      </c>
      <c r="C688" s="28" t="s">
        <v>235</v>
      </c>
      <c r="D688" s="29">
        <v>7000.4392599999992</v>
      </c>
      <c r="E688" s="29">
        <v>5355.2116699999997</v>
      </c>
      <c r="F688" s="29">
        <v>1645.22759</v>
      </c>
    </row>
    <row r="689" spans="1:6" ht="15.75" thickTop="1" x14ac:dyDescent="0.25">
      <c r="A689" s="11"/>
      <c r="B689" s="70" t="s">
        <v>1</v>
      </c>
      <c r="C689" s="71" t="s">
        <v>4</v>
      </c>
      <c r="D689" s="72">
        <v>6761.1844600000004</v>
      </c>
      <c r="E689" s="72">
        <v>5156.4808700000003</v>
      </c>
      <c r="F689" s="72">
        <v>1604.7035899999998</v>
      </c>
    </row>
    <row r="690" spans="1:6" x14ac:dyDescent="0.25">
      <c r="A690" s="11"/>
      <c r="B690" s="67" t="s">
        <v>1</v>
      </c>
      <c r="C690" s="68" t="s">
        <v>5</v>
      </c>
      <c r="D690" s="69">
        <v>3380.6029399999998</v>
      </c>
      <c r="E690" s="69">
        <v>3380.6029399999998</v>
      </c>
      <c r="F690" s="69">
        <v>0</v>
      </c>
    </row>
    <row r="691" spans="1:6" x14ac:dyDescent="0.25">
      <c r="A691" s="11"/>
      <c r="B691" s="67" t="s">
        <v>1</v>
      </c>
      <c r="C691" s="68" t="s">
        <v>6</v>
      </c>
      <c r="D691" s="69">
        <v>2784.5688</v>
      </c>
      <c r="E691" s="69">
        <v>1775.8779300000001</v>
      </c>
      <c r="F691" s="69">
        <v>1008.6908699999999</v>
      </c>
    </row>
    <row r="692" spans="1:6" x14ac:dyDescent="0.25">
      <c r="A692" s="11"/>
      <c r="B692" s="67" t="s">
        <v>1</v>
      </c>
      <c r="C692" s="68" t="s">
        <v>9</v>
      </c>
      <c r="D692" s="69">
        <v>140</v>
      </c>
      <c r="E692" s="69">
        <v>0</v>
      </c>
      <c r="F692" s="69">
        <v>140</v>
      </c>
    </row>
    <row r="693" spans="1:6" x14ac:dyDescent="0.25">
      <c r="A693" s="11"/>
      <c r="B693" s="67" t="s">
        <v>1</v>
      </c>
      <c r="C693" s="68" t="s">
        <v>10</v>
      </c>
      <c r="D693" s="69">
        <v>99.999600000000001</v>
      </c>
      <c r="E693" s="69">
        <v>0</v>
      </c>
      <c r="F693" s="69">
        <v>99.999600000000001</v>
      </c>
    </row>
    <row r="694" spans="1:6" x14ac:dyDescent="0.25">
      <c r="A694" s="11"/>
      <c r="B694" s="67" t="s">
        <v>1</v>
      </c>
      <c r="C694" s="68" t="s">
        <v>11</v>
      </c>
      <c r="D694" s="69">
        <v>356.01312000000001</v>
      </c>
      <c r="E694" s="69">
        <v>0</v>
      </c>
      <c r="F694" s="69">
        <v>356.01312000000001</v>
      </c>
    </row>
    <row r="695" spans="1:6" x14ac:dyDescent="0.25">
      <c r="A695" s="11"/>
      <c r="B695" s="70" t="s">
        <v>1</v>
      </c>
      <c r="C695" s="71" t="s">
        <v>12</v>
      </c>
      <c r="D695" s="72">
        <v>239.25479999999999</v>
      </c>
      <c r="E695" s="72">
        <v>198.73079999999999</v>
      </c>
      <c r="F695" s="72">
        <v>40.524000000000001</v>
      </c>
    </row>
    <row r="696" spans="1:6" ht="36.75" thickBot="1" x14ac:dyDescent="0.3">
      <c r="A696" s="11"/>
      <c r="B696" s="27" t="s">
        <v>236</v>
      </c>
      <c r="C696" s="28" t="s">
        <v>237</v>
      </c>
      <c r="D696" s="29">
        <v>36232.691910000001</v>
      </c>
      <c r="E696" s="29">
        <v>2432.4528100000002</v>
      </c>
      <c r="F696" s="29">
        <v>33800.239099999999</v>
      </c>
    </row>
    <row r="697" spans="1:6" ht="15.75" thickTop="1" x14ac:dyDescent="0.25">
      <c r="A697" s="11"/>
      <c r="B697" s="70" t="s">
        <v>1</v>
      </c>
      <c r="C697" s="71" t="s">
        <v>4</v>
      </c>
      <c r="D697" s="72">
        <v>28838.234689999997</v>
      </c>
      <c r="E697" s="72">
        <v>2432.4528100000002</v>
      </c>
      <c r="F697" s="72">
        <v>26405.781879999999</v>
      </c>
    </row>
    <row r="698" spans="1:6" x14ac:dyDescent="0.25">
      <c r="A698" s="11"/>
      <c r="B698" s="67" t="s">
        <v>1</v>
      </c>
      <c r="C698" s="68" t="s">
        <v>5</v>
      </c>
      <c r="D698" s="69">
        <v>9489.7125799999994</v>
      </c>
      <c r="E698" s="69">
        <v>0</v>
      </c>
      <c r="F698" s="69">
        <v>9489.7125799999994</v>
      </c>
    </row>
    <row r="699" spans="1:6" x14ac:dyDescent="0.25">
      <c r="A699" s="11"/>
      <c r="B699" s="67" t="s">
        <v>1</v>
      </c>
      <c r="C699" s="68" t="s">
        <v>6</v>
      </c>
      <c r="D699" s="69">
        <v>16504.680609999999</v>
      </c>
      <c r="E699" s="69">
        <v>2432.4528100000002</v>
      </c>
      <c r="F699" s="69">
        <v>14072.227800000001</v>
      </c>
    </row>
    <row r="700" spans="1:6" x14ac:dyDescent="0.25">
      <c r="A700" s="11"/>
      <c r="B700" s="67" t="s">
        <v>1</v>
      </c>
      <c r="C700" s="68" t="s">
        <v>9</v>
      </c>
      <c r="D700" s="69">
        <v>204</v>
      </c>
      <c r="E700" s="69">
        <v>0</v>
      </c>
      <c r="F700" s="69">
        <v>204</v>
      </c>
    </row>
    <row r="701" spans="1:6" x14ac:dyDescent="0.25">
      <c r="A701" s="11"/>
      <c r="B701" s="67" t="s">
        <v>1</v>
      </c>
      <c r="C701" s="68" t="s">
        <v>10</v>
      </c>
      <c r="D701" s="69">
        <v>912.17381</v>
      </c>
      <c r="E701" s="69">
        <v>0</v>
      </c>
      <c r="F701" s="69">
        <v>912.17381</v>
      </c>
    </row>
    <row r="702" spans="1:6" x14ac:dyDescent="0.25">
      <c r="A702" s="11"/>
      <c r="B702" s="67" t="s">
        <v>1</v>
      </c>
      <c r="C702" s="68" t="s">
        <v>11</v>
      </c>
      <c r="D702" s="69">
        <v>1727.66769</v>
      </c>
      <c r="E702" s="69">
        <v>0</v>
      </c>
      <c r="F702" s="69">
        <v>1727.66769</v>
      </c>
    </row>
    <row r="703" spans="1:6" x14ac:dyDescent="0.25">
      <c r="A703" s="11"/>
      <c r="B703" s="70" t="s">
        <v>1</v>
      </c>
      <c r="C703" s="71" t="s">
        <v>12</v>
      </c>
      <c r="D703" s="72">
        <v>7394.4572200000002</v>
      </c>
      <c r="E703" s="72">
        <v>0</v>
      </c>
      <c r="F703" s="72">
        <v>7394.4572200000002</v>
      </c>
    </row>
    <row r="704" spans="1:6" ht="54.75" thickBot="1" x14ac:dyDescent="0.3">
      <c r="A704" s="11"/>
      <c r="B704" s="27" t="s">
        <v>238</v>
      </c>
      <c r="C704" s="28" t="s">
        <v>239</v>
      </c>
      <c r="D704" s="29">
        <v>62213.611410000005</v>
      </c>
      <c r="E704" s="29">
        <v>20056.665509999999</v>
      </c>
      <c r="F704" s="29">
        <v>42156.945900000006</v>
      </c>
    </row>
    <row r="705" spans="1:6" ht="15.75" thickTop="1" x14ac:dyDescent="0.25">
      <c r="A705" s="11"/>
      <c r="B705" s="70" t="s">
        <v>1</v>
      </c>
      <c r="C705" s="71" t="s">
        <v>4</v>
      </c>
      <c r="D705" s="72">
        <v>56634.297449999998</v>
      </c>
      <c r="E705" s="72">
        <v>16110.597510000001</v>
      </c>
      <c r="F705" s="72">
        <v>40523.699939999999</v>
      </c>
    </row>
    <row r="706" spans="1:6" x14ac:dyDescent="0.25">
      <c r="A706" s="11"/>
      <c r="B706" s="67" t="s">
        <v>1</v>
      </c>
      <c r="C706" s="68" t="s">
        <v>5</v>
      </c>
      <c r="D706" s="69">
        <v>9568.0116699999999</v>
      </c>
      <c r="E706" s="69">
        <v>0</v>
      </c>
      <c r="F706" s="69">
        <v>9568.0116699999999</v>
      </c>
    </row>
    <row r="707" spans="1:6" x14ac:dyDescent="0.25">
      <c r="A707" s="11"/>
      <c r="B707" s="67" t="s">
        <v>1</v>
      </c>
      <c r="C707" s="68" t="s">
        <v>6</v>
      </c>
      <c r="D707" s="69">
        <v>28792.36911</v>
      </c>
      <c r="E707" s="69">
        <v>15924.415850000001</v>
      </c>
      <c r="F707" s="69">
        <v>12867.95326</v>
      </c>
    </row>
    <row r="708" spans="1:6" x14ac:dyDescent="0.25">
      <c r="A708" s="11"/>
      <c r="B708" s="67" t="s">
        <v>1</v>
      </c>
      <c r="C708" s="68" t="s">
        <v>9</v>
      </c>
      <c r="D708" s="69">
        <v>16620.891439999999</v>
      </c>
      <c r="E708" s="69">
        <v>0</v>
      </c>
      <c r="F708" s="69">
        <v>16620.891439999999</v>
      </c>
    </row>
    <row r="709" spans="1:6" x14ac:dyDescent="0.25">
      <c r="A709" s="11"/>
      <c r="B709" s="67" t="s">
        <v>1</v>
      </c>
      <c r="C709" s="68" t="s">
        <v>10</v>
      </c>
      <c r="D709" s="69">
        <v>787.80735000000004</v>
      </c>
      <c r="E709" s="69">
        <v>88.400310000000005</v>
      </c>
      <c r="F709" s="69">
        <v>699.40704000000005</v>
      </c>
    </row>
    <row r="710" spans="1:6" x14ac:dyDescent="0.25">
      <c r="A710" s="11"/>
      <c r="B710" s="67" t="s">
        <v>1</v>
      </c>
      <c r="C710" s="68" t="s">
        <v>11</v>
      </c>
      <c r="D710" s="69">
        <v>865.21788000000004</v>
      </c>
      <c r="E710" s="69">
        <v>97.781350000000003</v>
      </c>
      <c r="F710" s="69">
        <v>767.43653000000006</v>
      </c>
    </row>
    <row r="711" spans="1:6" x14ac:dyDescent="0.25">
      <c r="A711" s="11"/>
      <c r="B711" s="70" t="s">
        <v>1</v>
      </c>
      <c r="C711" s="71" t="s">
        <v>12</v>
      </c>
      <c r="D711" s="72">
        <v>5579.3139600000004</v>
      </c>
      <c r="E711" s="72">
        <v>3946.0680000000002</v>
      </c>
      <c r="F711" s="72">
        <v>1633.24596</v>
      </c>
    </row>
    <row r="712" spans="1:6" ht="18.75" thickBot="1" x14ac:dyDescent="0.3">
      <c r="A712" s="11"/>
      <c r="B712" s="27" t="s">
        <v>240</v>
      </c>
      <c r="C712" s="28" t="s">
        <v>241</v>
      </c>
      <c r="D712" s="29">
        <v>2765.73756</v>
      </c>
      <c r="E712" s="29">
        <v>2765.73756</v>
      </c>
      <c r="F712" s="29">
        <v>0</v>
      </c>
    </row>
    <row r="713" spans="1:6" ht="15.75" thickTop="1" x14ac:dyDescent="0.25">
      <c r="A713" s="11"/>
      <c r="B713" s="70" t="s">
        <v>1</v>
      </c>
      <c r="C713" s="71" t="s">
        <v>4</v>
      </c>
      <c r="D713" s="72">
        <v>2763.6275599999999</v>
      </c>
      <c r="E713" s="72">
        <v>2763.6275599999999</v>
      </c>
      <c r="F713" s="72">
        <v>0</v>
      </c>
    </row>
    <row r="714" spans="1:6" x14ac:dyDescent="0.25">
      <c r="A714" s="11"/>
      <c r="B714" s="67" t="s">
        <v>1</v>
      </c>
      <c r="C714" s="68" t="s">
        <v>6</v>
      </c>
      <c r="D714" s="69">
        <v>2762.8397199999999</v>
      </c>
      <c r="E714" s="69">
        <v>2762.8397199999999</v>
      </c>
      <c r="F714" s="69">
        <v>0</v>
      </c>
    </row>
    <row r="715" spans="1:6" x14ac:dyDescent="0.25">
      <c r="A715" s="11"/>
      <c r="B715" s="67" t="s">
        <v>1</v>
      </c>
      <c r="C715" s="68" t="s">
        <v>11</v>
      </c>
      <c r="D715" s="69">
        <v>0.78783999999999987</v>
      </c>
      <c r="E715" s="69">
        <v>0.78783999999999987</v>
      </c>
      <c r="F715" s="69">
        <v>0</v>
      </c>
    </row>
    <row r="716" spans="1:6" x14ac:dyDescent="0.25">
      <c r="A716" s="11"/>
      <c r="B716" s="70" t="s">
        <v>1</v>
      </c>
      <c r="C716" s="71" t="s">
        <v>12</v>
      </c>
      <c r="D716" s="72">
        <v>2.11</v>
      </c>
      <c r="E716" s="72">
        <v>2.11</v>
      </c>
      <c r="F716" s="72">
        <v>0</v>
      </c>
    </row>
    <row r="717" spans="1:6" ht="54.75" thickBot="1" x14ac:dyDescent="0.3">
      <c r="A717" s="11"/>
      <c r="B717" s="27" t="s">
        <v>242</v>
      </c>
      <c r="C717" s="28" t="s">
        <v>243</v>
      </c>
      <c r="D717" s="29">
        <v>44249.447129999993</v>
      </c>
      <c r="E717" s="29">
        <v>502.84921999999995</v>
      </c>
      <c r="F717" s="29">
        <v>43746.597909999997</v>
      </c>
    </row>
    <row r="718" spans="1:6" ht="15.75" thickTop="1" x14ac:dyDescent="0.25">
      <c r="A718" s="11"/>
      <c r="B718" s="70" t="s">
        <v>1</v>
      </c>
      <c r="C718" s="71" t="s">
        <v>4</v>
      </c>
      <c r="D718" s="72">
        <v>42733.995829999993</v>
      </c>
      <c r="E718" s="72">
        <v>502.84921999999995</v>
      </c>
      <c r="F718" s="72">
        <v>42231.146609999996</v>
      </c>
    </row>
    <row r="719" spans="1:6" x14ac:dyDescent="0.25">
      <c r="A719" s="11"/>
      <c r="B719" s="67" t="s">
        <v>1</v>
      </c>
      <c r="C719" s="68" t="s">
        <v>5</v>
      </c>
      <c r="D719" s="69">
        <v>6232.4841799999995</v>
      </c>
      <c r="E719" s="69">
        <v>0</v>
      </c>
      <c r="F719" s="69">
        <v>6232.4841799999995</v>
      </c>
    </row>
    <row r="720" spans="1:6" x14ac:dyDescent="0.25">
      <c r="A720" s="11"/>
      <c r="B720" s="67" t="s">
        <v>1</v>
      </c>
      <c r="C720" s="68" t="s">
        <v>6</v>
      </c>
      <c r="D720" s="69">
        <v>16160.265229999999</v>
      </c>
      <c r="E720" s="69">
        <v>502.60636999999997</v>
      </c>
      <c r="F720" s="69">
        <v>15657.65886</v>
      </c>
    </row>
    <row r="721" spans="1:6" x14ac:dyDescent="0.25">
      <c r="A721" s="11"/>
      <c r="B721" s="67" t="s">
        <v>1</v>
      </c>
      <c r="C721" s="68" t="s">
        <v>9</v>
      </c>
      <c r="D721" s="69">
        <v>19500.242849999999</v>
      </c>
      <c r="E721" s="69">
        <v>0.24284999999999998</v>
      </c>
      <c r="F721" s="69">
        <v>19500</v>
      </c>
    </row>
    <row r="722" spans="1:6" x14ac:dyDescent="0.25">
      <c r="A722" s="11"/>
      <c r="B722" s="67" t="s">
        <v>1</v>
      </c>
      <c r="C722" s="68" t="s">
        <v>10</v>
      </c>
      <c r="D722" s="69">
        <v>266.31875000000002</v>
      </c>
      <c r="E722" s="69">
        <v>0</v>
      </c>
      <c r="F722" s="69">
        <v>266.31875000000002</v>
      </c>
    </row>
    <row r="723" spans="1:6" x14ac:dyDescent="0.25">
      <c r="A723" s="11"/>
      <c r="B723" s="67" t="s">
        <v>1</v>
      </c>
      <c r="C723" s="68" t="s">
        <v>11</v>
      </c>
      <c r="D723" s="69">
        <v>574.68482000000006</v>
      </c>
      <c r="E723" s="69">
        <v>0</v>
      </c>
      <c r="F723" s="69">
        <v>574.68482000000006</v>
      </c>
    </row>
    <row r="724" spans="1:6" x14ac:dyDescent="0.25">
      <c r="A724" s="11"/>
      <c r="B724" s="70" t="s">
        <v>1</v>
      </c>
      <c r="C724" s="71" t="s">
        <v>12</v>
      </c>
      <c r="D724" s="72">
        <v>1515.4512999999999</v>
      </c>
      <c r="E724" s="72">
        <v>0</v>
      </c>
      <c r="F724" s="72">
        <v>1515.4512999999999</v>
      </c>
    </row>
    <row r="725" spans="1:6" ht="36.75" thickBot="1" x14ac:dyDescent="0.3">
      <c r="A725" s="11"/>
      <c r="B725" s="27" t="s">
        <v>244</v>
      </c>
      <c r="C725" s="28" t="s">
        <v>245</v>
      </c>
      <c r="D725" s="29">
        <v>1164.3673399999998</v>
      </c>
      <c r="E725" s="29">
        <v>0</v>
      </c>
      <c r="F725" s="29">
        <v>1164.3673399999998</v>
      </c>
    </row>
    <row r="726" spans="1:6" ht="15.75" thickTop="1" x14ac:dyDescent="0.25">
      <c r="A726" s="11"/>
      <c r="B726" s="70" t="s">
        <v>1</v>
      </c>
      <c r="C726" s="71" t="s">
        <v>4</v>
      </c>
      <c r="D726" s="72">
        <v>1136.2701400000001</v>
      </c>
      <c r="E726" s="72">
        <v>0</v>
      </c>
      <c r="F726" s="72">
        <v>1136.2701400000001</v>
      </c>
    </row>
    <row r="727" spans="1:6" x14ac:dyDescent="0.25">
      <c r="A727" s="11"/>
      <c r="B727" s="67" t="s">
        <v>1</v>
      </c>
      <c r="C727" s="68" t="s">
        <v>5</v>
      </c>
      <c r="D727" s="69">
        <v>526.62599999999998</v>
      </c>
      <c r="E727" s="69">
        <v>0</v>
      </c>
      <c r="F727" s="69">
        <v>526.62599999999998</v>
      </c>
    </row>
    <row r="728" spans="1:6" x14ac:dyDescent="0.25">
      <c r="A728" s="11"/>
      <c r="B728" s="67" t="s">
        <v>1</v>
      </c>
      <c r="C728" s="68" t="s">
        <v>6</v>
      </c>
      <c r="D728" s="69">
        <v>390.18468999999999</v>
      </c>
      <c r="E728" s="69">
        <v>0</v>
      </c>
      <c r="F728" s="69">
        <v>390.18468999999999</v>
      </c>
    </row>
    <row r="729" spans="1:6" x14ac:dyDescent="0.25">
      <c r="A729" s="11"/>
      <c r="B729" s="67" t="s">
        <v>1</v>
      </c>
      <c r="C729" s="68" t="s">
        <v>9</v>
      </c>
      <c r="D729" s="69">
        <v>174</v>
      </c>
      <c r="E729" s="69">
        <v>0</v>
      </c>
      <c r="F729" s="69">
        <v>174</v>
      </c>
    </row>
    <row r="730" spans="1:6" x14ac:dyDescent="0.25">
      <c r="A730" s="11"/>
      <c r="B730" s="67" t="s">
        <v>1</v>
      </c>
      <c r="C730" s="68" t="s">
        <v>10</v>
      </c>
      <c r="D730" s="69">
        <v>9.3450000000000006</v>
      </c>
      <c r="E730" s="69">
        <v>0</v>
      </c>
      <c r="F730" s="69">
        <v>9.3450000000000006</v>
      </c>
    </row>
    <row r="731" spans="1:6" x14ac:dyDescent="0.25">
      <c r="A731" s="11"/>
      <c r="B731" s="67" t="s">
        <v>1</v>
      </c>
      <c r="C731" s="68" t="s">
        <v>11</v>
      </c>
      <c r="D731" s="69">
        <v>36.114449999999998</v>
      </c>
      <c r="E731" s="69">
        <v>0</v>
      </c>
      <c r="F731" s="69">
        <v>36.114449999999998</v>
      </c>
    </row>
    <row r="732" spans="1:6" x14ac:dyDescent="0.25">
      <c r="A732" s="11"/>
      <c r="B732" s="70" t="s">
        <v>1</v>
      </c>
      <c r="C732" s="71" t="s">
        <v>12</v>
      </c>
      <c r="D732" s="72">
        <v>28.097200000000001</v>
      </c>
      <c r="E732" s="72">
        <v>0</v>
      </c>
      <c r="F732" s="72">
        <v>28.097200000000001</v>
      </c>
    </row>
    <row r="733" spans="1:6" ht="72.75" thickBot="1" x14ac:dyDescent="0.3">
      <c r="A733" s="11"/>
      <c r="B733" s="27" t="s">
        <v>246</v>
      </c>
      <c r="C733" s="28" t="s">
        <v>247</v>
      </c>
      <c r="D733" s="29">
        <v>21435.590339999995</v>
      </c>
      <c r="E733" s="29">
        <v>0</v>
      </c>
      <c r="F733" s="29">
        <v>21435.590339999995</v>
      </c>
    </row>
    <row r="734" spans="1:6" ht="15.75" thickTop="1" x14ac:dyDescent="0.25">
      <c r="A734" s="11"/>
      <c r="B734" s="70" t="s">
        <v>1</v>
      </c>
      <c r="C734" s="71" t="s">
        <v>4</v>
      </c>
      <c r="D734" s="72">
        <v>20268.887349999997</v>
      </c>
      <c r="E734" s="72">
        <v>0</v>
      </c>
      <c r="F734" s="72">
        <v>20268.887349999997</v>
      </c>
    </row>
    <row r="735" spans="1:6" x14ac:dyDescent="0.25">
      <c r="A735" s="11"/>
      <c r="B735" s="67" t="s">
        <v>1</v>
      </c>
      <c r="C735" s="68" t="s">
        <v>5</v>
      </c>
      <c r="D735" s="69">
        <v>6027.6956300000002</v>
      </c>
      <c r="E735" s="69">
        <v>0</v>
      </c>
      <c r="F735" s="69">
        <v>6027.6956300000002</v>
      </c>
    </row>
    <row r="736" spans="1:6" x14ac:dyDescent="0.25">
      <c r="A736" s="11"/>
      <c r="B736" s="67" t="s">
        <v>1</v>
      </c>
      <c r="C736" s="68" t="s">
        <v>6</v>
      </c>
      <c r="D736" s="69">
        <v>6225.3641699999998</v>
      </c>
      <c r="E736" s="69">
        <v>0</v>
      </c>
      <c r="F736" s="69">
        <v>6225.3641699999998</v>
      </c>
    </row>
    <row r="737" spans="1:6" x14ac:dyDescent="0.25">
      <c r="A737" s="11"/>
      <c r="B737" s="67" t="s">
        <v>1</v>
      </c>
      <c r="C737" s="68" t="s">
        <v>9</v>
      </c>
      <c r="D737" s="69">
        <v>7108.9594699999998</v>
      </c>
      <c r="E737" s="69">
        <v>0</v>
      </c>
      <c r="F737" s="69">
        <v>7108.9594699999998</v>
      </c>
    </row>
    <row r="738" spans="1:6" x14ac:dyDescent="0.25">
      <c r="A738" s="11"/>
      <c r="B738" s="67" t="s">
        <v>1</v>
      </c>
      <c r="C738" s="68" t="s">
        <v>10</v>
      </c>
      <c r="D738" s="69">
        <v>279.47922</v>
      </c>
      <c r="E738" s="69">
        <v>0</v>
      </c>
      <c r="F738" s="69">
        <v>279.47922</v>
      </c>
    </row>
    <row r="739" spans="1:6" x14ac:dyDescent="0.25">
      <c r="A739" s="11"/>
      <c r="B739" s="67" t="s">
        <v>1</v>
      </c>
      <c r="C739" s="68" t="s">
        <v>11</v>
      </c>
      <c r="D739" s="69">
        <v>627.38886000000002</v>
      </c>
      <c r="E739" s="69">
        <v>0</v>
      </c>
      <c r="F739" s="69">
        <v>627.38886000000002</v>
      </c>
    </row>
    <row r="740" spans="1:6" x14ac:dyDescent="0.25">
      <c r="A740" s="11"/>
      <c r="B740" s="70" t="s">
        <v>1</v>
      </c>
      <c r="C740" s="71" t="s">
        <v>12</v>
      </c>
      <c r="D740" s="72">
        <v>1166.70299</v>
      </c>
      <c r="E740" s="72">
        <v>0</v>
      </c>
      <c r="F740" s="72">
        <v>1166.70299</v>
      </c>
    </row>
    <row r="741" spans="1:6" ht="54.75" thickBot="1" x14ac:dyDescent="0.3">
      <c r="A741" s="11"/>
      <c r="B741" s="27" t="s">
        <v>248</v>
      </c>
      <c r="C741" s="28" t="s">
        <v>249</v>
      </c>
      <c r="D741" s="29">
        <v>3372381.7234400003</v>
      </c>
      <c r="E741" s="29">
        <v>3367894.3769700001</v>
      </c>
      <c r="F741" s="29">
        <v>4487.3464699999995</v>
      </c>
    </row>
    <row r="742" spans="1:6" ht="15.75" thickTop="1" x14ac:dyDescent="0.25">
      <c r="A742" s="11"/>
      <c r="B742" s="70" t="s">
        <v>1</v>
      </c>
      <c r="C742" s="71" t="s">
        <v>4</v>
      </c>
      <c r="D742" s="72">
        <v>3271250.37628</v>
      </c>
      <c r="E742" s="72">
        <v>3267084.2630799999</v>
      </c>
      <c r="F742" s="72">
        <v>4166.1131999999998</v>
      </c>
    </row>
    <row r="743" spans="1:6" x14ac:dyDescent="0.25">
      <c r="A743" s="11"/>
      <c r="B743" s="67" t="s">
        <v>1</v>
      </c>
      <c r="C743" s="68" t="s">
        <v>5</v>
      </c>
      <c r="D743" s="69">
        <v>27955.090209999998</v>
      </c>
      <c r="E743" s="69">
        <v>26672.419809999999</v>
      </c>
      <c r="F743" s="69">
        <v>1282.6704</v>
      </c>
    </row>
    <row r="744" spans="1:6" x14ac:dyDescent="0.25">
      <c r="A744" s="11"/>
      <c r="B744" s="67" t="s">
        <v>1</v>
      </c>
      <c r="C744" s="68" t="s">
        <v>6</v>
      </c>
      <c r="D744" s="69">
        <v>124986.62989000004</v>
      </c>
      <c r="E744" s="69">
        <v>123577.78019000003</v>
      </c>
      <c r="F744" s="69">
        <v>1408.8497</v>
      </c>
    </row>
    <row r="745" spans="1:6" x14ac:dyDescent="0.25">
      <c r="A745" s="11"/>
      <c r="B745" s="67" t="s">
        <v>1</v>
      </c>
      <c r="C745" s="68" t="s">
        <v>8</v>
      </c>
      <c r="D745" s="69">
        <v>72.883789999999991</v>
      </c>
      <c r="E745" s="69">
        <v>72.883789999999991</v>
      </c>
      <c r="F745" s="69">
        <v>0</v>
      </c>
    </row>
    <row r="746" spans="1:6" x14ac:dyDescent="0.25">
      <c r="A746" s="11"/>
      <c r="B746" s="67" t="s">
        <v>1</v>
      </c>
      <c r="C746" s="68" t="s">
        <v>9</v>
      </c>
      <c r="D746" s="69">
        <v>730.23721999999998</v>
      </c>
      <c r="E746" s="69">
        <v>510.23721999999998</v>
      </c>
      <c r="F746" s="69">
        <v>220</v>
      </c>
    </row>
    <row r="747" spans="1:6" x14ac:dyDescent="0.25">
      <c r="A747" s="11"/>
      <c r="B747" s="67" t="s">
        <v>1</v>
      </c>
      <c r="C747" s="68" t="s">
        <v>10</v>
      </c>
      <c r="D747" s="69">
        <v>3051458.5561099998</v>
      </c>
      <c r="E747" s="69">
        <v>3050622.4882099996</v>
      </c>
      <c r="F747" s="69">
        <v>836.0678999999999</v>
      </c>
    </row>
    <row r="748" spans="1:6" x14ac:dyDescent="0.25">
      <c r="A748" s="11"/>
      <c r="B748" s="67" t="s">
        <v>1</v>
      </c>
      <c r="C748" s="68" t="s">
        <v>11</v>
      </c>
      <c r="D748" s="69">
        <v>66046.979059999998</v>
      </c>
      <c r="E748" s="69">
        <v>65628.453859999994</v>
      </c>
      <c r="F748" s="69">
        <v>418.52519999999998</v>
      </c>
    </row>
    <row r="749" spans="1:6" x14ac:dyDescent="0.25">
      <c r="A749" s="11"/>
      <c r="B749" s="70" t="s">
        <v>1</v>
      </c>
      <c r="C749" s="71" t="s">
        <v>12</v>
      </c>
      <c r="D749" s="72">
        <v>101131.34716</v>
      </c>
      <c r="E749" s="72">
        <v>100810.11389000001</v>
      </c>
      <c r="F749" s="72">
        <v>321.23327</v>
      </c>
    </row>
    <row r="750" spans="1:6" ht="54.75" thickBot="1" x14ac:dyDescent="0.3">
      <c r="A750" s="11"/>
      <c r="B750" s="27" t="s">
        <v>250</v>
      </c>
      <c r="C750" s="28" t="s">
        <v>251</v>
      </c>
      <c r="D750" s="29">
        <v>52435.96363999998</v>
      </c>
      <c r="E750" s="29">
        <v>48732.13082999998</v>
      </c>
      <c r="F750" s="29">
        <v>3703.8328099999994</v>
      </c>
    </row>
    <row r="751" spans="1:6" ht="15.75" thickTop="1" x14ac:dyDescent="0.25">
      <c r="A751" s="11"/>
      <c r="B751" s="70" t="s">
        <v>1</v>
      </c>
      <c r="C751" s="71" t="s">
        <v>4</v>
      </c>
      <c r="D751" s="72">
        <v>50866.282179999987</v>
      </c>
      <c r="E751" s="72">
        <v>47480.343369999988</v>
      </c>
      <c r="F751" s="72">
        <v>3385.9388099999996</v>
      </c>
    </row>
    <row r="752" spans="1:6" x14ac:dyDescent="0.25">
      <c r="A752" s="11"/>
      <c r="B752" s="67" t="s">
        <v>1</v>
      </c>
      <c r="C752" s="68" t="s">
        <v>5</v>
      </c>
      <c r="D752" s="69">
        <v>25439.946770000002</v>
      </c>
      <c r="E752" s="69">
        <v>24540.134020000001</v>
      </c>
      <c r="F752" s="69">
        <v>899.81275000000005</v>
      </c>
    </row>
    <row r="753" spans="1:6" x14ac:dyDescent="0.25">
      <c r="A753" s="11"/>
      <c r="B753" s="67" t="s">
        <v>1</v>
      </c>
      <c r="C753" s="68" t="s">
        <v>6</v>
      </c>
      <c r="D753" s="69">
        <v>20585.598470000004</v>
      </c>
      <c r="E753" s="69">
        <v>19372.537320000003</v>
      </c>
      <c r="F753" s="69">
        <v>1213.06115</v>
      </c>
    </row>
    <row r="754" spans="1:6" x14ac:dyDescent="0.25">
      <c r="A754" s="11"/>
      <c r="B754" s="67" t="s">
        <v>1</v>
      </c>
      <c r="C754" s="68" t="s">
        <v>9</v>
      </c>
      <c r="D754" s="69">
        <v>449.68213000000003</v>
      </c>
      <c r="E754" s="69">
        <v>229.68213</v>
      </c>
      <c r="F754" s="69">
        <v>220</v>
      </c>
    </row>
    <row r="755" spans="1:6" x14ac:dyDescent="0.25">
      <c r="A755" s="11"/>
      <c r="B755" s="67" t="s">
        <v>1</v>
      </c>
      <c r="C755" s="68" t="s">
        <v>10</v>
      </c>
      <c r="D755" s="69">
        <v>2928.6030999999998</v>
      </c>
      <c r="E755" s="69">
        <v>2116.00639</v>
      </c>
      <c r="F755" s="69">
        <v>812.59670999999992</v>
      </c>
    </row>
    <row r="756" spans="1:6" x14ac:dyDescent="0.25">
      <c r="A756" s="11"/>
      <c r="B756" s="67" t="s">
        <v>1</v>
      </c>
      <c r="C756" s="68" t="s">
        <v>11</v>
      </c>
      <c r="D756" s="69">
        <v>1462.45171</v>
      </c>
      <c r="E756" s="69">
        <v>1221.98351</v>
      </c>
      <c r="F756" s="69">
        <v>240.4682</v>
      </c>
    </row>
    <row r="757" spans="1:6" x14ac:dyDescent="0.25">
      <c r="A757" s="11"/>
      <c r="B757" s="70" t="s">
        <v>1</v>
      </c>
      <c r="C757" s="71" t="s">
        <v>12</v>
      </c>
      <c r="D757" s="72">
        <v>1569.68146</v>
      </c>
      <c r="E757" s="72">
        <v>1251.78746</v>
      </c>
      <c r="F757" s="72">
        <v>317.89400000000001</v>
      </c>
    </row>
    <row r="758" spans="1:6" ht="54.75" thickBot="1" x14ac:dyDescent="0.3">
      <c r="A758" s="11"/>
      <c r="B758" s="27" t="s">
        <v>252</v>
      </c>
      <c r="C758" s="28" t="s">
        <v>253</v>
      </c>
      <c r="D758" s="29">
        <v>6305.9097599999996</v>
      </c>
      <c r="E758" s="29">
        <v>6305.9097599999996</v>
      </c>
      <c r="F758" s="29">
        <v>0</v>
      </c>
    </row>
    <row r="759" spans="1:6" ht="15.75" thickTop="1" x14ac:dyDescent="0.25">
      <c r="A759" s="11"/>
      <c r="B759" s="70" t="s">
        <v>1</v>
      </c>
      <c r="C759" s="71" t="s">
        <v>4</v>
      </c>
      <c r="D759" s="72">
        <v>6300.9957599999998</v>
      </c>
      <c r="E759" s="72">
        <v>6300.9957599999998</v>
      </c>
      <c r="F759" s="72">
        <v>0</v>
      </c>
    </row>
    <row r="760" spans="1:6" x14ac:dyDescent="0.25">
      <c r="A760" s="11"/>
      <c r="B760" s="67" t="s">
        <v>1</v>
      </c>
      <c r="C760" s="68" t="s">
        <v>5</v>
      </c>
      <c r="D760" s="69">
        <v>2488.4374199999997</v>
      </c>
      <c r="E760" s="69">
        <v>2488.4374199999997</v>
      </c>
      <c r="F760" s="69">
        <v>0</v>
      </c>
    </row>
    <row r="761" spans="1:6" x14ac:dyDescent="0.25">
      <c r="A761" s="11"/>
      <c r="B761" s="67" t="s">
        <v>1</v>
      </c>
      <c r="C761" s="68" t="s">
        <v>6</v>
      </c>
      <c r="D761" s="69">
        <v>3273.9399400000002</v>
      </c>
      <c r="E761" s="69">
        <v>3273.9399400000002</v>
      </c>
      <c r="F761" s="69">
        <v>0</v>
      </c>
    </row>
    <row r="762" spans="1:6" x14ac:dyDescent="0.25">
      <c r="A762" s="11"/>
      <c r="B762" s="67" t="s">
        <v>1</v>
      </c>
      <c r="C762" s="68" t="s">
        <v>10</v>
      </c>
      <c r="D762" s="69">
        <v>87.98711999999999</v>
      </c>
      <c r="E762" s="69">
        <v>87.98711999999999</v>
      </c>
      <c r="F762" s="69">
        <v>0</v>
      </c>
    </row>
    <row r="763" spans="1:6" x14ac:dyDescent="0.25">
      <c r="A763" s="11"/>
      <c r="B763" s="67" t="s">
        <v>1</v>
      </c>
      <c r="C763" s="68" t="s">
        <v>11</v>
      </c>
      <c r="D763" s="69">
        <v>450.63127999999995</v>
      </c>
      <c r="E763" s="69">
        <v>450.63127999999995</v>
      </c>
      <c r="F763" s="69">
        <v>0</v>
      </c>
    </row>
    <row r="764" spans="1:6" x14ac:dyDescent="0.25">
      <c r="A764" s="11"/>
      <c r="B764" s="70" t="s">
        <v>1</v>
      </c>
      <c r="C764" s="71" t="s">
        <v>12</v>
      </c>
      <c r="D764" s="72">
        <v>4.9139999999999997</v>
      </c>
      <c r="E764" s="72">
        <v>4.9139999999999997</v>
      </c>
      <c r="F764" s="72">
        <v>0</v>
      </c>
    </row>
    <row r="765" spans="1:6" ht="36.75" thickBot="1" x14ac:dyDescent="0.3">
      <c r="A765" s="11"/>
      <c r="B765" s="27" t="s">
        <v>254</v>
      </c>
      <c r="C765" s="28" t="s">
        <v>255</v>
      </c>
      <c r="D765" s="29">
        <v>4094.4320399999997</v>
      </c>
      <c r="E765" s="29">
        <v>3072.9876799999997</v>
      </c>
      <c r="F765" s="29">
        <v>1021.4443600000001</v>
      </c>
    </row>
    <row r="766" spans="1:6" ht="15.75" thickTop="1" x14ac:dyDescent="0.25">
      <c r="A766" s="11"/>
      <c r="B766" s="70" t="s">
        <v>1</v>
      </c>
      <c r="C766" s="71" t="s">
        <v>4</v>
      </c>
      <c r="D766" s="72">
        <v>4083.0120400000001</v>
      </c>
      <c r="E766" s="72">
        <v>3063.0176799999999</v>
      </c>
      <c r="F766" s="72">
        <v>1019.9943600000001</v>
      </c>
    </row>
    <row r="767" spans="1:6" x14ac:dyDescent="0.25">
      <c r="A767" s="11"/>
      <c r="B767" s="67" t="s">
        <v>1</v>
      </c>
      <c r="C767" s="68" t="s">
        <v>5</v>
      </c>
      <c r="D767" s="69">
        <v>1860.5163900000002</v>
      </c>
      <c r="E767" s="69">
        <v>1860.5163900000002</v>
      </c>
      <c r="F767" s="69">
        <v>0</v>
      </c>
    </row>
    <row r="768" spans="1:6" x14ac:dyDescent="0.25">
      <c r="A768" s="11"/>
      <c r="B768" s="67" t="s">
        <v>1</v>
      </c>
      <c r="C768" s="68" t="s">
        <v>6</v>
      </c>
      <c r="D768" s="69">
        <v>1884.9449400000001</v>
      </c>
      <c r="E768" s="69">
        <v>1144.5027500000001</v>
      </c>
      <c r="F768" s="69">
        <v>740.44218999999998</v>
      </c>
    </row>
    <row r="769" spans="1:6" x14ac:dyDescent="0.25">
      <c r="A769" s="11"/>
      <c r="B769" s="67" t="s">
        <v>1</v>
      </c>
      <c r="C769" s="68" t="s">
        <v>9</v>
      </c>
      <c r="D769" s="69">
        <v>223.87</v>
      </c>
      <c r="E769" s="69">
        <v>3.87</v>
      </c>
      <c r="F769" s="69">
        <v>220</v>
      </c>
    </row>
    <row r="770" spans="1:6" x14ac:dyDescent="0.25">
      <c r="A770" s="11"/>
      <c r="B770" s="67" t="s">
        <v>1</v>
      </c>
      <c r="C770" s="68" t="s">
        <v>10</v>
      </c>
      <c r="D770" s="69">
        <v>76.698059999999998</v>
      </c>
      <c r="E770" s="69">
        <v>32.374659999999999</v>
      </c>
      <c r="F770" s="69">
        <v>44.323399999999999</v>
      </c>
    </row>
    <row r="771" spans="1:6" x14ac:dyDescent="0.25">
      <c r="A771" s="11"/>
      <c r="B771" s="67" t="s">
        <v>1</v>
      </c>
      <c r="C771" s="68" t="s">
        <v>11</v>
      </c>
      <c r="D771" s="69">
        <v>36.98265</v>
      </c>
      <c r="E771" s="69">
        <v>21.753879999999999</v>
      </c>
      <c r="F771" s="69">
        <v>15.228770000000001</v>
      </c>
    </row>
    <row r="772" spans="1:6" x14ac:dyDescent="0.25">
      <c r="A772" s="11"/>
      <c r="B772" s="70" t="s">
        <v>1</v>
      </c>
      <c r="C772" s="71" t="s">
        <v>12</v>
      </c>
      <c r="D772" s="72">
        <v>11.42</v>
      </c>
      <c r="E772" s="72">
        <v>9.9700000000000006</v>
      </c>
      <c r="F772" s="72">
        <v>1.45</v>
      </c>
    </row>
    <row r="773" spans="1:6" ht="54.75" thickBot="1" x14ac:dyDescent="0.3">
      <c r="A773" s="11"/>
      <c r="B773" s="27" t="s">
        <v>256</v>
      </c>
      <c r="C773" s="28" t="s">
        <v>257</v>
      </c>
      <c r="D773" s="29">
        <v>12815.187780000002</v>
      </c>
      <c r="E773" s="29">
        <v>11635.024170000002</v>
      </c>
      <c r="F773" s="29">
        <v>1180.1636099999998</v>
      </c>
    </row>
    <row r="774" spans="1:6" ht="15.75" thickTop="1" x14ac:dyDescent="0.25">
      <c r="A774" s="11"/>
      <c r="B774" s="70" t="s">
        <v>1</v>
      </c>
      <c r="C774" s="71" t="s">
        <v>4</v>
      </c>
      <c r="D774" s="72">
        <v>12732.70449</v>
      </c>
      <c r="E774" s="72">
        <v>11556.390880000001</v>
      </c>
      <c r="F774" s="72">
        <v>1176.3136099999999</v>
      </c>
    </row>
    <row r="775" spans="1:6" x14ac:dyDescent="0.25">
      <c r="A775" s="11"/>
      <c r="B775" s="67" t="s">
        <v>1</v>
      </c>
      <c r="C775" s="68" t="s">
        <v>5</v>
      </c>
      <c r="D775" s="69">
        <v>5079.72883</v>
      </c>
      <c r="E775" s="69">
        <v>4180.91608</v>
      </c>
      <c r="F775" s="69">
        <v>898.81275000000005</v>
      </c>
    </row>
    <row r="776" spans="1:6" x14ac:dyDescent="0.25">
      <c r="A776" s="11"/>
      <c r="B776" s="67" t="s">
        <v>1</v>
      </c>
      <c r="C776" s="68" t="s">
        <v>6</v>
      </c>
      <c r="D776" s="69">
        <v>6812.0097499999993</v>
      </c>
      <c r="E776" s="69">
        <v>6540.7150899999997</v>
      </c>
      <c r="F776" s="69">
        <v>271.29466000000002</v>
      </c>
    </row>
    <row r="777" spans="1:6" x14ac:dyDescent="0.25">
      <c r="A777" s="11"/>
      <c r="B777" s="67" t="s">
        <v>1</v>
      </c>
      <c r="C777" s="68" t="s">
        <v>9</v>
      </c>
      <c r="D777" s="69">
        <v>180.70076999999998</v>
      </c>
      <c r="E777" s="69">
        <v>180.70076999999998</v>
      </c>
      <c r="F777" s="69">
        <v>0</v>
      </c>
    </row>
    <row r="778" spans="1:6" x14ac:dyDescent="0.25">
      <c r="A778" s="11"/>
      <c r="B778" s="67" t="s">
        <v>1</v>
      </c>
      <c r="C778" s="68" t="s">
        <v>10</v>
      </c>
      <c r="D778" s="69">
        <v>31.674990000000001</v>
      </c>
      <c r="E778" s="69">
        <v>31.674990000000001</v>
      </c>
      <c r="F778" s="69">
        <v>0</v>
      </c>
    </row>
    <row r="779" spans="1:6" x14ac:dyDescent="0.25">
      <c r="A779" s="11"/>
      <c r="B779" s="67" t="s">
        <v>1</v>
      </c>
      <c r="C779" s="68" t="s">
        <v>11</v>
      </c>
      <c r="D779" s="69">
        <v>628.59014999999988</v>
      </c>
      <c r="E779" s="69">
        <v>622.38394999999991</v>
      </c>
      <c r="F779" s="69">
        <v>6.2061999999999999</v>
      </c>
    </row>
    <row r="780" spans="1:6" x14ac:dyDescent="0.25">
      <c r="A780" s="11"/>
      <c r="B780" s="70" t="s">
        <v>1</v>
      </c>
      <c r="C780" s="71" t="s">
        <v>12</v>
      </c>
      <c r="D780" s="72">
        <v>82.483289999999997</v>
      </c>
      <c r="E780" s="72">
        <v>78.633290000000002</v>
      </c>
      <c r="F780" s="72">
        <v>3.85</v>
      </c>
    </row>
    <row r="781" spans="1:6" ht="18.75" thickBot="1" x14ac:dyDescent="0.3">
      <c r="A781" s="11"/>
      <c r="B781" s="27" t="s">
        <v>258</v>
      </c>
      <c r="C781" s="28" t="s">
        <v>259</v>
      </c>
      <c r="D781" s="29">
        <v>10295.07891</v>
      </c>
      <c r="E781" s="29">
        <v>10295.07891</v>
      </c>
      <c r="F781" s="29">
        <v>0</v>
      </c>
    </row>
    <row r="782" spans="1:6" ht="15.75" thickTop="1" x14ac:dyDescent="0.25">
      <c r="A782" s="11"/>
      <c r="B782" s="70" t="s">
        <v>1</v>
      </c>
      <c r="C782" s="71" t="s">
        <v>4</v>
      </c>
      <c r="D782" s="72">
        <v>10137.29314</v>
      </c>
      <c r="E782" s="72">
        <v>10137.29314</v>
      </c>
      <c r="F782" s="72">
        <v>0</v>
      </c>
    </row>
    <row r="783" spans="1:6" x14ac:dyDescent="0.25">
      <c r="A783" s="11"/>
      <c r="B783" s="67" t="s">
        <v>1</v>
      </c>
      <c r="C783" s="68" t="s">
        <v>5</v>
      </c>
      <c r="D783" s="69">
        <v>5998.3684599999997</v>
      </c>
      <c r="E783" s="69">
        <v>5998.3684599999997</v>
      </c>
      <c r="F783" s="69">
        <v>0</v>
      </c>
    </row>
    <row r="784" spans="1:6" x14ac:dyDescent="0.25">
      <c r="A784" s="11"/>
      <c r="B784" s="67" t="s">
        <v>1</v>
      </c>
      <c r="C784" s="68" t="s">
        <v>6</v>
      </c>
      <c r="D784" s="69">
        <v>2389.2705499999997</v>
      </c>
      <c r="E784" s="69">
        <v>2389.2705499999997</v>
      </c>
      <c r="F784" s="69">
        <v>0</v>
      </c>
    </row>
    <row r="785" spans="1:6" x14ac:dyDescent="0.25">
      <c r="A785" s="11"/>
      <c r="B785" s="67" t="s">
        <v>1</v>
      </c>
      <c r="C785" s="68" t="s">
        <v>9</v>
      </c>
      <c r="D785" s="69">
        <v>45.111359999999998</v>
      </c>
      <c r="E785" s="69">
        <v>45.111359999999998</v>
      </c>
      <c r="F785" s="69">
        <v>0</v>
      </c>
    </row>
    <row r="786" spans="1:6" x14ac:dyDescent="0.25">
      <c r="A786" s="11"/>
      <c r="B786" s="67" t="s">
        <v>1</v>
      </c>
      <c r="C786" s="68" t="s">
        <v>10</v>
      </c>
      <c r="D786" s="69">
        <v>1684.89309</v>
      </c>
      <c r="E786" s="69">
        <v>1684.89309</v>
      </c>
      <c r="F786" s="69">
        <v>0</v>
      </c>
    </row>
    <row r="787" spans="1:6" x14ac:dyDescent="0.25">
      <c r="A787" s="11"/>
      <c r="B787" s="67" t="s">
        <v>1</v>
      </c>
      <c r="C787" s="68" t="s">
        <v>11</v>
      </c>
      <c r="D787" s="69">
        <v>19.64968</v>
      </c>
      <c r="E787" s="69">
        <v>19.64968</v>
      </c>
      <c r="F787" s="69">
        <v>0</v>
      </c>
    </row>
    <row r="788" spans="1:6" x14ac:dyDescent="0.25">
      <c r="A788" s="11"/>
      <c r="B788" s="70" t="s">
        <v>1</v>
      </c>
      <c r="C788" s="71" t="s">
        <v>12</v>
      </c>
      <c r="D788" s="72">
        <v>157.78576999999999</v>
      </c>
      <c r="E788" s="72">
        <v>157.78576999999999</v>
      </c>
      <c r="F788" s="72">
        <v>0</v>
      </c>
    </row>
    <row r="789" spans="1:6" ht="54.75" thickBot="1" x14ac:dyDescent="0.3">
      <c r="A789" s="11"/>
      <c r="B789" s="27" t="s">
        <v>260</v>
      </c>
      <c r="C789" s="28" t="s">
        <v>261</v>
      </c>
      <c r="D789" s="29">
        <v>5027.0384800000011</v>
      </c>
      <c r="E789" s="29">
        <v>5019.3999600000006</v>
      </c>
      <c r="F789" s="29">
        <v>7.6385199999999998</v>
      </c>
    </row>
    <row r="790" spans="1:6" ht="15.75" thickTop="1" x14ac:dyDescent="0.25">
      <c r="A790" s="11"/>
      <c r="B790" s="70" t="s">
        <v>1</v>
      </c>
      <c r="C790" s="71" t="s">
        <v>4</v>
      </c>
      <c r="D790" s="72">
        <v>4833.5250800000013</v>
      </c>
      <c r="E790" s="72">
        <v>4827.284560000001</v>
      </c>
      <c r="F790" s="72">
        <v>6.2405199999999992</v>
      </c>
    </row>
    <row r="791" spans="1:6" x14ac:dyDescent="0.25">
      <c r="A791" s="11"/>
      <c r="B791" s="67" t="s">
        <v>1</v>
      </c>
      <c r="C791" s="68" t="s">
        <v>5</v>
      </c>
      <c r="D791" s="69">
        <v>3943.5062599999997</v>
      </c>
      <c r="E791" s="69">
        <v>3943.5062599999997</v>
      </c>
      <c r="F791" s="69">
        <v>0</v>
      </c>
    </row>
    <row r="792" spans="1:6" x14ac:dyDescent="0.25">
      <c r="A792" s="11"/>
      <c r="B792" s="67" t="s">
        <v>1</v>
      </c>
      <c r="C792" s="68" t="s">
        <v>6</v>
      </c>
      <c r="D792" s="69">
        <v>770.0313799999999</v>
      </c>
      <c r="E792" s="69">
        <v>764.65221999999994</v>
      </c>
      <c r="F792" s="69">
        <v>5.3791599999999997</v>
      </c>
    </row>
    <row r="793" spans="1:6" x14ac:dyDescent="0.25">
      <c r="A793" s="11"/>
      <c r="B793" s="67" t="s">
        <v>1</v>
      </c>
      <c r="C793" s="68" t="s">
        <v>10</v>
      </c>
      <c r="D793" s="69">
        <v>110.36165</v>
      </c>
      <c r="E793" s="69">
        <v>110.36165</v>
      </c>
      <c r="F793" s="69">
        <v>0</v>
      </c>
    </row>
    <row r="794" spans="1:6" x14ac:dyDescent="0.25">
      <c r="A794" s="11"/>
      <c r="B794" s="67" t="s">
        <v>1</v>
      </c>
      <c r="C794" s="68" t="s">
        <v>11</v>
      </c>
      <c r="D794" s="69">
        <v>9.6257900000000003</v>
      </c>
      <c r="E794" s="69">
        <v>8.7644300000000008</v>
      </c>
      <c r="F794" s="69">
        <v>0.86136000000000001</v>
      </c>
    </row>
    <row r="795" spans="1:6" x14ac:dyDescent="0.25">
      <c r="A795" s="11"/>
      <c r="B795" s="70" t="s">
        <v>1</v>
      </c>
      <c r="C795" s="71" t="s">
        <v>12</v>
      </c>
      <c r="D795" s="72">
        <v>193.51339999999999</v>
      </c>
      <c r="E795" s="72">
        <v>192.11539999999999</v>
      </c>
      <c r="F795" s="72">
        <v>1.3979999999999999</v>
      </c>
    </row>
    <row r="796" spans="1:6" ht="36.75" thickBot="1" x14ac:dyDescent="0.3">
      <c r="A796" s="11"/>
      <c r="B796" s="27" t="s">
        <v>262</v>
      </c>
      <c r="C796" s="28" t="s">
        <v>263</v>
      </c>
      <c r="D796" s="29">
        <v>2892.4904599999995</v>
      </c>
      <c r="E796" s="29">
        <v>2362.1160099999997</v>
      </c>
      <c r="F796" s="29">
        <v>530.37444999999991</v>
      </c>
    </row>
    <row r="797" spans="1:6" ht="15.75" thickTop="1" x14ac:dyDescent="0.25">
      <c r="A797" s="11"/>
      <c r="B797" s="70" t="s">
        <v>1</v>
      </c>
      <c r="C797" s="71" t="s">
        <v>4</v>
      </c>
      <c r="D797" s="72">
        <v>2519.6044599999996</v>
      </c>
      <c r="E797" s="72">
        <v>2300.4260099999997</v>
      </c>
      <c r="F797" s="72">
        <v>219.17845</v>
      </c>
    </row>
    <row r="798" spans="1:6" x14ac:dyDescent="0.25">
      <c r="A798" s="11"/>
      <c r="B798" s="67" t="s">
        <v>1</v>
      </c>
      <c r="C798" s="68" t="s">
        <v>5</v>
      </c>
      <c r="D798" s="69">
        <v>1546.1157700000001</v>
      </c>
      <c r="E798" s="69">
        <v>1545.1157700000001</v>
      </c>
      <c r="F798" s="69">
        <v>1</v>
      </c>
    </row>
    <row r="799" spans="1:6" x14ac:dyDescent="0.25">
      <c r="A799" s="11"/>
      <c r="B799" s="67" t="s">
        <v>1</v>
      </c>
      <c r="C799" s="68" t="s">
        <v>6</v>
      </c>
      <c r="D799" s="69">
        <v>868.14907000000005</v>
      </c>
      <c r="E799" s="69">
        <v>672.34765000000004</v>
      </c>
      <c r="F799" s="69">
        <v>195.80141999999998</v>
      </c>
    </row>
    <row r="800" spans="1:6" x14ac:dyDescent="0.25">
      <c r="A800" s="11"/>
      <c r="B800" s="67" t="s">
        <v>1</v>
      </c>
      <c r="C800" s="68" t="s">
        <v>10</v>
      </c>
      <c r="D800" s="69">
        <v>19.442239999999998</v>
      </c>
      <c r="E800" s="69">
        <v>18.942239999999998</v>
      </c>
      <c r="F800" s="69">
        <v>0.5</v>
      </c>
    </row>
    <row r="801" spans="1:6" x14ac:dyDescent="0.25">
      <c r="A801" s="11"/>
      <c r="B801" s="67" t="s">
        <v>1</v>
      </c>
      <c r="C801" s="68" t="s">
        <v>11</v>
      </c>
      <c r="D801" s="69">
        <v>85.897379999999998</v>
      </c>
      <c r="E801" s="69">
        <v>64.020349999999993</v>
      </c>
      <c r="F801" s="69">
        <v>21.877029999999998</v>
      </c>
    </row>
    <row r="802" spans="1:6" x14ac:dyDescent="0.25">
      <c r="A802" s="11"/>
      <c r="B802" s="70" t="s">
        <v>1</v>
      </c>
      <c r="C802" s="71" t="s">
        <v>12</v>
      </c>
      <c r="D802" s="72">
        <v>372.88600000000002</v>
      </c>
      <c r="E802" s="72">
        <v>61.69</v>
      </c>
      <c r="F802" s="72">
        <v>311.19600000000003</v>
      </c>
    </row>
    <row r="803" spans="1:6" ht="36.75" thickBot="1" x14ac:dyDescent="0.3">
      <c r="A803" s="11"/>
      <c r="B803" s="27" t="s">
        <v>264</v>
      </c>
      <c r="C803" s="28" t="s">
        <v>265</v>
      </c>
      <c r="D803" s="29">
        <v>2753.7204400000005</v>
      </c>
      <c r="E803" s="29">
        <v>2753.7204400000005</v>
      </c>
      <c r="F803" s="29">
        <v>0</v>
      </c>
    </row>
    <row r="804" spans="1:6" ht="15.75" thickTop="1" x14ac:dyDescent="0.25">
      <c r="A804" s="11"/>
      <c r="B804" s="70" t="s">
        <v>1</v>
      </c>
      <c r="C804" s="71" t="s">
        <v>4</v>
      </c>
      <c r="D804" s="72">
        <v>2683.7724400000002</v>
      </c>
      <c r="E804" s="72">
        <v>2683.7724400000002</v>
      </c>
      <c r="F804" s="72">
        <v>0</v>
      </c>
    </row>
    <row r="805" spans="1:6" x14ac:dyDescent="0.25">
      <c r="A805" s="11"/>
      <c r="B805" s="67" t="s">
        <v>1</v>
      </c>
      <c r="C805" s="68" t="s">
        <v>5</v>
      </c>
      <c r="D805" s="69">
        <v>1843.5765900000001</v>
      </c>
      <c r="E805" s="69">
        <v>1843.5765900000001</v>
      </c>
      <c r="F805" s="69">
        <v>0</v>
      </c>
    </row>
    <row r="806" spans="1:6" x14ac:dyDescent="0.25">
      <c r="A806" s="11"/>
      <c r="B806" s="67" t="s">
        <v>1</v>
      </c>
      <c r="C806" s="68" t="s">
        <v>6</v>
      </c>
      <c r="D806" s="69">
        <v>773.78737999999998</v>
      </c>
      <c r="E806" s="69">
        <v>773.78737999999998</v>
      </c>
      <c r="F806" s="69">
        <v>0</v>
      </c>
    </row>
    <row r="807" spans="1:6" x14ac:dyDescent="0.25">
      <c r="A807" s="11"/>
      <c r="B807" s="67" t="s">
        <v>1</v>
      </c>
      <c r="C807" s="68" t="s">
        <v>10</v>
      </c>
      <c r="D807" s="69">
        <v>47.307079999999999</v>
      </c>
      <c r="E807" s="69">
        <v>47.307079999999999</v>
      </c>
      <c r="F807" s="69">
        <v>0</v>
      </c>
    </row>
    <row r="808" spans="1:6" x14ac:dyDescent="0.25">
      <c r="A808" s="11"/>
      <c r="B808" s="67" t="s">
        <v>1</v>
      </c>
      <c r="C808" s="68" t="s">
        <v>11</v>
      </c>
      <c r="D808" s="69">
        <v>19.101389999999999</v>
      </c>
      <c r="E808" s="69">
        <v>19.101389999999999</v>
      </c>
      <c r="F808" s="69">
        <v>0</v>
      </c>
    </row>
    <row r="809" spans="1:6" x14ac:dyDescent="0.25">
      <c r="A809" s="11"/>
      <c r="B809" s="70" t="s">
        <v>1</v>
      </c>
      <c r="C809" s="71" t="s">
        <v>12</v>
      </c>
      <c r="D809" s="72">
        <v>69.947999999999993</v>
      </c>
      <c r="E809" s="72">
        <v>69.947999999999993</v>
      </c>
      <c r="F809" s="72">
        <v>0</v>
      </c>
    </row>
    <row r="810" spans="1:6" ht="18.75" thickBot="1" x14ac:dyDescent="0.3">
      <c r="A810" s="11"/>
      <c r="B810" s="27" t="s">
        <v>266</v>
      </c>
      <c r="C810" s="28" t="s">
        <v>267</v>
      </c>
      <c r="D810" s="29">
        <v>530.56616000000008</v>
      </c>
      <c r="E810" s="29">
        <v>530.56616000000008</v>
      </c>
      <c r="F810" s="29">
        <v>0</v>
      </c>
    </row>
    <row r="811" spans="1:6" ht="15.75" thickTop="1" x14ac:dyDescent="0.25">
      <c r="A811" s="11"/>
      <c r="B811" s="70" t="s">
        <v>1</v>
      </c>
      <c r="C811" s="71" t="s">
        <v>4</v>
      </c>
      <c r="D811" s="72">
        <v>529.89715999999999</v>
      </c>
      <c r="E811" s="72">
        <v>529.89715999999999</v>
      </c>
      <c r="F811" s="72">
        <v>0</v>
      </c>
    </row>
    <row r="812" spans="1:6" x14ac:dyDescent="0.25">
      <c r="A812" s="11"/>
      <c r="B812" s="67" t="s">
        <v>1</v>
      </c>
      <c r="C812" s="68" t="s">
        <v>5</v>
      </c>
      <c r="D812" s="69">
        <v>370.07274999999998</v>
      </c>
      <c r="E812" s="69">
        <v>370.07274999999998</v>
      </c>
      <c r="F812" s="69">
        <v>0</v>
      </c>
    </row>
    <row r="813" spans="1:6" x14ac:dyDescent="0.25">
      <c r="A813" s="11"/>
      <c r="B813" s="67" t="s">
        <v>1</v>
      </c>
      <c r="C813" s="68" t="s">
        <v>6</v>
      </c>
      <c r="D813" s="69">
        <v>138.35633999999999</v>
      </c>
      <c r="E813" s="69">
        <v>138.35633999999999</v>
      </c>
      <c r="F813" s="69">
        <v>0</v>
      </c>
    </row>
    <row r="814" spans="1:6" x14ac:dyDescent="0.25">
      <c r="A814" s="11"/>
      <c r="B814" s="67" t="s">
        <v>1</v>
      </c>
      <c r="C814" s="68" t="s">
        <v>10</v>
      </c>
      <c r="D814" s="69">
        <v>17.963609999999999</v>
      </c>
      <c r="E814" s="69">
        <v>17.963609999999999</v>
      </c>
      <c r="F814" s="69">
        <v>0</v>
      </c>
    </row>
    <row r="815" spans="1:6" x14ac:dyDescent="0.25">
      <c r="A815" s="11"/>
      <c r="B815" s="67" t="s">
        <v>1</v>
      </c>
      <c r="C815" s="68" t="s">
        <v>11</v>
      </c>
      <c r="D815" s="69">
        <v>3.5044599999999999</v>
      </c>
      <c r="E815" s="69">
        <v>3.5044599999999999</v>
      </c>
      <c r="F815" s="69">
        <v>0</v>
      </c>
    </row>
    <row r="816" spans="1:6" x14ac:dyDescent="0.25">
      <c r="A816" s="11"/>
      <c r="B816" s="70" t="s">
        <v>1</v>
      </c>
      <c r="C816" s="71" t="s">
        <v>12</v>
      </c>
      <c r="D816" s="72">
        <v>0.66900000000000004</v>
      </c>
      <c r="E816" s="72">
        <v>0.66900000000000004</v>
      </c>
      <c r="F816" s="72">
        <v>0</v>
      </c>
    </row>
    <row r="817" spans="1:6" ht="18.75" thickBot="1" x14ac:dyDescent="0.3">
      <c r="A817" s="11"/>
      <c r="B817" s="27" t="s">
        <v>268</v>
      </c>
      <c r="C817" s="28" t="s">
        <v>269</v>
      </c>
      <c r="D817" s="29">
        <v>2249.527</v>
      </c>
      <c r="E817" s="29">
        <v>2083.9445599999999</v>
      </c>
      <c r="F817" s="29">
        <v>165.58243999999999</v>
      </c>
    </row>
    <row r="818" spans="1:6" ht="15.75" thickTop="1" x14ac:dyDescent="0.25">
      <c r="A818" s="11"/>
      <c r="B818" s="70" t="s">
        <v>1</v>
      </c>
      <c r="C818" s="71" t="s">
        <v>4</v>
      </c>
      <c r="D818" s="72">
        <v>2249.527</v>
      </c>
      <c r="E818" s="72">
        <v>2083.9445599999999</v>
      </c>
      <c r="F818" s="72">
        <v>165.58243999999999</v>
      </c>
    </row>
    <row r="819" spans="1:6" x14ac:dyDescent="0.25">
      <c r="A819" s="11"/>
      <c r="B819" s="67" t="s">
        <v>1</v>
      </c>
      <c r="C819" s="68" t="s">
        <v>5</v>
      </c>
      <c r="D819" s="69">
        <v>1411.9417100000001</v>
      </c>
      <c r="E819" s="69">
        <v>1411.9417100000001</v>
      </c>
      <c r="F819" s="69">
        <v>0</v>
      </c>
    </row>
    <row r="820" spans="1:6" x14ac:dyDescent="0.25">
      <c r="A820" s="11"/>
      <c r="B820" s="67" t="s">
        <v>1</v>
      </c>
      <c r="C820" s="68" t="s">
        <v>6</v>
      </c>
      <c r="D820" s="69">
        <v>623.12662999999998</v>
      </c>
      <c r="E820" s="69">
        <v>623.12662999999998</v>
      </c>
      <c r="F820" s="69">
        <v>0</v>
      </c>
    </row>
    <row r="821" spans="1:6" x14ac:dyDescent="0.25">
      <c r="A821" s="11"/>
      <c r="B821" s="67" t="s">
        <v>1</v>
      </c>
      <c r="C821" s="68" t="s">
        <v>10</v>
      </c>
      <c r="D821" s="69">
        <v>42.824579999999997</v>
      </c>
      <c r="E821" s="69">
        <v>38.80959</v>
      </c>
      <c r="F821" s="69">
        <v>4.0149900000000001</v>
      </c>
    </row>
    <row r="822" spans="1:6" x14ac:dyDescent="0.25">
      <c r="A822" s="11"/>
      <c r="B822" s="67" t="s">
        <v>1</v>
      </c>
      <c r="C822" s="68" t="s">
        <v>11</v>
      </c>
      <c r="D822" s="69">
        <v>171.63408000000001</v>
      </c>
      <c r="E822" s="69">
        <v>10.066630000000002</v>
      </c>
      <c r="F822" s="69">
        <v>161.56745000000001</v>
      </c>
    </row>
    <row r="823" spans="1:6" ht="36.75" thickBot="1" x14ac:dyDescent="0.3">
      <c r="A823" s="11"/>
      <c r="B823" s="27" t="s">
        <v>270</v>
      </c>
      <c r="C823" s="28" t="s">
        <v>271</v>
      </c>
      <c r="D823" s="29">
        <v>4379.37309</v>
      </c>
      <c r="E823" s="29">
        <v>4344.6457</v>
      </c>
      <c r="F823" s="29">
        <v>34.72739</v>
      </c>
    </row>
    <row r="824" spans="1:6" ht="15.75" thickTop="1" x14ac:dyDescent="0.25">
      <c r="A824" s="11"/>
      <c r="B824" s="70" t="s">
        <v>1</v>
      </c>
      <c r="C824" s="71" t="s">
        <v>4</v>
      </c>
      <c r="D824" s="72">
        <v>3707.0610900000001</v>
      </c>
      <c r="E824" s="72">
        <v>3672.3337000000001</v>
      </c>
      <c r="F824" s="72">
        <v>34.72739</v>
      </c>
    </row>
    <row r="825" spans="1:6" x14ac:dyDescent="0.25">
      <c r="A825" s="11"/>
      <c r="B825" s="67" t="s">
        <v>1</v>
      </c>
      <c r="C825" s="68" t="s">
        <v>5</v>
      </c>
      <c r="D825" s="69">
        <v>651.01240000000007</v>
      </c>
      <c r="E825" s="69">
        <v>651.01240000000007</v>
      </c>
      <c r="F825" s="69">
        <v>0</v>
      </c>
    </row>
    <row r="826" spans="1:6" x14ac:dyDescent="0.25">
      <c r="A826" s="11"/>
      <c r="B826" s="67" t="s">
        <v>1</v>
      </c>
      <c r="C826" s="68" t="s">
        <v>6</v>
      </c>
      <c r="D826" s="69">
        <v>2975.8692900000001</v>
      </c>
      <c r="E826" s="69">
        <v>2975.8692900000001</v>
      </c>
      <c r="F826" s="69">
        <v>0</v>
      </c>
    </row>
    <row r="827" spans="1:6" x14ac:dyDescent="0.25">
      <c r="A827" s="11"/>
      <c r="B827" s="67" t="s">
        <v>1</v>
      </c>
      <c r="C827" s="68" t="s">
        <v>10</v>
      </c>
      <c r="D827" s="69">
        <v>43.344549999999998</v>
      </c>
      <c r="E827" s="69">
        <v>43.344549999999998</v>
      </c>
      <c r="F827" s="69">
        <v>0</v>
      </c>
    </row>
    <row r="828" spans="1:6" x14ac:dyDescent="0.25">
      <c r="A828" s="11"/>
      <c r="B828" s="67" t="s">
        <v>1</v>
      </c>
      <c r="C828" s="68" t="s">
        <v>11</v>
      </c>
      <c r="D828" s="69">
        <v>36.834850000000003</v>
      </c>
      <c r="E828" s="69">
        <v>2.1074600000000001</v>
      </c>
      <c r="F828" s="69">
        <v>34.72739</v>
      </c>
    </row>
    <row r="829" spans="1:6" x14ac:dyDescent="0.25">
      <c r="A829" s="11"/>
      <c r="B829" s="70" t="s">
        <v>1</v>
      </c>
      <c r="C829" s="71" t="s">
        <v>12</v>
      </c>
      <c r="D829" s="72">
        <v>672.31200000000001</v>
      </c>
      <c r="E829" s="72">
        <v>672.31200000000001</v>
      </c>
      <c r="F829" s="72">
        <v>0</v>
      </c>
    </row>
    <row r="830" spans="1:6" ht="36.75" thickBot="1" x14ac:dyDescent="0.3">
      <c r="A830" s="11"/>
      <c r="B830" s="27" t="s">
        <v>272</v>
      </c>
      <c r="C830" s="28" t="s">
        <v>273</v>
      </c>
      <c r="D830" s="29">
        <v>1092.6395199999999</v>
      </c>
      <c r="E830" s="29">
        <v>328.73748000000001</v>
      </c>
      <c r="F830" s="29">
        <v>763.90203999999994</v>
      </c>
    </row>
    <row r="831" spans="1:6" ht="15.75" thickTop="1" x14ac:dyDescent="0.25">
      <c r="A831" s="11"/>
      <c r="B831" s="70" t="s">
        <v>1</v>
      </c>
      <c r="C831" s="71" t="s">
        <v>4</v>
      </c>
      <c r="D831" s="72">
        <v>1088.8895199999999</v>
      </c>
      <c r="E831" s="72">
        <v>324.98748000000001</v>
      </c>
      <c r="F831" s="72">
        <v>763.90203999999994</v>
      </c>
    </row>
    <row r="832" spans="1:6" x14ac:dyDescent="0.25">
      <c r="A832" s="11"/>
      <c r="B832" s="67" t="s">
        <v>1</v>
      </c>
      <c r="C832" s="68" t="s">
        <v>5</v>
      </c>
      <c r="D832" s="69">
        <v>246.67018999999999</v>
      </c>
      <c r="E832" s="69">
        <v>246.67018999999999</v>
      </c>
      <c r="F832" s="69">
        <v>0</v>
      </c>
    </row>
    <row r="833" spans="1:6" x14ac:dyDescent="0.25">
      <c r="A833" s="11"/>
      <c r="B833" s="67" t="s">
        <v>1</v>
      </c>
      <c r="C833" s="68" t="s">
        <v>6</v>
      </c>
      <c r="D833" s="69">
        <v>76.113200000000006</v>
      </c>
      <c r="E833" s="69">
        <v>75.969480000000004</v>
      </c>
      <c r="F833" s="69">
        <v>0.14371999999999999</v>
      </c>
    </row>
    <row r="834" spans="1:6" x14ac:dyDescent="0.25">
      <c r="A834" s="11"/>
      <c r="B834" s="67" t="s">
        <v>1</v>
      </c>
      <c r="C834" s="68" t="s">
        <v>10</v>
      </c>
      <c r="D834" s="69">
        <v>766.10612999999989</v>
      </c>
      <c r="E834" s="69">
        <v>2.34781</v>
      </c>
      <c r="F834" s="69">
        <v>763.75831999999991</v>
      </c>
    </row>
    <row r="835" spans="1:6" x14ac:dyDescent="0.25">
      <c r="A835" s="11"/>
      <c r="B835" s="70" t="s">
        <v>1</v>
      </c>
      <c r="C835" s="71" t="s">
        <v>12</v>
      </c>
      <c r="D835" s="72">
        <v>3.75</v>
      </c>
      <c r="E835" s="72">
        <v>3.75</v>
      </c>
      <c r="F835" s="72">
        <v>0</v>
      </c>
    </row>
    <row r="836" spans="1:6" ht="18.75" thickBot="1" x14ac:dyDescent="0.3">
      <c r="A836" s="11"/>
      <c r="B836" s="27" t="s">
        <v>274</v>
      </c>
      <c r="C836" s="28" t="s">
        <v>275</v>
      </c>
      <c r="D836" s="29">
        <v>2440942.6229599998</v>
      </c>
      <c r="E836" s="29">
        <v>2440942.6229599998</v>
      </c>
      <c r="F836" s="29">
        <v>0</v>
      </c>
    </row>
    <row r="837" spans="1:6" ht="15.75" thickTop="1" x14ac:dyDescent="0.25">
      <c r="A837" s="11"/>
      <c r="B837" s="70" t="s">
        <v>1</v>
      </c>
      <c r="C837" s="71" t="s">
        <v>4</v>
      </c>
      <c r="D837" s="72">
        <v>2440942.2229599999</v>
      </c>
      <c r="E837" s="72">
        <v>2440942.2229599999</v>
      </c>
      <c r="F837" s="72">
        <v>0</v>
      </c>
    </row>
    <row r="838" spans="1:6" x14ac:dyDescent="0.25">
      <c r="A838" s="11"/>
      <c r="B838" s="67" t="s">
        <v>1</v>
      </c>
      <c r="C838" s="68" t="s">
        <v>6</v>
      </c>
      <c r="D838" s="69">
        <v>12831.958719999999</v>
      </c>
      <c r="E838" s="69">
        <v>12831.958719999999</v>
      </c>
      <c r="F838" s="69">
        <v>0</v>
      </c>
    </row>
    <row r="839" spans="1:6" x14ac:dyDescent="0.25">
      <c r="A839" s="11"/>
      <c r="B839" s="67" t="s">
        <v>1</v>
      </c>
      <c r="C839" s="68" t="s">
        <v>10</v>
      </c>
      <c r="D839" s="69">
        <v>2424715.3304399997</v>
      </c>
      <c r="E839" s="69">
        <v>2424715.3304399997</v>
      </c>
      <c r="F839" s="69">
        <v>0</v>
      </c>
    </row>
    <row r="840" spans="1:6" x14ac:dyDescent="0.25">
      <c r="A840" s="11"/>
      <c r="B840" s="67" t="s">
        <v>1</v>
      </c>
      <c r="C840" s="68" t="s">
        <v>11</v>
      </c>
      <c r="D840" s="69">
        <v>3394.9337999999998</v>
      </c>
      <c r="E840" s="69">
        <v>3394.9337999999998</v>
      </c>
      <c r="F840" s="69">
        <v>0</v>
      </c>
    </row>
    <row r="841" spans="1:6" x14ac:dyDescent="0.25">
      <c r="A841" s="11"/>
      <c r="B841" s="70" t="s">
        <v>1</v>
      </c>
      <c r="C841" s="71" t="s">
        <v>12</v>
      </c>
      <c r="D841" s="72">
        <v>0.4</v>
      </c>
      <c r="E841" s="72">
        <v>0.4</v>
      </c>
      <c r="F841" s="72">
        <v>0</v>
      </c>
    </row>
    <row r="842" spans="1:6" ht="18.75" thickBot="1" x14ac:dyDescent="0.3">
      <c r="A842" s="11"/>
      <c r="B842" s="27" t="s">
        <v>276</v>
      </c>
      <c r="C842" s="28" t="s">
        <v>277</v>
      </c>
      <c r="D842" s="29">
        <v>1708884.1562300001</v>
      </c>
      <c r="E842" s="29">
        <v>1708884.1562300001</v>
      </c>
      <c r="F842" s="29">
        <v>0</v>
      </c>
    </row>
    <row r="843" spans="1:6" ht="15.75" thickTop="1" x14ac:dyDescent="0.25">
      <c r="A843" s="11"/>
      <c r="B843" s="70" t="s">
        <v>1</v>
      </c>
      <c r="C843" s="71" t="s">
        <v>4</v>
      </c>
      <c r="D843" s="72">
        <v>1708884.1562300001</v>
      </c>
      <c r="E843" s="72">
        <v>1708884.1562300001</v>
      </c>
      <c r="F843" s="72">
        <v>0</v>
      </c>
    </row>
    <row r="844" spans="1:6" x14ac:dyDescent="0.25">
      <c r="A844" s="11"/>
      <c r="B844" s="67" t="s">
        <v>1</v>
      </c>
      <c r="C844" s="68" t="s">
        <v>6</v>
      </c>
      <c r="D844" s="69">
        <v>6250</v>
      </c>
      <c r="E844" s="69">
        <v>6250</v>
      </c>
      <c r="F844" s="69">
        <v>0</v>
      </c>
    </row>
    <row r="845" spans="1:6" x14ac:dyDescent="0.25">
      <c r="A845" s="11"/>
      <c r="B845" s="67" t="s">
        <v>1</v>
      </c>
      <c r="C845" s="68" t="s">
        <v>10</v>
      </c>
      <c r="D845" s="69">
        <v>1702511.0244299998</v>
      </c>
      <c r="E845" s="69">
        <v>1702511.0244299998</v>
      </c>
      <c r="F845" s="69">
        <v>0</v>
      </c>
    </row>
    <row r="846" spans="1:6" x14ac:dyDescent="0.25">
      <c r="A846" s="11"/>
      <c r="B846" s="67" t="s">
        <v>1</v>
      </c>
      <c r="C846" s="68" t="s">
        <v>11</v>
      </c>
      <c r="D846" s="69">
        <v>123.1318</v>
      </c>
      <c r="E846" s="69">
        <v>123.1318</v>
      </c>
      <c r="F846" s="69">
        <v>0</v>
      </c>
    </row>
    <row r="847" spans="1:6" ht="36.75" thickBot="1" x14ac:dyDescent="0.3">
      <c r="A847" s="11"/>
      <c r="B847" s="27" t="s">
        <v>278</v>
      </c>
      <c r="C847" s="28" t="s">
        <v>279</v>
      </c>
      <c r="D847" s="29">
        <v>649313.76850000001</v>
      </c>
      <c r="E847" s="29">
        <v>649313.76850000001</v>
      </c>
      <c r="F847" s="29">
        <v>0</v>
      </c>
    </row>
    <row r="848" spans="1:6" ht="15.75" thickTop="1" x14ac:dyDescent="0.25">
      <c r="A848" s="11"/>
      <c r="B848" s="70" t="s">
        <v>1</v>
      </c>
      <c r="C848" s="71" t="s">
        <v>4</v>
      </c>
      <c r="D848" s="72">
        <v>649313.76850000001</v>
      </c>
      <c r="E848" s="72">
        <v>649313.76850000001</v>
      </c>
      <c r="F848" s="72">
        <v>0</v>
      </c>
    </row>
    <row r="849" spans="1:6" x14ac:dyDescent="0.25">
      <c r="A849" s="11"/>
      <c r="B849" s="67" t="s">
        <v>1</v>
      </c>
      <c r="C849" s="68" t="s">
        <v>6</v>
      </c>
      <c r="D849" s="69">
        <v>1950.03342</v>
      </c>
      <c r="E849" s="69">
        <v>1950.03342</v>
      </c>
      <c r="F849" s="69">
        <v>0</v>
      </c>
    </row>
    <row r="850" spans="1:6" x14ac:dyDescent="0.25">
      <c r="A850" s="11"/>
      <c r="B850" s="67" t="s">
        <v>1</v>
      </c>
      <c r="C850" s="68" t="s">
        <v>10</v>
      </c>
      <c r="D850" s="69">
        <v>647315.53816000011</v>
      </c>
      <c r="E850" s="69">
        <v>647315.53816000011</v>
      </c>
      <c r="F850" s="69">
        <v>0</v>
      </c>
    </row>
    <row r="851" spans="1:6" x14ac:dyDescent="0.25">
      <c r="A851" s="11"/>
      <c r="B851" s="67" t="s">
        <v>1</v>
      </c>
      <c r="C851" s="68" t="s">
        <v>11</v>
      </c>
      <c r="D851" s="69">
        <v>48.196919999999999</v>
      </c>
      <c r="E851" s="69">
        <v>48.196919999999999</v>
      </c>
      <c r="F851" s="69">
        <v>0</v>
      </c>
    </row>
    <row r="852" spans="1:6" ht="18.75" thickBot="1" x14ac:dyDescent="0.3">
      <c r="A852" s="11"/>
      <c r="B852" s="27" t="s">
        <v>280</v>
      </c>
      <c r="C852" s="28" t="s">
        <v>281</v>
      </c>
      <c r="D852" s="29">
        <v>32309.321379999998</v>
      </c>
      <c r="E852" s="29">
        <v>32309.321379999998</v>
      </c>
      <c r="F852" s="29">
        <v>0</v>
      </c>
    </row>
    <row r="853" spans="1:6" ht="15.75" thickTop="1" x14ac:dyDescent="0.25">
      <c r="A853" s="11"/>
      <c r="B853" s="70" t="s">
        <v>1</v>
      </c>
      <c r="C853" s="71" t="s">
        <v>4</v>
      </c>
      <c r="D853" s="72">
        <v>32309.321379999998</v>
      </c>
      <c r="E853" s="72">
        <v>32309.321379999998</v>
      </c>
      <c r="F853" s="72">
        <v>0</v>
      </c>
    </row>
    <row r="854" spans="1:6" x14ac:dyDescent="0.25">
      <c r="A854" s="11"/>
      <c r="B854" s="67" t="s">
        <v>1</v>
      </c>
      <c r="C854" s="68" t="s">
        <v>6</v>
      </c>
      <c r="D854" s="69">
        <v>1123.4668599999998</v>
      </c>
      <c r="E854" s="69">
        <v>1123.4668599999998</v>
      </c>
      <c r="F854" s="69">
        <v>0</v>
      </c>
    </row>
    <row r="855" spans="1:6" x14ac:dyDescent="0.25">
      <c r="A855" s="11"/>
      <c r="B855" s="67" t="s">
        <v>1</v>
      </c>
      <c r="C855" s="68" t="s">
        <v>10</v>
      </c>
      <c r="D855" s="69">
        <v>27966.887620000001</v>
      </c>
      <c r="E855" s="69">
        <v>27966.887620000001</v>
      </c>
      <c r="F855" s="69">
        <v>0</v>
      </c>
    </row>
    <row r="856" spans="1:6" x14ac:dyDescent="0.25">
      <c r="A856" s="11"/>
      <c r="B856" s="67" t="s">
        <v>1</v>
      </c>
      <c r="C856" s="68" t="s">
        <v>11</v>
      </c>
      <c r="D856" s="69">
        <v>3218.9668999999999</v>
      </c>
      <c r="E856" s="69">
        <v>3218.9668999999999</v>
      </c>
      <c r="F856" s="69">
        <v>0</v>
      </c>
    </row>
    <row r="857" spans="1:6" ht="36.75" thickBot="1" x14ac:dyDescent="0.3">
      <c r="A857" s="11"/>
      <c r="B857" s="27" t="s">
        <v>282</v>
      </c>
      <c r="C857" s="28" t="s">
        <v>283</v>
      </c>
      <c r="D857" s="29">
        <v>46879.57705</v>
      </c>
      <c r="E857" s="29">
        <v>46879.57705</v>
      </c>
      <c r="F857" s="29">
        <v>0</v>
      </c>
    </row>
    <row r="858" spans="1:6" ht="15.75" thickTop="1" x14ac:dyDescent="0.25">
      <c r="A858" s="11"/>
      <c r="B858" s="70" t="s">
        <v>1</v>
      </c>
      <c r="C858" s="71" t="s">
        <v>4</v>
      </c>
      <c r="D858" s="72">
        <v>46879.57705</v>
      </c>
      <c r="E858" s="72">
        <v>46879.57705</v>
      </c>
      <c r="F858" s="72">
        <v>0</v>
      </c>
    </row>
    <row r="859" spans="1:6" x14ac:dyDescent="0.25">
      <c r="A859" s="11"/>
      <c r="B859" s="67" t="s">
        <v>1</v>
      </c>
      <c r="C859" s="68" t="s">
        <v>10</v>
      </c>
      <c r="D859" s="69">
        <v>46879.57705</v>
      </c>
      <c r="E859" s="69">
        <v>46879.57705</v>
      </c>
      <c r="F859" s="69">
        <v>0</v>
      </c>
    </row>
    <row r="860" spans="1:6" ht="54.75" thickBot="1" x14ac:dyDescent="0.3">
      <c r="A860" s="11"/>
      <c r="B860" s="27" t="s">
        <v>284</v>
      </c>
      <c r="C860" s="28" t="s">
        <v>285</v>
      </c>
      <c r="D860" s="29">
        <v>3555.7997999999998</v>
      </c>
      <c r="E860" s="29">
        <v>3555.7997999999998</v>
      </c>
      <c r="F860" s="29">
        <v>0</v>
      </c>
    </row>
    <row r="861" spans="1:6" ht="15.75" thickTop="1" x14ac:dyDescent="0.25">
      <c r="A861" s="11"/>
      <c r="B861" s="70" t="s">
        <v>1</v>
      </c>
      <c r="C861" s="71" t="s">
        <v>4</v>
      </c>
      <c r="D861" s="72">
        <v>3555.3997999999997</v>
      </c>
      <c r="E861" s="72">
        <v>3555.3997999999997</v>
      </c>
      <c r="F861" s="72">
        <v>0</v>
      </c>
    </row>
    <row r="862" spans="1:6" x14ac:dyDescent="0.25">
      <c r="A862" s="11"/>
      <c r="B862" s="67" t="s">
        <v>1</v>
      </c>
      <c r="C862" s="68" t="s">
        <v>6</v>
      </c>
      <c r="D862" s="69">
        <v>3508.4584399999999</v>
      </c>
      <c r="E862" s="69">
        <v>3508.4584399999999</v>
      </c>
      <c r="F862" s="69">
        <v>0</v>
      </c>
    </row>
    <row r="863" spans="1:6" x14ac:dyDescent="0.25">
      <c r="A863" s="11"/>
      <c r="B863" s="67" t="s">
        <v>1</v>
      </c>
      <c r="C863" s="68" t="s">
        <v>10</v>
      </c>
      <c r="D863" s="69">
        <v>42.303179999999998</v>
      </c>
      <c r="E863" s="69">
        <v>42.303179999999998</v>
      </c>
      <c r="F863" s="69">
        <v>0</v>
      </c>
    </row>
    <row r="864" spans="1:6" x14ac:dyDescent="0.25">
      <c r="A864" s="11"/>
      <c r="B864" s="67" t="s">
        <v>1</v>
      </c>
      <c r="C864" s="68" t="s">
        <v>11</v>
      </c>
      <c r="D864" s="69">
        <v>4.6381800000000002</v>
      </c>
      <c r="E864" s="69">
        <v>4.6381800000000002</v>
      </c>
      <c r="F864" s="69">
        <v>0</v>
      </c>
    </row>
    <row r="865" spans="1:6" x14ac:dyDescent="0.25">
      <c r="A865" s="11"/>
      <c r="B865" s="70" t="s">
        <v>1</v>
      </c>
      <c r="C865" s="71" t="s">
        <v>12</v>
      </c>
      <c r="D865" s="72">
        <v>0.4</v>
      </c>
      <c r="E865" s="72">
        <v>0.4</v>
      </c>
      <c r="F865" s="72">
        <v>0</v>
      </c>
    </row>
    <row r="866" spans="1:6" ht="18.75" thickBot="1" x14ac:dyDescent="0.3">
      <c r="A866" s="11"/>
      <c r="B866" s="27" t="s">
        <v>286</v>
      </c>
      <c r="C866" s="28" t="s">
        <v>287</v>
      </c>
      <c r="D866" s="29">
        <v>688380.36714999995</v>
      </c>
      <c r="E866" s="29">
        <v>687771.45348999999</v>
      </c>
      <c r="F866" s="29">
        <v>608.91366000000005</v>
      </c>
    </row>
    <row r="867" spans="1:6" ht="15.75" thickTop="1" x14ac:dyDescent="0.25">
      <c r="A867" s="11"/>
      <c r="B867" s="70" t="s">
        <v>1</v>
      </c>
      <c r="C867" s="71" t="s">
        <v>4</v>
      </c>
      <c r="D867" s="72">
        <v>682592.15469999996</v>
      </c>
      <c r="E867" s="72">
        <v>681986.58030999999</v>
      </c>
      <c r="F867" s="72">
        <v>605.57438999999999</v>
      </c>
    </row>
    <row r="868" spans="1:6" x14ac:dyDescent="0.25">
      <c r="A868" s="11"/>
      <c r="B868" s="67" t="s">
        <v>1</v>
      </c>
      <c r="C868" s="68" t="s">
        <v>5</v>
      </c>
      <c r="D868" s="69">
        <v>454.13165000000004</v>
      </c>
      <c r="E868" s="69">
        <v>71.274000000000001</v>
      </c>
      <c r="F868" s="69">
        <v>382.85765000000004</v>
      </c>
    </row>
    <row r="869" spans="1:6" x14ac:dyDescent="0.25">
      <c r="A869" s="11"/>
      <c r="B869" s="67" t="s">
        <v>1</v>
      </c>
      <c r="C869" s="68" t="s">
        <v>6</v>
      </c>
      <c r="D869" s="69">
        <v>88256.210290000003</v>
      </c>
      <c r="E869" s="69">
        <v>88060.421740000005</v>
      </c>
      <c r="F869" s="69">
        <v>195.78854999999999</v>
      </c>
    </row>
    <row r="870" spans="1:6" x14ac:dyDescent="0.25">
      <c r="A870" s="11"/>
      <c r="B870" s="67" t="s">
        <v>1</v>
      </c>
      <c r="C870" s="68" t="s">
        <v>8</v>
      </c>
      <c r="D870" s="69">
        <v>72.883789999999991</v>
      </c>
      <c r="E870" s="69">
        <v>72.883789999999991</v>
      </c>
      <c r="F870" s="69">
        <v>0</v>
      </c>
    </row>
    <row r="871" spans="1:6" x14ac:dyDescent="0.25">
      <c r="A871" s="11"/>
      <c r="B871" s="67" t="s">
        <v>1</v>
      </c>
      <c r="C871" s="68" t="s">
        <v>9</v>
      </c>
      <c r="D871" s="69">
        <v>278.39</v>
      </c>
      <c r="E871" s="69">
        <v>278.39</v>
      </c>
      <c r="F871" s="69">
        <v>0</v>
      </c>
    </row>
    <row r="872" spans="1:6" x14ac:dyDescent="0.25">
      <c r="A872" s="11"/>
      <c r="B872" s="67" t="s">
        <v>1</v>
      </c>
      <c r="C872" s="68" t="s">
        <v>10</v>
      </c>
      <c r="D872" s="69">
        <v>576604.66598000005</v>
      </c>
      <c r="E872" s="69">
        <v>576581.1947900001</v>
      </c>
      <c r="F872" s="69">
        <v>23.47119</v>
      </c>
    </row>
    <row r="873" spans="1:6" x14ac:dyDescent="0.25">
      <c r="A873" s="11"/>
      <c r="B873" s="67" t="s">
        <v>1</v>
      </c>
      <c r="C873" s="68" t="s">
        <v>11</v>
      </c>
      <c r="D873" s="69">
        <v>16925.87299</v>
      </c>
      <c r="E873" s="69">
        <v>16922.415990000001</v>
      </c>
      <c r="F873" s="69">
        <v>3.4569999999999999</v>
      </c>
    </row>
    <row r="874" spans="1:6" x14ac:dyDescent="0.25">
      <c r="A874" s="11"/>
      <c r="B874" s="70" t="s">
        <v>1</v>
      </c>
      <c r="C874" s="71" t="s">
        <v>12</v>
      </c>
      <c r="D874" s="72">
        <v>5788.21245</v>
      </c>
      <c r="E874" s="72">
        <v>5784.8731799999996</v>
      </c>
      <c r="F874" s="72">
        <v>3.33927</v>
      </c>
    </row>
    <row r="875" spans="1:6" ht="36.75" thickBot="1" x14ac:dyDescent="0.3">
      <c r="A875" s="11"/>
      <c r="B875" s="27" t="s">
        <v>288</v>
      </c>
      <c r="C875" s="28" t="s">
        <v>289</v>
      </c>
      <c r="D875" s="29">
        <v>434633.71318999992</v>
      </c>
      <c r="E875" s="29">
        <v>434633.71318999992</v>
      </c>
      <c r="F875" s="29">
        <v>0</v>
      </c>
    </row>
    <row r="876" spans="1:6" ht="15.75" thickTop="1" x14ac:dyDescent="0.25">
      <c r="A876" s="11"/>
      <c r="B876" s="70" t="s">
        <v>1</v>
      </c>
      <c r="C876" s="71" t="s">
        <v>4</v>
      </c>
      <c r="D876" s="72">
        <v>432633.71318999992</v>
      </c>
      <c r="E876" s="72">
        <v>432633.71318999992</v>
      </c>
      <c r="F876" s="72">
        <v>0</v>
      </c>
    </row>
    <row r="877" spans="1:6" x14ac:dyDescent="0.25">
      <c r="A877" s="11"/>
      <c r="B877" s="67" t="s">
        <v>1</v>
      </c>
      <c r="C877" s="68" t="s">
        <v>6</v>
      </c>
      <c r="D877" s="69">
        <v>2018.87979</v>
      </c>
      <c r="E877" s="69">
        <v>2018.87979</v>
      </c>
      <c r="F877" s="69">
        <v>0</v>
      </c>
    </row>
    <row r="878" spans="1:6" x14ac:dyDescent="0.25">
      <c r="A878" s="11"/>
      <c r="B878" s="67" t="s">
        <v>1</v>
      </c>
      <c r="C878" s="68" t="s">
        <v>10</v>
      </c>
      <c r="D878" s="69">
        <v>430562.01541999995</v>
      </c>
      <c r="E878" s="69">
        <v>430562.01541999995</v>
      </c>
      <c r="F878" s="69">
        <v>0</v>
      </c>
    </row>
    <row r="879" spans="1:6" x14ac:dyDescent="0.25">
      <c r="A879" s="11"/>
      <c r="B879" s="67" t="s">
        <v>1</v>
      </c>
      <c r="C879" s="68" t="s">
        <v>11</v>
      </c>
      <c r="D879" s="69">
        <v>52.817979999999999</v>
      </c>
      <c r="E879" s="69">
        <v>52.817979999999999</v>
      </c>
      <c r="F879" s="69">
        <v>0</v>
      </c>
    </row>
    <row r="880" spans="1:6" x14ac:dyDescent="0.25">
      <c r="A880" s="11"/>
      <c r="B880" s="70" t="s">
        <v>1</v>
      </c>
      <c r="C880" s="71" t="s">
        <v>12</v>
      </c>
      <c r="D880" s="72">
        <v>2000</v>
      </c>
      <c r="E880" s="72">
        <v>2000</v>
      </c>
      <c r="F880" s="72">
        <v>0</v>
      </c>
    </row>
    <row r="881" spans="1:6" ht="18.75" thickBot="1" x14ac:dyDescent="0.3">
      <c r="A881" s="11"/>
      <c r="B881" s="27" t="s">
        <v>290</v>
      </c>
      <c r="C881" s="28" t="s">
        <v>291</v>
      </c>
      <c r="D881" s="29">
        <v>46091.080450000001</v>
      </c>
      <c r="E881" s="29">
        <v>46091.080450000001</v>
      </c>
      <c r="F881" s="29">
        <v>0</v>
      </c>
    </row>
    <row r="882" spans="1:6" ht="15.75" thickTop="1" x14ac:dyDescent="0.25">
      <c r="A882" s="11"/>
      <c r="B882" s="70" t="s">
        <v>1</v>
      </c>
      <c r="C882" s="71" t="s">
        <v>4</v>
      </c>
      <c r="D882" s="72">
        <v>45642.565190000001</v>
      </c>
      <c r="E882" s="72">
        <v>45642.565190000001</v>
      </c>
      <c r="F882" s="72">
        <v>0</v>
      </c>
    </row>
    <row r="883" spans="1:6" x14ac:dyDescent="0.25">
      <c r="A883" s="11"/>
      <c r="B883" s="67" t="s">
        <v>1</v>
      </c>
      <c r="C883" s="68" t="s">
        <v>5</v>
      </c>
      <c r="D883" s="69">
        <v>71.274000000000001</v>
      </c>
      <c r="E883" s="69">
        <v>71.274000000000001</v>
      </c>
      <c r="F883" s="69">
        <v>0</v>
      </c>
    </row>
    <row r="884" spans="1:6" x14ac:dyDescent="0.25">
      <c r="A884" s="11"/>
      <c r="B884" s="67" t="s">
        <v>1</v>
      </c>
      <c r="C884" s="68" t="s">
        <v>6</v>
      </c>
      <c r="D884" s="69">
        <v>11019.652910000001</v>
      </c>
      <c r="E884" s="69">
        <v>11019.652910000001</v>
      </c>
      <c r="F884" s="69">
        <v>0</v>
      </c>
    </row>
    <row r="885" spans="1:6" x14ac:dyDescent="0.25">
      <c r="A885" s="11"/>
      <c r="B885" s="67" t="s">
        <v>1</v>
      </c>
      <c r="C885" s="68" t="s">
        <v>10</v>
      </c>
      <c r="D885" s="69">
        <v>20729.39242</v>
      </c>
      <c r="E885" s="69">
        <v>20729.39242</v>
      </c>
      <c r="F885" s="69">
        <v>0</v>
      </c>
    </row>
    <row r="886" spans="1:6" x14ac:dyDescent="0.25">
      <c r="A886" s="11"/>
      <c r="B886" s="67" t="s">
        <v>1</v>
      </c>
      <c r="C886" s="68" t="s">
        <v>11</v>
      </c>
      <c r="D886" s="69">
        <v>13822.245859999999</v>
      </c>
      <c r="E886" s="69">
        <v>13822.245859999999</v>
      </c>
      <c r="F886" s="69">
        <v>0</v>
      </c>
    </row>
    <row r="887" spans="1:6" x14ac:dyDescent="0.25">
      <c r="A887" s="11"/>
      <c r="B887" s="70" t="s">
        <v>1</v>
      </c>
      <c r="C887" s="71" t="s">
        <v>12</v>
      </c>
      <c r="D887" s="72">
        <v>448.51526000000001</v>
      </c>
      <c r="E887" s="72">
        <v>448.51526000000001</v>
      </c>
      <c r="F887" s="72">
        <v>0</v>
      </c>
    </row>
    <row r="888" spans="1:6" ht="36.75" thickBot="1" x14ac:dyDescent="0.3">
      <c r="A888" s="11"/>
      <c r="B888" s="27" t="s">
        <v>292</v>
      </c>
      <c r="C888" s="28" t="s">
        <v>293</v>
      </c>
      <c r="D888" s="29">
        <v>1201.37167</v>
      </c>
      <c r="E888" s="29">
        <v>1201.37167</v>
      </c>
      <c r="F888" s="29">
        <v>0</v>
      </c>
    </row>
    <row r="889" spans="1:6" ht="15.75" thickTop="1" x14ac:dyDescent="0.25">
      <c r="A889" s="11"/>
      <c r="B889" s="70" t="s">
        <v>1</v>
      </c>
      <c r="C889" s="71" t="s">
        <v>4</v>
      </c>
      <c r="D889" s="72">
        <v>1201.37167</v>
      </c>
      <c r="E889" s="72">
        <v>1201.37167</v>
      </c>
      <c r="F889" s="72">
        <v>0</v>
      </c>
    </row>
    <row r="890" spans="1:6" x14ac:dyDescent="0.25">
      <c r="A890" s="11"/>
      <c r="B890" s="67" t="s">
        <v>1</v>
      </c>
      <c r="C890" s="68" t="s">
        <v>6</v>
      </c>
      <c r="D890" s="69">
        <v>1201.37167</v>
      </c>
      <c r="E890" s="69">
        <v>1201.37167</v>
      </c>
      <c r="F890" s="69">
        <v>0</v>
      </c>
    </row>
    <row r="891" spans="1:6" ht="36.75" thickBot="1" x14ac:dyDescent="0.3">
      <c r="A891" s="11"/>
      <c r="B891" s="27" t="s">
        <v>294</v>
      </c>
      <c r="C891" s="28" t="s">
        <v>295</v>
      </c>
      <c r="D891" s="29">
        <v>10720.66329</v>
      </c>
      <c r="E891" s="29">
        <v>10720.66329</v>
      </c>
      <c r="F891" s="29">
        <v>0</v>
      </c>
    </row>
    <row r="892" spans="1:6" ht="15.75" thickTop="1" x14ac:dyDescent="0.25">
      <c r="A892" s="11"/>
      <c r="B892" s="70" t="s">
        <v>1</v>
      </c>
      <c r="C892" s="71" t="s">
        <v>4</v>
      </c>
      <c r="D892" s="72">
        <v>10720.66329</v>
      </c>
      <c r="E892" s="72">
        <v>10720.66329</v>
      </c>
      <c r="F892" s="72">
        <v>0</v>
      </c>
    </row>
    <row r="893" spans="1:6" x14ac:dyDescent="0.25">
      <c r="A893" s="11"/>
      <c r="B893" s="67" t="s">
        <v>1</v>
      </c>
      <c r="C893" s="68" t="s">
        <v>10</v>
      </c>
      <c r="D893" s="69">
        <v>98.694999999999993</v>
      </c>
      <c r="E893" s="69">
        <v>98.694999999999993</v>
      </c>
      <c r="F893" s="69">
        <v>0</v>
      </c>
    </row>
    <row r="894" spans="1:6" x14ac:dyDescent="0.25">
      <c r="A894" s="11"/>
      <c r="B894" s="67" t="s">
        <v>1</v>
      </c>
      <c r="C894" s="68" t="s">
        <v>11</v>
      </c>
      <c r="D894" s="69">
        <v>10621.968290000001</v>
      </c>
      <c r="E894" s="69">
        <v>10621.968290000001</v>
      </c>
      <c r="F894" s="69">
        <v>0</v>
      </c>
    </row>
    <row r="895" spans="1:6" ht="36.75" thickBot="1" x14ac:dyDescent="0.3">
      <c r="A895" s="11"/>
      <c r="B895" s="27" t="s">
        <v>296</v>
      </c>
      <c r="C895" s="28" t="s">
        <v>297</v>
      </c>
      <c r="D895" s="29">
        <v>491.43195999999995</v>
      </c>
      <c r="E895" s="29">
        <v>491.43195999999995</v>
      </c>
      <c r="F895" s="29">
        <v>0</v>
      </c>
    </row>
    <row r="896" spans="1:6" ht="15.75" thickTop="1" x14ac:dyDescent="0.25">
      <c r="A896" s="11"/>
      <c r="B896" s="70" t="s">
        <v>1</v>
      </c>
      <c r="C896" s="71" t="s">
        <v>4</v>
      </c>
      <c r="D896" s="72">
        <v>491.43195999999995</v>
      </c>
      <c r="E896" s="72">
        <v>491.43195999999995</v>
      </c>
      <c r="F896" s="72">
        <v>0</v>
      </c>
    </row>
    <row r="897" spans="1:6" x14ac:dyDescent="0.25">
      <c r="A897" s="11"/>
      <c r="B897" s="67" t="s">
        <v>1</v>
      </c>
      <c r="C897" s="68" t="s">
        <v>6</v>
      </c>
      <c r="D897" s="69">
        <v>491.43195999999995</v>
      </c>
      <c r="E897" s="69">
        <v>491.43195999999995</v>
      </c>
      <c r="F897" s="69">
        <v>0</v>
      </c>
    </row>
    <row r="898" spans="1:6" ht="36.75" thickBot="1" x14ac:dyDescent="0.3">
      <c r="A898" s="11"/>
      <c r="B898" s="27" t="s">
        <v>298</v>
      </c>
      <c r="C898" s="28" t="s">
        <v>299</v>
      </c>
      <c r="D898" s="29">
        <v>3329.9285700000005</v>
      </c>
      <c r="E898" s="29">
        <v>3329.9285700000005</v>
      </c>
      <c r="F898" s="29">
        <v>0</v>
      </c>
    </row>
    <row r="899" spans="1:6" ht="15.75" thickTop="1" x14ac:dyDescent="0.25">
      <c r="A899" s="11"/>
      <c r="B899" s="70" t="s">
        <v>1</v>
      </c>
      <c r="C899" s="71" t="s">
        <v>4</v>
      </c>
      <c r="D899" s="72">
        <v>3329.9285700000005</v>
      </c>
      <c r="E899" s="72">
        <v>3329.9285700000005</v>
      </c>
      <c r="F899" s="72">
        <v>0</v>
      </c>
    </row>
    <row r="900" spans="1:6" x14ac:dyDescent="0.25">
      <c r="A900" s="11"/>
      <c r="B900" s="67" t="s">
        <v>1</v>
      </c>
      <c r="C900" s="68" t="s">
        <v>6</v>
      </c>
      <c r="D900" s="69">
        <v>3329.9285700000005</v>
      </c>
      <c r="E900" s="69">
        <v>3329.9285700000005</v>
      </c>
      <c r="F900" s="69">
        <v>0</v>
      </c>
    </row>
    <row r="901" spans="1:6" ht="72.75" thickBot="1" x14ac:dyDescent="0.3">
      <c r="A901" s="11"/>
      <c r="B901" s="27" t="s">
        <v>300</v>
      </c>
      <c r="C901" s="28" t="s">
        <v>301</v>
      </c>
      <c r="D901" s="29">
        <v>132.33643000000001</v>
      </c>
      <c r="E901" s="29">
        <v>132.33643000000001</v>
      </c>
      <c r="F901" s="29">
        <v>0</v>
      </c>
    </row>
    <row r="902" spans="1:6" ht="15.75" thickTop="1" x14ac:dyDescent="0.25">
      <c r="A902" s="11"/>
      <c r="B902" s="70" t="s">
        <v>1</v>
      </c>
      <c r="C902" s="71" t="s">
        <v>4</v>
      </c>
      <c r="D902" s="72">
        <v>132.33643000000001</v>
      </c>
      <c r="E902" s="72">
        <v>132.33643000000001</v>
      </c>
      <c r="F902" s="72">
        <v>0</v>
      </c>
    </row>
    <row r="903" spans="1:6" x14ac:dyDescent="0.25">
      <c r="A903" s="11"/>
      <c r="B903" s="67" t="s">
        <v>1</v>
      </c>
      <c r="C903" s="68" t="s">
        <v>6</v>
      </c>
      <c r="D903" s="69">
        <v>132.33643000000001</v>
      </c>
      <c r="E903" s="69">
        <v>132.33643000000001</v>
      </c>
      <c r="F903" s="69">
        <v>0</v>
      </c>
    </row>
    <row r="904" spans="1:6" ht="36.75" thickBot="1" x14ac:dyDescent="0.3">
      <c r="A904" s="11"/>
      <c r="B904" s="27" t="s">
        <v>302</v>
      </c>
      <c r="C904" s="28" t="s">
        <v>303</v>
      </c>
      <c r="D904" s="29">
        <v>9030.413700000001</v>
      </c>
      <c r="E904" s="29">
        <v>9030.413700000001</v>
      </c>
      <c r="F904" s="29">
        <v>0</v>
      </c>
    </row>
    <row r="905" spans="1:6" ht="15.75" thickTop="1" x14ac:dyDescent="0.25">
      <c r="A905" s="11"/>
      <c r="B905" s="70" t="s">
        <v>1</v>
      </c>
      <c r="C905" s="71" t="s">
        <v>4</v>
      </c>
      <c r="D905" s="72">
        <v>8581.8984400000008</v>
      </c>
      <c r="E905" s="72">
        <v>8581.8984400000008</v>
      </c>
      <c r="F905" s="72">
        <v>0</v>
      </c>
    </row>
    <row r="906" spans="1:6" x14ac:dyDescent="0.25">
      <c r="A906" s="11"/>
      <c r="B906" s="67" t="s">
        <v>1</v>
      </c>
      <c r="C906" s="68" t="s">
        <v>5</v>
      </c>
      <c r="D906" s="69">
        <v>26.922000000000001</v>
      </c>
      <c r="E906" s="69">
        <v>26.922000000000001</v>
      </c>
      <c r="F906" s="69">
        <v>0</v>
      </c>
    </row>
    <row r="907" spans="1:6" x14ac:dyDescent="0.25">
      <c r="A907" s="11"/>
      <c r="B907" s="67" t="s">
        <v>1</v>
      </c>
      <c r="C907" s="68" t="s">
        <v>6</v>
      </c>
      <c r="D907" s="69">
        <v>2640.54792</v>
      </c>
      <c r="E907" s="69">
        <v>2640.54792</v>
      </c>
      <c r="F907" s="69">
        <v>0</v>
      </c>
    </row>
    <row r="908" spans="1:6" x14ac:dyDescent="0.25">
      <c r="A908" s="11"/>
      <c r="B908" s="67" t="s">
        <v>1</v>
      </c>
      <c r="C908" s="68" t="s">
        <v>10</v>
      </c>
      <c r="D908" s="69">
        <v>5113.0626099999999</v>
      </c>
      <c r="E908" s="69">
        <v>5113.0626099999999</v>
      </c>
      <c r="F908" s="69">
        <v>0</v>
      </c>
    </row>
    <row r="909" spans="1:6" x14ac:dyDescent="0.25">
      <c r="A909" s="11"/>
      <c r="B909" s="67" t="s">
        <v>1</v>
      </c>
      <c r="C909" s="68" t="s">
        <v>11</v>
      </c>
      <c r="D909" s="69">
        <v>801.36590999999987</v>
      </c>
      <c r="E909" s="69">
        <v>801.36590999999987</v>
      </c>
      <c r="F909" s="69">
        <v>0</v>
      </c>
    </row>
    <row r="910" spans="1:6" x14ac:dyDescent="0.25">
      <c r="A910" s="11"/>
      <c r="B910" s="70" t="s">
        <v>1</v>
      </c>
      <c r="C910" s="71" t="s">
        <v>12</v>
      </c>
      <c r="D910" s="72">
        <v>448.51526000000001</v>
      </c>
      <c r="E910" s="72">
        <v>448.51526000000001</v>
      </c>
      <c r="F910" s="72">
        <v>0</v>
      </c>
    </row>
    <row r="911" spans="1:6" ht="36.75" thickBot="1" x14ac:dyDescent="0.3">
      <c r="A911" s="11"/>
      <c r="B911" s="27" t="s">
        <v>304</v>
      </c>
      <c r="C911" s="28" t="s">
        <v>305</v>
      </c>
      <c r="D911" s="29">
        <v>9754.9087400000008</v>
      </c>
      <c r="E911" s="29">
        <v>9754.9087400000008</v>
      </c>
      <c r="F911" s="29">
        <v>0</v>
      </c>
    </row>
    <row r="912" spans="1:6" ht="15.75" thickTop="1" x14ac:dyDescent="0.25">
      <c r="A912" s="11"/>
      <c r="B912" s="70" t="s">
        <v>1</v>
      </c>
      <c r="C912" s="71" t="s">
        <v>4</v>
      </c>
      <c r="D912" s="72">
        <v>9754.9087400000008</v>
      </c>
      <c r="E912" s="72">
        <v>9754.9087400000008</v>
      </c>
      <c r="F912" s="72">
        <v>0</v>
      </c>
    </row>
    <row r="913" spans="1:6" x14ac:dyDescent="0.25">
      <c r="A913" s="11"/>
      <c r="B913" s="67" t="s">
        <v>1</v>
      </c>
      <c r="C913" s="68" t="s">
        <v>5</v>
      </c>
      <c r="D913" s="69">
        <v>44.351999999999997</v>
      </c>
      <c r="E913" s="69">
        <v>44.351999999999997</v>
      </c>
      <c r="F913" s="69">
        <v>0</v>
      </c>
    </row>
    <row r="914" spans="1:6" x14ac:dyDescent="0.25">
      <c r="A914" s="11"/>
      <c r="B914" s="67" t="s">
        <v>1</v>
      </c>
      <c r="C914" s="68" t="s">
        <v>6</v>
      </c>
      <c r="D914" s="69">
        <v>2575.8959900000004</v>
      </c>
      <c r="E914" s="69">
        <v>2575.8959900000004</v>
      </c>
      <c r="F914" s="69">
        <v>0</v>
      </c>
    </row>
    <row r="915" spans="1:6" x14ac:dyDescent="0.25">
      <c r="A915" s="11"/>
      <c r="B915" s="67" t="s">
        <v>1</v>
      </c>
      <c r="C915" s="68" t="s">
        <v>10</v>
      </c>
      <c r="D915" s="69">
        <v>4753.8490899999997</v>
      </c>
      <c r="E915" s="69">
        <v>4753.8490899999997</v>
      </c>
      <c r="F915" s="69">
        <v>0</v>
      </c>
    </row>
    <row r="916" spans="1:6" x14ac:dyDescent="0.25">
      <c r="A916" s="11"/>
      <c r="B916" s="67" t="s">
        <v>1</v>
      </c>
      <c r="C916" s="68" t="s">
        <v>11</v>
      </c>
      <c r="D916" s="69">
        <v>2380.8116599999998</v>
      </c>
      <c r="E916" s="69">
        <v>2380.8116599999998</v>
      </c>
      <c r="F916" s="69">
        <v>0</v>
      </c>
    </row>
    <row r="917" spans="1:6" ht="36.75" thickBot="1" x14ac:dyDescent="0.3">
      <c r="A917" s="11"/>
      <c r="B917" s="27" t="s">
        <v>306</v>
      </c>
      <c r="C917" s="28" t="s">
        <v>307</v>
      </c>
      <c r="D917" s="29">
        <v>3739.96648</v>
      </c>
      <c r="E917" s="29">
        <v>3739.96648</v>
      </c>
      <c r="F917" s="29">
        <v>0</v>
      </c>
    </row>
    <row r="918" spans="1:6" ht="15.75" thickTop="1" x14ac:dyDescent="0.25">
      <c r="A918" s="11"/>
      <c r="B918" s="70" t="s">
        <v>1</v>
      </c>
      <c r="C918" s="71" t="s">
        <v>4</v>
      </c>
      <c r="D918" s="72">
        <v>3739.96648</v>
      </c>
      <c r="E918" s="72">
        <v>3739.96648</v>
      </c>
      <c r="F918" s="72">
        <v>0</v>
      </c>
    </row>
    <row r="919" spans="1:6" x14ac:dyDescent="0.25">
      <c r="A919" s="11"/>
      <c r="B919" s="67" t="s">
        <v>1</v>
      </c>
      <c r="C919" s="68" t="s">
        <v>6</v>
      </c>
      <c r="D919" s="69">
        <v>54.396000000000001</v>
      </c>
      <c r="E919" s="69">
        <v>54.396000000000001</v>
      </c>
      <c r="F919" s="69">
        <v>0</v>
      </c>
    </row>
    <row r="920" spans="1:6" x14ac:dyDescent="0.25">
      <c r="A920" s="11"/>
      <c r="B920" s="67" t="s">
        <v>1</v>
      </c>
      <c r="C920" s="68" t="s">
        <v>10</v>
      </c>
      <c r="D920" s="69">
        <v>3668.0704799999999</v>
      </c>
      <c r="E920" s="69">
        <v>3668.0704799999999</v>
      </c>
      <c r="F920" s="69">
        <v>0</v>
      </c>
    </row>
    <row r="921" spans="1:6" x14ac:dyDescent="0.25">
      <c r="A921" s="11"/>
      <c r="B921" s="67" t="s">
        <v>1</v>
      </c>
      <c r="C921" s="68" t="s">
        <v>11</v>
      </c>
      <c r="D921" s="69">
        <v>17.5</v>
      </c>
      <c r="E921" s="69">
        <v>17.5</v>
      </c>
      <c r="F921" s="69">
        <v>0</v>
      </c>
    </row>
    <row r="922" spans="1:6" ht="36.75" thickBot="1" x14ac:dyDescent="0.3">
      <c r="A922" s="11"/>
      <c r="B922" s="27" t="s">
        <v>308</v>
      </c>
      <c r="C922" s="28" t="s">
        <v>309</v>
      </c>
      <c r="D922" s="29">
        <v>6218.7135299999991</v>
      </c>
      <c r="E922" s="29">
        <v>6218.7135299999991</v>
      </c>
      <c r="F922" s="29">
        <v>0</v>
      </c>
    </row>
    <row r="923" spans="1:6" ht="15.75" thickTop="1" x14ac:dyDescent="0.25">
      <c r="A923" s="11"/>
      <c r="B923" s="70" t="s">
        <v>1</v>
      </c>
      <c r="C923" s="71" t="s">
        <v>4</v>
      </c>
      <c r="D923" s="72">
        <v>6218.7135299999991</v>
      </c>
      <c r="E923" s="72">
        <v>6218.7135299999991</v>
      </c>
      <c r="F923" s="72">
        <v>0</v>
      </c>
    </row>
    <row r="924" spans="1:6" x14ac:dyDescent="0.25">
      <c r="A924" s="11"/>
      <c r="B924" s="67" t="s">
        <v>1</v>
      </c>
      <c r="C924" s="68" t="s">
        <v>6</v>
      </c>
      <c r="D924" s="69">
        <v>40</v>
      </c>
      <c r="E924" s="69">
        <v>40</v>
      </c>
      <c r="F924" s="69">
        <v>0</v>
      </c>
    </row>
    <row r="925" spans="1:6" x14ac:dyDescent="0.25">
      <c r="A925" s="11"/>
      <c r="B925" s="67" t="s">
        <v>1</v>
      </c>
      <c r="C925" s="68" t="s">
        <v>10</v>
      </c>
      <c r="D925" s="69">
        <v>6178.7135299999991</v>
      </c>
      <c r="E925" s="69">
        <v>6178.7135299999991</v>
      </c>
      <c r="F925" s="69">
        <v>0</v>
      </c>
    </row>
    <row r="926" spans="1:6" ht="36.75" thickBot="1" x14ac:dyDescent="0.3">
      <c r="A926" s="11"/>
      <c r="B926" s="27" t="s">
        <v>310</v>
      </c>
      <c r="C926" s="28" t="s">
        <v>311</v>
      </c>
      <c r="D926" s="29">
        <v>254.10685000000001</v>
      </c>
      <c r="E926" s="29">
        <v>254.10685000000001</v>
      </c>
      <c r="F926" s="29">
        <v>0</v>
      </c>
    </row>
    <row r="927" spans="1:6" ht="15.75" thickTop="1" x14ac:dyDescent="0.25">
      <c r="A927" s="11"/>
      <c r="B927" s="70" t="s">
        <v>1</v>
      </c>
      <c r="C927" s="71" t="s">
        <v>4</v>
      </c>
      <c r="D927" s="72">
        <v>254.10685000000001</v>
      </c>
      <c r="E927" s="72">
        <v>254.10685000000001</v>
      </c>
      <c r="F927" s="72">
        <v>0</v>
      </c>
    </row>
    <row r="928" spans="1:6" x14ac:dyDescent="0.25">
      <c r="A928" s="11"/>
      <c r="B928" s="67" t="s">
        <v>1</v>
      </c>
      <c r="C928" s="68" t="s">
        <v>6</v>
      </c>
      <c r="D928" s="69">
        <v>254.10685000000001</v>
      </c>
      <c r="E928" s="69">
        <v>254.10685000000001</v>
      </c>
      <c r="F928" s="69">
        <v>0</v>
      </c>
    </row>
    <row r="929" spans="1:6" ht="36.75" thickBot="1" x14ac:dyDescent="0.3">
      <c r="A929" s="11"/>
      <c r="B929" s="27" t="s">
        <v>312</v>
      </c>
      <c r="C929" s="28" t="s">
        <v>313</v>
      </c>
      <c r="D929" s="29">
        <v>1217.2392299999999</v>
      </c>
      <c r="E929" s="29">
        <v>1217.2392299999999</v>
      </c>
      <c r="F929" s="29">
        <v>0</v>
      </c>
    </row>
    <row r="930" spans="1:6" ht="15.75" thickTop="1" x14ac:dyDescent="0.25">
      <c r="A930" s="11"/>
      <c r="B930" s="70" t="s">
        <v>1</v>
      </c>
      <c r="C930" s="71" t="s">
        <v>4</v>
      </c>
      <c r="D930" s="72">
        <v>1217.2392299999999</v>
      </c>
      <c r="E930" s="72">
        <v>1217.2392299999999</v>
      </c>
      <c r="F930" s="72">
        <v>0</v>
      </c>
    </row>
    <row r="931" spans="1:6" x14ac:dyDescent="0.25">
      <c r="A931" s="11"/>
      <c r="B931" s="67" t="s">
        <v>1</v>
      </c>
      <c r="C931" s="68" t="s">
        <v>6</v>
      </c>
      <c r="D931" s="69">
        <v>299.63751999999999</v>
      </c>
      <c r="E931" s="69">
        <v>299.63751999999999</v>
      </c>
      <c r="F931" s="69">
        <v>0</v>
      </c>
    </row>
    <row r="932" spans="1:6" x14ac:dyDescent="0.25">
      <c r="A932" s="11"/>
      <c r="B932" s="67" t="s">
        <v>1</v>
      </c>
      <c r="C932" s="68" t="s">
        <v>10</v>
      </c>
      <c r="D932" s="69">
        <v>917.00171</v>
      </c>
      <c r="E932" s="69">
        <v>917.00171</v>
      </c>
      <c r="F932" s="69">
        <v>0</v>
      </c>
    </row>
    <row r="933" spans="1:6" x14ac:dyDescent="0.25">
      <c r="A933" s="11"/>
      <c r="B933" s="67" t="s">
        <v>1</v>
      </c>
      <c r="C933" s="68" t="s">
        <v>11</v>
      </c>
      <c r="D933" s="69">
        <v>0.6</v>
      </c>
      <c r="E933" s="69">
        <v>0.6</v>
      </c>
      <c r="F933" s="69">
        <v>0</v>
      </c>
    </row>
    <row r="934" spans="1:6" ht="36.75" thickBot="1" x14ac:dyDescent="0.3">
      <c r="A934" s="11"/>
      <c r="B934" s="27" t="s">
        <v>314</v>
      </c>
      <c r="C934" s="28" t="s">
        <v>315</v>
      </c>
      <c r="D934" s="29">
        <v>207116.48154000004</v>
      </c>
      <c r="E934" s="29">
        <v>207024.85985000004</v>
      </c>
      <c r="F934" s="29">
        <v>91.621690000000001</v>
      </c>
    </row>
    <row r="935" spans="1:6" ht="15.75" thickTop="1" x14ac:dyDescent="0.25">
      <c r="A935" s="11"/>
      <c r="B935" s="70" t="s">
        <v>1</v>
      </c>
      <c r="C935" s="71" t="s">
        <v>4</v>
      </c>
      <c r="D935" s="72">
        <v>203776.78435</v>
      </c>
      <c r="E935" s="72">
        <v>203688.50193</v>
      </c>
      <c r="F935" s="72">
        <v>88.282420000000002</v>
      </c>
    </row>
    <row r="936" spans="1:6" x14ac:dyDescent="0.25">
      <c r="A936" s="11"/>
      <c r="B936" s="67" t="s">
        <v>1</v>
      </c>
      <c r="C936" s="68" t="s">
        <v>6</v>
      </c>
      <c r="D936" s="69">
        <v>75109.171459999998</v>
      </c>
      <c r="E936" s="69">
        <v>75021.889039999995</v>
      </c>
      <c r="F936" s="69">
        <v>87.282420000000002</v>
      </c>
    </row>
    <row r="937" spans="1:6" x14ac:dyDescent="0.25">
      <c r="A937" s="11"/>
      <c r="B937" s="67" t="s">
        <v>1</v>
      </c>
      <c r="C937" s="68" t="s">
        <v>8</v>
      </c>
      <c r="D937" s="69">
        <v>72.883789999999991</v>
      </c>
      <c r="E937" s="69">
        <v>72.883789999999991</v>
      </c>
      <c r="F937" s="69">
        <v>0</v>
      </c>
    </row>
    <row r="938" spans="1:6" x14ac:dyDescent="0.25">
      <c r="A938" s="11"/>
      <c r="B938" s="67" t="s">
        <v>1</v>
      </c>
      <c r="C938" s="68" t="s">
        <v>9</v>
      </c>
      <c r="D938" s="69">
        <v>278.39</v>
      </c>
      <c r="E938" s="69">
        <v>278.39</v>
      </c>
      <c r="F938" s="69">
        <v>0</v>
      </c>
    </row>
    <row r="939" spans="1:6" x14ac:dyDescent="0.25">
      <c r="A939" s="11"/>
      <c r="B939" s="67" t="s">
        <v>1</v>
      </c>
      <c r="C939" s="68" t="s">
        <v>10</v>
      </c>
      <c r="D939" s="69">
        <v>125290.78694999999</v>
      </c>
      <c r="E939" s="69">
        <v>125289.78694999999</v>
      </c>
      <c r="F939" s="69">
        <v>1</v>
      </c>
    </row>
    <row r="940" spans="1:6" x14ac:dyDescent="0.25">
      <c r="A940" s="11"/>
      <c r="B940" s="67" t="s">
        <v>1</v>
      </c>
      <c r="C940" s="68" t="s">
        <v>11</v>
      </c>
      <c r="D940" s="69">
        <v>3025.55215</v>
      </c>
      <c r="E940" s="69">
        <v>3025.55215</v>
      </c>
      <c r="F940" s="69">
        <v>0</v>
      </c>
    </row>
    <row r="941" spans="1:6" x14ac:dyDescent="0.25">
      <c r="A941" s="11"/>
      <c r="B941" s="70" t="s">
        <v>1</v>
      </c>
      <c r="C941" s="71" t="s">
        <v>12</v>
      </c>
      <c r="D941" s="72">
        <v>3339.6971899999994</v>
      </c>
      <c r="E941" s="72">
        <v>3336.3579199999995</v>
      </c>
      <c r="F941" s="72">
        <v>3.33927</v>
      </c>
    </row>
    <row r="942" spans="1:6" ht="36.75" thickBot="1" x14ac:dyDescent="0.3">
      <c r="A942" s="11"/>
      <c r="B942" s="27" t="s">
        <v>316</v>
      </c>
      <c r="C942" s="28" t="s">
        <v>317</v>
      </c>
      <c r="D942" s="29">
        <v>19162.125</v>
      </c>
      <c r="E942" s="29">
        <v>19162.125</v>
      </c>
      <c r="F942" s="29">
        <v>0</v>
      </c>
    </row>
    <row r="943" spans="1:6" ht="15.75" thickTop="1" x14ac:dyDescent="0.25">
      <c r="A943" s="11"/>
      <c r="B943" s="70" t="s">
        <v>1</v>
      </c>
      <c r="C943" s="71" t="s">
        <v>4</v>
      </c>
      <c r="D943" s="72">
        <v>19162.125</v>
      </c>
      <c r="E943" s="72">
        <v>19162.125</v>
      </c>
      <c r="F943" s="72">
        <v>0</v>
      </c>
    </row>
    <row r="944" spans="1:6" x14ac:dyDescent="0.25">
      <c r="A944" s="11"/>
      <c r="B944" s="67" t="s">
        <v>1</v>
      </c>
      <c r="C944" s="68" t="s">
        <v>10</v>
      </c>
      <c r="D944" s="69">
        <v>19162.125</v>
      </c>
      <c r="E944" s="69">
        <v>19162.125</v>
      </c>
      <c r="F944" s="69">
        <v>0</v>
      </c>
    </row>
    <row r="945" spans="1:6" ht="36.75" thickBot="1" x14ac:dyDescent="0.3">
      <c r="A945" s="11"/>
      <c r="B945" s="27" t="s">
        <v>318</v>
      </c>
      <c r="C945" s="28" t="s">
        <v>319</v>
      </c>
      <c r="D945" s="29">
        <v>8579.93577</v>
      </c>
      <c r="E945" s="29">
        <v>8579.93577</v>
      </c>
      <c r="F945" s="29">
        <v>0</v>
      </c>
    </row>
    <row r="946" spans="1:6" ht="15.75" thickTop="1" x14ac:dyDescent="0.25">
      <c r="A946" s="11"/>
      <c r="B946" s="70" t="s">
        <v>1</v>
      </c>
      <c r="C946" s="71" t="s">
        <v>4</v>
      </c>
      <c r="D946" s="72">
        <v>8579.93577</v>
      </c>
      <c r="E946" s="72">
        <v>8579.93577</v>
      </c>
      <c r="F946" s="72">
        <v>0</v>
      </c>
    </row>
    <row r="947" spans="1:6" x14ac:dyDescent="0.25">
      <c r="A947" s="11"/>
      <c r="B947" s="67" t="s">
        <v>1</v>
      </c>
      <c r="C947" s="68" t="s">
        <v>6</v>
      </c>
      <c r="D947" s="69">
        <v>192</v>
      </c>
      <c r="E947" s="69">
        <v>192</v>
      </c>
      <c r="F947" s="69">
        <v>0</v>
      </c>
    </row>
    <row r="948" spans="1:6" x14ac:dyDescent="0.25">
      <c r="A948" s="11"/>
      <c r="B948" s="67" t="s">
        <v>1</v>
      </c>
      <c r="C948" s="68" t="s">
        <v>10</v>
      </c>
      <c r="D948" s="69">
        <v>7250.9363400000002</v>
      </c>
      <c r="E948" s="69">
        <v>7250.9363400000002</v>
      </c>
      <c r="F948" s="69">
        <v>0</v>
      </c>
    </row>
    <row r="949" spans="1:6" x14ac:dyDescent="0.25">
      <c r="A949" s="11"/>
      <c r="B949" s="67" t="s">
        <v>1</v>
      </c>
      <c r="C949" s="68" t="s">
        <v>11</v>
      </c>
      <c r="D949" s="69">
        <v>1136.9994300000001</v>
      </c>
      <c r="E949" s="69">
        <v>1136.9994300000001</v>
      </c>
      <c r="F949" s="69">
        <v>0</v>
      </c>
    </row>
    <row r="950" spans="1:6" ht="36.75" thickBot="1" x14ac:dyDescent="0.3">
      <c r="A950" s="11"/>
      <c r="B950" s="27" t="s">
        <v>320</v>
      </c>
      <c r="C950" s="28" t="s">
        <v>321</v>
      </c>
      <c r="D950" s="29">
        <v>1249.998</v>
      </c>
      <c r="E950" s="29">
        <v>1249.998</v>
      </c>
      <c r="F950" s="29">
        <v>0</v>
      </c>
    </row>
    <row r="951" spans="1:6" ht="15.75" thickTop="1" x14ac:dyDescent="0.25">
      <c r="A951" s="11"/>
      <c r="B951" s="70" t="s">
        <v>1</v>
      </c>
      <c r="C951" s="71" t="s">
        <v>4</v>
      </c>
      <c r="D951" s="72">
        <v>1249.998</v>
      </c>
      <c r="E951" s="72">
        <v>1249.998</v>
      </c>
      <c r="F951" s="72">
        <v>0</v>
      </c>
    </row>
    <row r="952" spans="1:6" x14ac:dyDescent="0.25">
      <c r="A952" s="11"/>
      <c r="B952" s="67" t="s">
        <v>1</v>
      </c>
      <c r="C952" s="68" t="s">
        <v>10</v>
      </c>
      <c r="D952" s="69">
        <v>1249.998</v>
      </c>
      <c r="E952" s="69">
        <v>1249.998</v>
      </c>
      <c r="F952" s="69">
        <v>0</v>
      </c>
    </row>
    <row r="953" spans="1:6" ht="36.75" thickBot="1" x14ac:dyDescent="0.3">
      <c r="A953" s="11"/>
      <c r="B953" s="27" t="s">
        <v>322</v>
      </c>
      <c r="C953" s="28" t="s">
        <v>323</v>
      </c>
      <c r="D953" s="29">
        <v>13913.84289</v>
      </c>
      <c r="E953" s="29">
        <v>13913.84289</v>
      </c>
      <c r="F953" s="29">
        <v>0</v>
      </c>
    </row>
    <row r="954" spans="1:6" ht="15.75" thickTop="1" x14ac:dyDescent="0.25">
      <c r="A954" s="11"/>
      <c r="B954" s="70" t="s">
        <v>1</v>
      </c>
      <c r="C954" s="71" t="s">
        <v>4</v>
      </c>
      <c r="D954" s="72">
        <v>13913.84289</v>
      </c>
      <c r="E954" s="72">
        <v>13913.84289</v>
      </c>
      <c r="F954" s="72">
        <v>0</v>
      </c>
    </row>
    <row r="955" spans="1:6" x14ac:dyDescent="0.25">
      <c r="A955" s="11"/>
      <c r="B955" s="67" t="s">
        <v>1</v>
      </c>
      <c r="C955" s="68" t="s">
        <v>6</v>
      </c>
      <c r="D955" s="69">
        <v>42.299970000000002</v>
      </c>
      <c r="E955" s="69">
        <v>42.299970000000002</v>
      </c>
      <c r="F955" s="69">
        <v>0</v>
      </c>
    </row>
    <row r="956" spans="1:6" x14ac:dyDescent="0.25">
      <c r="A956" s="11"/>
      <c r="B956" s="67" t="s">
        <v>1</v>
      </c>
      <c r="C956" s="68" t="s">
        <v>10</v>
      </c>
      <c r="D956" s="69">
        <v>13871.542920000002</v>
      </c>
      <c r="E956" s="69">
        <v>13871.542920000002</v>
      </c>
      <c r="F956" s="69">
        <v>0</v>
      </c>
    </row>
    <row r="957" spans="1:6" ht="36.75" thickBot="1" x14ac:dyDescent="0.3">
      <c r="A957" s="11"/>
      <c r="B957" s="27" t="s">
        <v>324</v>
      </c>
      <c r="C957" s="28" t="s">
        <v>325</v>
      </c>
      <c r="D957" s="29">
        <v>3214.6241799999998</v>
      </c>
      <c r="E957" s="29">
        <v>3214.6241799999998</v>
      </c>
      <c r="F957" s="29">
        <v>0</v>
      </c>
    </row>
    <row r="958" spans="1:6" ht="15.75" thickTop="1" x14ac:dyDescent="0.25">
      <c r="A958" s="11"/>
      <c r="B958" s="70" t="s">
        <v>1</v>
      </c>
      <c r="C958" s="71" t="s">
        <v>4</v>
      </c>
      <c r="D958" s="72">
        <v>3214.6241799999998</v>
      </c>
      <c r="E958" s="72">
        <v>3214.6241799999998</v>
      </c>
      <c r="F958" s="72">
        <v>0</v>
      </c>
    </row>
    <row r="959" spans="1:6" x14ac:dyDescent="0.25">
      <c r="A959" s="11"/>
      <c r="B959" s="67" t="s">
        <v>1</v>
      </c>
      <c r="C959" s="68" t="s">
        <v>6</v>
      </c>
      <c r="D959" s="69">
        <v>151.41999999999999</v>
      </c>
      <c r="E959" s="69">
        <v>151.41999999999999</v>
      </c>
      <c r="F959" s="69">
        <v>0</v>
      </c>
    </row>
    <row r="960" spans="1:6" x14ac:dyDescent="0.25">
      <c r="A960" s="11"/>
      <c r="B960" s="67" t="s">
        <v>1</v>
      </c>
      <c r="C960" s="68" t="s">
        <v>10</v>
      </c>
      <c r="D960" s="69">
        <v>3063.2041799999997</v>
      </c>
      <c r="E960" s="69">
        <v>3063.2041799999997</v>
      </c>
      <c r="F960" s="69">
        <v>0</v>
      </c>
    </row>
    <row r="961" spans="1:6" ht="54.75" thickBot="1" x14ac:dyDescent="0.3">
      <c r="A961" s="11"/>
      <c r="B961" s="27" t="s">
        <v>326</v>
      </c>
      <c r="C961" s="28" t="s">
        <v>327</v>
      </c>
      <c r="D961" s="29">
        <v>24654.590670000001</v>
      </c>
      <c r="E961" s="29">
        <v>24654.590670000001</v>
      </c>
      <c r="F961" s="29">
        <v>0</v>
      </c>
    </row>
    <row r="962" spans="1:6" ht="15.75" thickTop="1" x14ac:dyDescent="0.25">
      <c r="A962" s="11"/>
      <c r="B962" s="70" t="s">
        <v>1</v>
      </c>
      <c r="C962" s="71" t="s">
        <v>4</v>
      </c>
      <c r="D962" s="72">
        <v>24654.590670000001</v>
      </c>
      <c r="E962" s="72">
        <v>24654.590670000001</v>
      </c>
      <c r="F962" s="72">
        <v>0</v>
      </c>
    </row>
    <row r="963" spans="1:6" x14ac:dyDescent="0.25">
      <c r="A963" s="11"/>
      <c r="B963" s="67" t="s">
        <v>1</v>
      </c>
      <c r="C963" s="68" t="s">
        <v>6</v>
      </c>
      <c r="D963" s="69">
        <v>380.49</v>
      </c>
      <c r="E963" s="69">
        <v>380.49</v>
      </c>
      <c r="F963" s="69">
        <v>0</v>
      </c>
    </row>
    <row r="964" spans="1:6" x14ac:dyDescent="0.25">
      <c r="A964" s="11"/>
      <c r="B964" s="67" t="s">
        <v>1</v>
      </c>
      <c r="C964" s="68" t="s">
        <v>10</v>
      </c>
      <c r="D964" s="69">
        <v>24274.100670000003</v>
      </c>
      <c r="E964" s="69">
        <v>24274.100670000003</v>
      </c>
      <c r="F964" s="69">
        <v>0</v>
      </c>
    </row>
    <row r="965" spans="1:6" ht="36.75" thickBot="1" x14ac:dyDescent="0.3">
      <c r="A965" s="11"/>
      <c r="B965" s="27" t="s">
        <v>328</v>
      </c>
      <c r="C965" s="28" t="s">
        <v>329</v>
      </c>
      <c r="D965" s="29">
        <v>78000.699020000015</v>
      </c>
      <c r="E965" s="29">
        <v>77909.077330000015</v>
      </c>
      <c r="F965" s="29">
        <v>91.621690000000001</v>
      </c>
    </row>
    <row r="966" spans="1:6" ht="15.75" thickTop="1" x14ac:dyDescent="0.25">
      <c r="A966" s="11"/>
      <c r="B966" s="70" t="s">
        <v>1</v>
      </c>
      <c r="C966" s="71" t="s">
        <v>4</v>
      </c>
      <c r="D966" s="72">
        <v>77507.672080000004</v>
      </c>
      <c r="E966" s="72">
        <v>77419.389660000001</v>
      </c>
      <c r="F966" s="72">
        <v>88.282420000000002</v>
      </c>
    </row>
    <row r="967" spans="1:6" x14ac:dyDescent="0.25">
      <c r="A967" s="11"/>
      <c r="B967" s="67" t="s">
        <v>1</v>
      </c>
      <c r="C967" s="68" t="s">
        <v>6</v>
      </c>
      <c r="D967" s="69">
        <v>69358.441480000009</v>
      </c>
      <c r="E967" s="69">
        <v>69271.159060000005</v>
      </c>
      <c r="F967" s="69">
        <v>87.282420000000002</v>
      </c>
    </row>
    <row r="968" spans="1:6" x14ac:dyDescent="0.25">
      <c r="A968" s="11"/>
      <c r="B968" s="67" t="s">
        <v>1</v>
      </c>
      <c r="C968" s="68" t="s">
        <v>10</v>
      </c>
      <c r="D968" s="69">
        <v>6319.4678800000002</v>
      </c>
      <c r="E968" s="69">
        <v>6318.4678800000002</v>
      </c>
      <c r="F968" s="69">
        <v>1</v>
      </c>
    </row>
    <row r="969" spans="1:6" x14ac:dyDescent="0.25">
      <c r="A969" s="11"/>
      <c r="B969" s="67" t="s">
        <v>1</v>
      </c>
      <c r="C969" s="68" t="s">
        <v>11</v>
      </c>
      <c r="D969" s="69">
        <v>1829.7627199999997</v>
      </c>
      <c r="E969" s="69">
        <v>1829.7627199999997</v>
      </c>
      <c r="F969" s="69">
        <v>0</v>
      </c>
    </row>
    <row r="970" spans="1:6" x14ac:dyDescent="0.25">
      <c r="A970" s="11"/>
      <c r="B970" s="70" t="s">
        <v>1</v>
      </c>
      <c r="C970" s="71" t="s">
        <v>12</v>
      </c>
      <c r="D970" s="72">
        <v>493.02693999999997</v>
      </c>
      <c r="E970" s="72">
        <v>489.68766999999997</v>
      </c>
      <c r="F970" s="72">
        <v>3.33927</v>
      </c>
    </row>
    <row r="971" spans="1:6" ht="36.75" thickBot="1" x14ac:dyDescent="0.3">
      <c r="A971" s="11"/>
      <c r="B971" s="27" t="s">
        <v>330</v>
      </c>
      <c r="C971" s="28" t="s">
        <v>331</v>
      </c>
      <c r="D971" s="29">
        <v>32149.471670000003</v>
      </c>
      <c r="E971" s="29">
        <v>32149.471670000003</v>
      </c>
      <c r="F971" s="29">
        <v>0</v>
      </c>
    </row>
    <row r="972" spans="1:6" ht="15.75" thickTop="1" x14ac:dyDescent="0.25">
      <c r="A972" s="11"/>
      <c r="B972" s="70" t="s">
        <v>1</v>
      </c>
      <c r="C972" s="71" t="s">
        <v>4</v>
      </c>
      <c r="D972" s="72">
        <v>32149.471670000003</v>
      </c>
      <c r="E972" s="72">
        <v>32149.471670000003</v>
      </c>
      <c r="F972" s="72">
        <v>0</v>
      </c>
    </row>
    <row r="973" spans="1:6" x14ac:dyDescent="0.25">
      <c r="A973" s="11"/>
      <c r="B973" s="67" t="s">
        <v>1</v>
      </c>
      <c r="C973" s="68" t="s">
        <v>6</v>
      </c>
      <c r="D973" s="69">
        <v>47.335920000000002</v>
      </c>
      <c r="E973" s="69">
        <v>47.335920000000002</v>
      </c>
      <c r="F973" s="69">
        <v>0</v>
      </c>
    </row>
    <row r="974" spans="1:6" x14ac:dyDescent="0.25">
      <c r="A974" s="11"/>
      <c r="B974" s="67" t="s">
        <v>1</v>
      </c>
      <c r="C974" s="68" t="s">
        <v>10</v>
      </c>
      <c r="D974" s="69">
        <v>32102.135750000001</v>
      </c>
      <c r="E974" s="69">
        <v>32102.135750000001</v>
      </c>
      <c r="F974" s="69">
        <v>0</v>
      </c>
    </row>
    <row r="975" spans="1:6" ht="36.75" thickBot="1" x14ac:dyDescent="0.3">
      <c r="A975" s="11"/>
      <c r="B975" s="27" t="s">
        <v>332</v>
      </c>
      <c r="C975" s="28" t="s">
        <v>333</v>
      </c>
      <c r="D975" s="29">
        <v>293.58772999999997</v>
      </c>
      <c r="E975" s="29">
        <v>293.58772999999997</v>
      </c>
      <c r="F975" s="29">
        <v>0</v>
      </c>
    </row>
    <row r="976" spans="1:6" ht="15.75" thickTop="1" x14ac:dyDescent="0.25">
      <c r="A976" s="11"/>
      <c r="B976" s="70" t="s">
        <v>1</v>
      </c>
      <c r="C976" s="71" t="s">
        <v>4</v>
      </c>
      <c r="D976" s="72">
        <v>293.58772999999997</v>
      </c>
      <c r="E976" s="72">
        <v>293.58772999999997</v>
      </c>
      <c r="F976" s="72">
        <v>0</v>
      </c>
    </row>
    <row r="977" spans="1:6" x14ac:dyDescent="0.25">
      <c r="A977" s="11"/>
      <c r="B977" s="67" t="s">
        <v>1</v>
      </c>
      <c r="C977" s="68" t="s">
        <v>6</v>
      </c>
      <c r="D977" s="69">
        <v>293.58772999999997</v>
      </c>
      <c r="E977" s="69">
        <v>293.58772999999997</v>
      </c>
      <c r="F977" s="69">
        <v>0</v>
      </c>
    </row>
    <row r="978" spans="1:6" ht="36.75" thickBot="1" x14ac:dyDescent="0.3">
      <c r="A978" s="11"/>
      <c r="B978" s="27" t="s">
        <v>334</v>
      </c>
      <c r="C978" s="28" t="s">
        <v>335</v>
      </c>
      <c r="D978" s="29">
        <v>23303.604039999998</v>
      </c>
      <c r="E978" s="29">
        <v>23303.604039999998</v>
      </c>
      <c r="F978" s="29">
        <v>0</v>
      </c>
    </row>
    <row r="979" spans="1:6" ht="15.75" thickTop="1" x14ac:dyDescent="0.25">
      <c r="A979" s="11"/>
      <c r="B979" s="70" t="s">
        <v>1</v>
      </c>
      <c r="C979" s="71" t="s">
        <v>4</v>
      </c>
      <c r="D979" s="72">
        <v>20456.933789999995</v>
      </c>
      <c r="E979" s="72">
        <v>20456.933789999995</v>
      </c>
      <c r="F979" s="72">
        <v>0</v>
      </c>
    </row>
    <row r="980" spans="1:6" x14ac:dyDescent="0.25">
      <c r="A980" s="11"/>
      <c r="B980" s="67" t="s">
        <v>1</v>
      </c>
      <c r="C980" s="68" t="s">
        <v>6</v>
      </c>
      <c r="D980" s="69">
        <v>4643.5963599999995</v>
      </c>
      <c r="E980" s="69">
        <v>4643.5963599999995</v>
      </c>
      <c r="F980" s="69">
        <v>0</v>
      </c>
    </row>
    <row r="981" spans="1:6" x14ac:dyDescent="0.25">
      <c r="A981" s="11"/>
      <c r="B981" s="67" t="s">
        <v>1</v>
      </c>
      <c r="C981" s="68" t="s">
        <v>8</v>
      </c>
      <c r="D981" s="69">
        <v>72.883789999999991</v>
      </c>
      <c r="E981" s="69">
        <v>72.883789999999991</v>
      </c>
      <c r="F981" s="69">
        <v>0</v>
      </c>
    </row>
    <row r="982" spans="1:6" x14ac:dyDescent="0.25">
      <c r="A982" s="11"/>
      <c r="B982" s="67" t="s">
        <v>1</v>
      </c>
      <c r="C982" s="68" t="s">
        <v>9</v>
      </c>
      <c r="D982" s="69">
        <v>278.39</v>
      </c>
      <c r="E982" s="69">
        <v>278.39</v>
      </c>
      <c r="F982" s="69">
        <v>0</v>
      </c>
    </row>
    <row r="983" spans="1:6" x14ac:dyDescent="0.25">
      <c r="A983" s="11"/>
      <c r="B983" s="67" t="s">
        <v>1</v>
      </c>
      <c r="C983" s="68" t="s">
        <v>10</v>
      </c>
      <c r="D983" s="69">
        <v>15403.273640000001</v>
      </c>
      <c r="E983" s="69">
        <v>15403.273640000001</v>
      </c>
      <c r="F983" s="69">
        <v>0</v>
      </c>
    </row>
    <row r="984" spans="1:6" x14ac:dyDescent="0.25">
      <c r="A984" s="11"/>
      <c r="B984" s="67" t="s">
        <v>1</v>
      </c>
      <c r="C984" s="68" t="s">
        <v>11</v>
      </c>
      <c r="D984" s="69">
        <v>58.79</v>
      </c>
      <c r="E984" s="69">
        <v>58.79</v>
      </c>
      <c r="F984" s="69">
        <v>0</v>
      </c>
    </row>
    <row r="985" spans="1:6" x14ac:dyDescent="0.25">
      <c r="A985" s="11"/>
      <c r="B985" s="70" t="s">
        <v>1</v>
      </c>
      <c r="C985" s="71" t="s">
        <v>12</v>
      </c>
      <c r="D985" s="72">
        <v>2846.6702499999997</v>
      </c>
      <c r="E985" s="72">
        <v>2846.6702499999997</v>
      </c>
      <c r="F985" s="72">
        <v>0</v>
      </c>
    </row>
    <row r="986" spans="1:6" ht="36.75" thickBot="1" x14ac:dyDescent="0.3">
      <c r="A986" s="11"/>
      <c r="B986" s="27" t="s">
        <v>336</v>
      </c>
      <c r="C986" s="28" t="s">
        <v>337</v>
      </c>
      <c r="D986" s="29">
        <v>2594.0025700000001</v>
      </c>
      <c r="E986" s="29">
        <v>2594.0025700000001</v>
      </c>
      <c r="F986" s="29">
        <v>0</v>
      </c>
    </row>
    <row r="987" spans="1:6" ht="15.75" thickTop="1" x14ac:dyDescent="0.25">
      <c r="A987" s="11"/>
      <c r="B987" s="70" t="s">
        <v>1</v>
      </c>
      <c r="C987" s="71" t="s">
        <v>4</v>
      </c>
      <c r="D987" s="72">
        <v>2594.0025700000001</v>
      </c>
      <c r="E987" s="72">
        <v>2594.0025700000001</v>
      </c>
      <c r="F987" s="72">
        <v>0</v>
      </c>
    </row>
    <row r="988" spans="1:6" x14ac:dyDescent="0.25">
      <c r="A988" s="11"/>
      <c r="B988" s="67" t="s">
        <v>1</v>
      </c>
      <c r="C988" s="68" t="s">
        <v>10</v>
      </c>
      <c r="D988" s="69">
        <v>2594.0025700000001</v>
      </c>
      <c r="E988" s="69">
        <v>2594.0025700000001</v>
      </c>
      <c r="F988" s="69">
        <v>0</v>
      </c>
    </row>
    <row r="989" spans="1:6" ht="18.75" thickBot="1" x14ac:dyDescent="0.3">
      <c r="A989" s="11"/>
      <c r="B989" s="27" t="s">
        <v>338</v>
      </c>
      <c r="C989" s="28" t="s">
        <v>339</v>
      </c>
      <c r="D989" s="29">
        <v>21.8</v>
      </c>
      <c r="E989" s="29">
        <v>21.8</v>
      </c>
      <c r="F989" s="29">
        <v>0</v>
      </c>
    </row>
    <row r="990" spans="1:6" ht="15.75" thickTop="1" x14ac:dyDescent="0.25">
      <c r="A990" s="11"/>
      <c r="B990" s="70" t="s">
        <v>1</v>
      </c>
      <c r="C990" s="71" t="s">
        <v>4</v>
      </c>
      <c r="D990" s="72">
        <v>21.8</v>
      </c>
      <c r="E990" s="72">
        <v>21.8</v>
      </c>
      <c r="F990" s="72">
        <v>0</v>
      </c>
    </row>
    <row r="991" spans="1:6" x14ac:dyDescent="0.25">
      <c r="A991" s="11"/>
      <c r="B991" s="67" t="s">
        <v>1</v>
      </c>
      <c r="C991" s="68" t="s">
        <v>11</v>
      </c>
      <c r="D991" s="69">
        <v>21.8</v>
      </c>
      <c r="E991" s="69">
        <v>21.8</v>
      </c>
      <c r="F991" s="69">
        <v>0</v>
      </c>
    </row>
    <row r="992" spans="1:6" ht="18.75" thickBot="1" x14ac:dyDescent="0.3">
      <c r="A992" s="11"/>
      <c r="B992" s="27" t="s">
        <v>340</v>
      </c>
      <c r="C992" s="28" t="s">
        <v>341</v>
      </c>
      <c r="D992" s="29">
        <v>517.29196999999999</v>
      </c>
      <c r="E992" s="29">
        <v>0</v>
      </c>
      <c r="F992" s="29">
        <v>517.29196999999999</v>
      </c>
    </row>
    <row r="993" spans="1:6" ht="15.75" thickTop="1" x14ac:dyDescent="0.25">
      <c r="A993" s="11"/>
      <c r="B993" s="70" t="s">
        <v>1</v>
      </c>
      <c r="C993" s="71" t="s">
        <v>4</v>
      </c>
      <c r="D993" s="72">
        <v>517.29196999999999</v>
      </c>
      <c r="E993" s="72">
        <v>0</v>
      </c>
      <c r="F993" s="72">
        <v>517.29196999999999</v>
      </c>
    </row>
    <row r="994" spans="1:6" x14ac:dyDescent="0.25">
      <c r="A994" s="11"/>
      <c r="B994" s="67" t="s">
        <v>1</v>
      </c>
      <c r="C994" s="68" t="s">
        <v>5</v>
      </c>
      <c r="D994" s="69">
        <v>382.85765000000004</v>
      </c>
      <c r="E994" s="69">
        <v>0</v>
      </c>
      <c r="F994" s="69">
        <v>382.85765000000004</v>
      </c>
    </row>
    <row r="995" spans="1:6" x14ac:dyDescent="0.25">
      <c r="A995" s="11"/>
      <c r="B995" s="67" t="s">
        <v>1</v>
      </c>
      <c r="C995" s="68" t="s">
        <v>6</v>
      </c>
      <c r="D995" s="69">
        <v>108.50612999999998</v>
      </c>
      <c r="E995" s="69">
        <v>0</v>
      </c>
      <c r="F995" s="69">
        <v>108.50612999999998</v>
      </c>
    </row>
    <row r="996" spans="1:6" x14ac:dyDescent="0.25">
      <c r="A996" s="11"/>
      <c r="B996" s="67" t="s">
        <v>1</v>
      </c>
      <c r="C996" s="68" t="s">
        <v>10</v>
      </c>
      <c r="D996" s="69">
        <v>22.47119</v>
      </c>
      <c r="E996" s="69">
        <v>0</v>
      </c>
      <c r="F996" s="69">
        <v>22.47119</v>
      </c>
    </row>
    <row r="997" spans="1:6" x14ac:dyDescent="0.25">
      <c r="A997" s="11"/>
      <c r="B997" s="67" t="s">
        <v>1</v>
      </c>
      <c r="C997" s="68" t="s">
        <v>11</v>
      </c>
      <c r="D997" s="69">
        <v>3.4569999999999999</v>
      </c>
      <c r="E997" s="69">
        <v>0</v>
      </c>
      <c r="F997" s="69">
        <v>3.4569999999999999</v>
      </c>
    </row>
    <row r="998" spans="1:6" ht="36.75" thickBot="1" x14ac:dyDescent="0.3">
      <c r="A998" s="11"/>
      <c r="B998" s="27" t="s">
        <v>342</v>
      </c>
      <c r="C998" s="28" t="s">
        <v>343</v>
      </c>
      <c r="D998" s="29">
        <v>2804.8192899999999</v>
      </c>
      <c r="E998" s="29">
        <v>2804.8192899999999</v>
      </c>
      <c r="F998" s="29">
        <v>0</v>
      </c>
    </row>
    <row r="999" spans="1:6" ht="15.75" thickTop="1" x14ac:dyDescent="0.25">
      <c r="A999" s="11"/>
      <c r="B999" s="70" t="s">
        <v>1</v>
      </c>
      <c r="C999" s="71" t="s">
        <v>4</v>
      </c>
      <c r="D999" s="72">
        <v>486.38971000000004</v>
      </c>
      <c r="E999" s="72">
        <v>486.38971000000004</v>
      </c>
      <c r="F999" s="72">
        <v>0</v>
      </c>
    </row>
    <row r="1000" spans="1:6" x14ac:dyDescent="0.25">
      <c r="A1000" s="11"/>
      <c r="B1000" s="67" t="s">
        <v>1</v>
      </c>
      <c r="C1000" s="68" t="s">
        <v>6</v>
      </c>
      <c r="D1000" s="69">
        <v>312.81496000000004</v>
      </c>
      <c r="E1000" s="69">
        <v>312.81496000000004</v>
      </c>
      <c r="F1000" s="69">
        <v>0</v>
      </c>
    </row>
    <row r="1001" spans="1:6" x14ac:dyDescent="0.25">
      <c r="A1001" s="11"/>
      <c r="B1001" s="67" t="s">
        <v>1</v>
      </c>
      <c r="C1001" s="68" t="s">
        <v>10</v>
      </c>
      <c r="D1001" s="69">
        <v>3.64975</v>
      </c>
      <c r="E1001" s="69">
        <v>3.64975</v>
      </c>
      <c r="F1001" s="69">
        <v>0</v>
      </c>
    </row>
    <row r="1002" spans="1:6" x14ac:dyDescent="0.25">
      <c r="A1002" s="11"/>
      <c r="B1002" s="67" t="s">
        <v>1</v>
      </c>
      <c r="C1002" s="68" t="s">
        <v>11</v>
      </c>
      <c r="D1002" s="69">
        <v>169.92500000000001</v>
      </c>
      <c r="E1002" s="69">
        <v>169.92500000000001</v>
      </c>
      <c r="F1002" s="69">
        <v>0</v>
      </c>
    </row>
    <row r="1003" spans="1:6" x14ac:dyDescent="0.25">
      <c r="A1003" s="11"/>
      <c r="B1003" s="70" t="s">
        <v>1</v>
      </c>
      <c r="C1003" s="71" t="s">
        <v>12</v>
      </c>
      <c r="D1003" s="72">
        <v>2318.42958</v>
      </c>
      <c r="E1003" s="72">
        <v>2318.42958</v>
      </c>
      <c r="F1003" s="72">
        <v>0</v>
      </c>
    </row>
    <row r="1004" spans="1:6" ht="36.75" thickBot="1" x14ac:dyDescent="0.3">
      <c r="A1004" s="11"/>
      <c r="B1004" s="27" t="s">
        <v>344</v>
      </c>
      <c r="C1004" s="28" t="s">
        <v>345</v>
      </c>
      <c r="D1004" s="29">
        <v>52512.830480000004</v>
      </c>
      <c r="E1004" s="29">
        <v>52512.830480000004</v>
      </c>
      <c r="F1004" s="29">
        <v>0</v>
      </c>
    </row>
    <row r="1005" spans="1:6" ht="15.75" thickTop="1" x14ac:dyDescent="0.25">
      <c r="A1005" s="11"/>
      <c r="B1005" s="70" t="s">
        <v>1</v>
      </c>
      <c r="C1005" s="71" t="s">
        <v>4</v>
      </c>
      <c r="D1005" s="72">
        <v>52411.591480000003</v>
      </c>
      <c r="E1005" s="72">
        <v>52411.591480000003</v>
      </c>
      <c r="F1005" s="72">
        <v>0</v>
      </c>
    </row>
    <row r="1006" spans="1:6" x14ac:dyDescent="0.25">
      <c r="A1006" s="11"/>
      <c r="B1006" s="67" t="s">
        <v>1</v>
      </c>
      <c r="C1006" s="68" t="s">
        <v>5</v>
      </c>
      <c r="D1006" s="69">
        <v>2061.01179</v>
      </c>
      <c r="E1006" s="69">
        <v>2061.01179</v>
      </c>
      <c r="F1006" s="69">
        <v>0</v>
      </c>
    </row>
    <row r="1007" spans="1:6" x14ac:dyDescent="0.25">
      <c r="A1007" s="11"/>
      <c r="B1007" s="67" t="s">
        <v>1</v>
      </c>
      <c r="C1007" s="68" t="s">
        <v>6</v>
      </c>
      <c r="D1007" s="69">
        <v>2490.50848</v>
      </c>
      <c r="E1007" s="69">
        <v>2490.50848</v>
      </c>
      <c r="F1007" s="69">
        <v>0</v>
      </c>
    </row>
    <row r="1008" spans="1:6" x14ac:dyDescent="0.25">
      <c r="A1008" s="11"/>
      <c r="B1008" s="67" t="s">
        <v>1</v>
      </c>
      <c r="C1008" s="68" t="s">
        <v>9</v>
      </c>
      <c r="D1008" s="69">
        <v>2.1650900000000002</v>
      </c>
      <c r="E1008" s="69">
        <v>2.1650900000000002</v>
      </c>
      <c r="F1008" s="69">
        <v>0</v>
      </c>
    </row>
    <row r="1009" spans="1:6" x14ac:dyDescent="0.25">
      <c r="A1009" s="11"/>
      <c r="B1009" s="67" t="s">
        <v>1</v>
      </c>
      <c r="C1009" s="68" t="s">
        <v>10</v>
      </c>
      <c r="D1009" s="69">
        <v>46044.20781</v>
      </c>
      <c r="E1009" s="69">
        <v>46044.20781</v>
      </c>
      <c r="F1009" s="69">
        <v>0</v>
      </c>
    </row>
    <row r="1010" spans="1:6" x14ac:dyDescent="0.25">
      <c r="A1010" s="11"/>
      <c r="B1010" s="67" t="s">
        <v>1</v>
      </c>
      <c r="C1010" s="68" t="s">
        <v>11</v>
      </c>
      <c r="D1010" s="69">
        <v>1813.69831</v>
      </c>
      <c r="E1010" s="69">
        <v>1813.69831</v>
      </c>
      <c r="F1010" s="69">
        <v>0</v>
      </c>
    </row>
    <row r="1011" spans="1:6" x14ac:dyDescent="0.25">
      <c r="A1011" s="11"/>
      <c r="B1011" s="70" t="s">
        <v>1</v>
      </c>
      <c r="C1011" s="71" t="s">
        <v>12</v>
      </c>
      <c r="D1011" s="72">
        <v>101.239</v>
      </c>
      <c r="E1011" s="72">
        <v>101.239</v>
      </c>
      <c r="F1011" s="72">
        <v>0</v>
      </c>
    </row>
    <row r="1012" spans="1:6" ht="36.75" thickBot="1" x14ac:dyDescent="0.3">
      <c r="A1012" s="11"/>
      <c r="B1012" s="27" t="s">
        <v>346</v>
      </c>
      <c r="C1012" s="28" t="s">
        <v>347</v>
      </c>
      <c r="D1012" s="29">
        <v>135305.11992000003</v>
      </c>
      <c r="E1012" s="29">
        <v>135130.51992000002</v>
      </c>
      <c r="F1012" s="29">
        <v>174.6</v>
      </c>
    </row>
    <row r="1013" spans="1:6" ht="15.75" thickTop="1" x14ac:dyDescent="0.25">
      <c r="A1013" s="11"/>
      <c r="B1013" s="70" t="s">
        <v>1</v>
      </c>
      <c r="C1013" s="71" t="s">
        <v>4</v>
      </c>
      <c r="D1013" s="72">
        <v>43951.735249999998</v>
      </c>
      <c r="E1013" s="72">
        <v>43777.135249999999</v>
      </c>
      <c r="F1013" s="72">
        <v>174.6</v>
      </c>
    </row>
    <row r="1014" spans="1:6" x14ac:dyDescent="0.25">
      <c r="A1014" s="11"/>
      <c r="B1014" s="67" t="s">
        <v>1</v>
      </c>
      <c r="C1014" s="68" t="s">
        <v>6</v>
      </c>
      <c r="D1014" s="69">
        <v>509.53896999999995</v>
      </c>
      <c r="E1014" s="69">
        <v>509.53896999999995</v>
      </c>
      <c r="F1014" s="69">
        <v>0</v>
      </c>
    </row>
    <row r="1015" spans="1:6" x14ac:dyDescent="0.25">
      <c r="A1015" s="11"/>
      <c r="B1015" s="67" t="s">
        <v>1</v>
      </c>
      <c r="C1015" s="68" t="s">
        <v>10</v>
      </c>
      <c r="D1015" s="69">
        <v>1162.0990300000001</v>
      </c>
      <c r="E1015" s="69">
        <v>1162.0990300000001</v>
      </c>
      <c r="F1015" s="69">
        <v>0</v>
      </c>
    </row>
    <row r="1016" spans="1:6" x14ac:dyDescent="0.25">
      <c r="A1016" s="11"/>
      <c r="B1016" s="67" t="s">
        <v>1</v>
      </c>
      <c r="C1016" s="68" t="s">
        <v>11</v>
      </c>
      <c r="D1016" s="69">
        <v>42280.097249999999</v>
      </c>
      <c r="E1016" s="69">
        <v>42105.49725</v>
      </c>
      <c r="F1016" s="69">
        <v>174.6</v>
      </c>
    </row>
    <row r="1017" spans="1:6" x14ac:dyDescent="0.25">
      <c r="A1017" s="11"/>
      <c r="B1017" s="70" t="s">
        <v>1</v>
      </c>
      <c r="C1017" s="71" t="s">
        <v>12</v>
      </c>
      <c r="D1017" s="72">
        <v>91353.384669999999</v>
      </c>
      <c r="E1017" s="72">
        <v>91353.384669999999</v>
      </c>
      <c r="F1017" s="72">
        <v>0</v>
      </c>
    </row>
    <row r="1018" spans="1:6" ht="36.75" thickBot="1" x14ac:dyDescent="0.3">
      <c r="A1018" s="11"/>
      <c r="B1018" s="27" t="s">
        <v>348</v>
      </c>
      <c r="C1018" s="28" t="s">
        <v>349</v>
      </c>
      <c r="D1018" s="29">
        <v>90.788809999999998</v>
      </c>
      <c r="E1018" s="29">
        <v>90.788809999999998</v>
      </c>
      <c r="F1018" s="29">
        <v>0</v>
      </c>
    </row>
    <row r="1019" spans="1:6" ht="15.75" thickTop="1" x14ac:dyDescent="0.25">
      <c r="A1019" s="11"/>
      <c r="B1019" s="70" t="s">
        <v>1</v>
      </c>
      <c r="C1019" s="71" t="s">
        <v>4</v>
      </c>
      <c r="D1019" s="72">
        <v>90.788809999999998</v>
      </c>
      <c r="E1019" s="72">
        <v>90.788809999999998</v>
      </c>
      <c r="F1019" s="72">
        <v>0</v>
      </c>
    </row>
    <row r="1020" spans="1:6" x14ac:dyDescent="0.25">
      <c r="A1020" s="11"/>
      <c r="B1020" s="67" t="s">
        <v>1</v>
      </c>
      <c r="C1020" s="68" t="s">
        <v>6</v>
      </c>
      <c r="D1020" s="69">
        <v>24.891599999999997</v>
      </c>
      <c r="E1020" s="69">
        <v>24.891599999999997</v>
      </c>
      <c r="F1020" s="69">
        <v>0</v>
      </c>
    </row>
    <row r="1021" spans="1:6" x14ac:dyDescent="0.25">
      <c r="A1021" s="11"/>
      <c r="B1021" s="67" t="s">
        <v>1</v>
      </c>
      <c r="C1021" s="68" t="s">
        <v>10</v>
      </c>
      <c r="D1021" s="69">
        <v>0.95040000000000002</v>
      </c>
      <c r="E1021" s="69">
        <v>0.95040000000000002</v>
      </c>
      <c r="F1021" s="69">
        <v>0</v>
      </c>
    </row>
    <row r="1022" spans="1:6" x14ac:dyDescent="0.25">
      <c r="A1022" s="11"/>
      <c r="B1022" s="67" t="s">
        <v>1</v>
      </c>
      <c r="C1022" s="68" t="s">
        <v>11</v>
      </c>
      <c r="D1022" s="69">
        <v>64.946809999999999</v>
      </c>
      <c r="E1022" s="69">
        <v>64.946809999999999</v>
      </c>
      <c r="F1022" s="69">
        <v>0</v>
      </c>
    </row>
    <row r="1023" spans="1:6" ht="18.75" thickBot="1" x14ac:dyDescent="0.3">
      <c r="A1023" s="11"/>
      <c r="B1023" s="27" t="s">
        <v>350</v>
      </c>
      <c r="C1023" s="28" t="s">
        <v>351</v>
      </c>
      <c r="D1023" s="29">
        <v>5698.9530000000004</v>
      </c>
      <c r="E1023" s="29">
        <v>5524.3530000000001</v>
      </c>
      <c r="F1023" s="29">
        <v>174.6</v>
      </c>
    </row>
    <row r="1024" spans="1:6" ht="15.75" thickTop="1" x14ac:dyDescent="0.25">
      <c r="A1024" s="11"/>
      <c r="B1024" s="70" t="s">
        <v>1</v>
      </c>
      <c r="C1024" s="71" t="s">
        <v>4</v>
      </c>
      <c r="D1024" s="72">
        <v>5698.9530000000004</v>
      </c>
      <c r="E1024" s="72">
        <v>5524.3530000000001</v>
      </c>
      <c r="F1024" s="72">
        <v>174.6</v>
      </c>
    </row>
    <row r="1025" spans="1:6" x14ac:dyDescent="0.25">
      <c r="A1025" s="11"/>
      <c r="B1025" s="67" t="s">
        <v>1</v>
      </c>
      <c r="C1025" s="68" t="s">
        <v>6</v>
      </c>
      <c r="D1025" s="69">
        <v>149.11000000000001</v>
      </c>
      <c r="E1025" s="69">
        <v>149.11000000000001</v>
      </c>
      <c r="F1025" s="69">
        <v>0</v>
      </c>
    </row>
    <row r="1026" spans="1:6" x14ac:dyDescent="0.25">
      <c r="A1026" s="11"/>
      <c r="B1026" s="67" t="s">
        <v>1</v>
      </c>
      <c r="C1026" s="68" t="s">
        <v>10</v>
      </c>
      <c r="D1026" s="69">
        <v>7.55</v>
      </c>
      <c r="E1026" s="69">
        <v>7.55</v>
      </c>
      <c r="F1026" s="69">
        <v>0</v>
      </c>
    </row>
    <row r="1027" spans="1:6" x14ac:dyDescent="0.25">
      <c r="A1027" s="11"/>
      <c r="B1027" s="67" t="s">
        <v>1</v>
      </c>
      <c r="C1027" s="68" t="s">
        <v>11</v>
      </c>
      <c r="D1027" s="69">
        <v>5542.2930000000006</v>
      </c>
      <c r="E1027" s="69">
        <v>5367.6930000000002</v>
      </c>
      <c r="F1027" s="69">
        <v>174.6</v>
      </c>
    </row>
    <row r="1028" spans="1:6" ht="36.75" thickBot="1" x14ac:dyDescent="0.3">
      <c r="A1028" s="11"/>
      <c r="B1028" s="27" t="s">
        <v>352</v>
      </c>
      <c r="C1028" s="28" t="s">
        <v>353</v>
      </c>
      <c r="D1028" s="29">
        <v>129302.12299</v>
      </c>
      <c r="E1028" s="29">
        <v>129302.12299</v>
      </c>
      <c r="F1028" s="29">
        <v>0</v>
      </c>
    </row>
    <row r="1029" spans="1:6" ht="15.75" thickTop="1" x14ac:dyDescent="0.25">
      <c r="A1029" s="11"/>
      <c r="B1029" s="70" t="s">
        <v>1</v>
      </c>
      <c r="C1029" s="71" t="s">
        <v>4</v>
      </c>
      <c r="D1029" s="72">
        <v>37948.738319999997</v>
      </c>
      <c r="E1029" s="72">
        <v>37948.738319999997</v>
      </c>
      <c r="F1029" s="72">
        <v>0</v>
      </c>
    </row>
    <row r="1030" spans="1:6" x14ac:dyDescent="0.25">
      <c r="A1030" s="11"/>
      <c r="B1030" s="67" t="s">
        <v>1</v>
      </c>
      <c r="C1030" s="68" t="s">
        <v>6</v>
      </c>
      <c r="D1030" s="69">
        <v>300.37736999999998</v>
      </c>
      <c r="E1030" s="69">
        <v>300.37736999999998</v>
      </c>
      <c r="F1030" s="69">
        <v>0</v>
      </c>
    </row>
    <row r="1031" spans="1:6" x14ac:dyDescent="0.25">
      <c r="A1031" s="11"/>
      <c r="B1031" s="67" t="s">
        <v>1</v>
      </c>
      <c r="C1031" s="68" t="s">
        <v>10</v>
      </c>
      <c r="D1031" s="69">
        <v>1153.59863</v>
      </c>
      <c r="E1031" s="69">
        <v>1153.59863</v>
      </c>
      <c r="F1031" s="69">
        <v>0</v>
      </c>
    </row>
    <row r="1032" spans="1:6" x14ac:dyDescent="0.25">
      <c r="A1032" s="11"/>
      <c r="B1032" s="67" t="s">
        <v>1</v>
      </c>
      <c r="C1032" s="68" t="s">
        <v>11</v>
      </c>
      <c r="D1032" s="69">
        <v>36494.762320000002</v>
      </c>
      <c r="E1032" s="69">
        <v>36494.762320000002</v>
      </c>
      <c r="F1032" s="69">
        <v>0</v>
      </c>
    </row>
    <row r="1033" spans="1:6" x14ac:dyDescent="0.25">
      <c r="A1033" s="11"/>
      <c r="B1033" s="70" t="s">
        <v>1</v>
      </c>
      <c r="C1033" s="71" t="s">
        <v>12</v>
      </c>
      <c r="D1033" s="72">
        <v>91353.384669999999</v>
      </c>
      <c r="E1033" s="72">
        <v>91353.384669999999</v>
      </c>
      <c r="F1033" s="72">
        <v>0</v>
      </c>
    </row>
    <row r="1034" spans="1:6" ht="36.75" thickBot="1" x14ac:dyDescent="0.3">
      <c r="A1034" s="11"/>
      <c r="B1034" s="27" t="s">
        <v>354</v>
      </c>
      <c r="C1034" s="28" t="s">
        <v>355</v>
      </c>
      <c r="D1034" s="29">
        <v>28.094639999999998</v>
      </c>
      <c r="E1034" s="29">
        <v>28.094639999999998</v>
      </c>
      <c r="F1034" s="29">
        <v>0</v>
      </c>
    </row>
    <row r="1035" spans="1:6" ht="15.75" thickTop="1" x14ac:dyDescent="0.25">
      <c r="A1035" s="11"/>
      <c r="B1035" s="70" t="s">
        <v>1</v>
      </c>
      <c r="C1035" s="71" t="s">
        <v>4</v>
      </c>
      <c r="D1035" s="72">
        <v>28.094639999999998</v>
      </c>
      <c r="E1035" s="72">
        <v>28.094639999999998</v>
      </c>
      <c r="F1035" s="72">
        <v>0</v>
      </c>
    </row>
    <row r="1036" spans="1:6" x14ac:dyDescent="0.25">
      <c r="A1036" s="11"/>
      <c r="B1036" s="67" t="s">
        <v>1</v>
      </c>
      <c r="C1036" s="68" t="s">
        <v>6</v>
      </c>
      <c r="D1036" s="69">
        <v>25.41</v>
      </c>
      <c r="E1036" s="69">
        <v>25.41</v>
      </c>
      <c r="F1036" s="69">
        <v>0</v>
      </c>
    </row>
    <row r="1037" spans="1:6" x14ac:dyDescent="0.25">
      <c r="A1037" s="11"/>
      <c r="B1037" s="67" t="s">
        <v>1</v>
      </c>
      <c r="C1037" s="68" t="s">
        <v>11</v>
      </c>
      <c r="D1037" s="69">
        <v>2.6846399999999999</v>
      </c>
      <c r="E1037" s="69">
        <v>2.6846399999999999</v>
      </c>
      <c r="F1037" s="69">
        <v>0</v>
      </c>
    </row>
    <row r="1038" spans="1:6" ht="18.75" thickBot="1" x14ac:dyDescent="0.3">
      <c r="A1038" s="11"/>
      <c r="B1038" s="27" t="s">
        <v>356</v>
      </c>
      <c r="C1038" s="28" t="s">
        <v>357</v>
      </c>
      <c r="D1038" s="29">
        <v>185.16048000000001</v>
      </c>
      <c r="E1038" s="29">
        <v>185.16048000000001</v>
      </c>
      <c r="F1038" s="29">
        <v>0</v>
      </c>
    </row>
    <row r="1039" spans="1:6" ht="15.75" thickTop="1" x14ac:dyDescent="0.25">
      <c r="A1039" s="11"/>
      <c r="B1039" s="70" t="s">
        <v>1</v>
      </c>
      <c r="C1039" s="71" t="s">
        <v>4</v>
      </c>
      <c r="D1039" s="72">
        <v>185.16048000000001</v>
      </c>
      <c r="E1039" s="72">
        <v>185.16048000000001</v>
      </c>
      <c r="F1039" s="72">
        <v>0</v>
      </c>
    </row>
    <row r="1040" spans="1:6" x14ac:dyDescent="0.25">
      <c r="A1040" s="11"/>
      <c r="B1040" s="67" t="s">
        <v>1</v>
      </c>
      <c r="C1040" s="68" t="s">
        <v>6</v>
      </c>
      <c r="D1040" s="69">
        <v>9.75</v>
      </c>
      <c r="E1040" s="69">
        <v>9.75</v>
      </c>
      <c r="F1040" s="69">
        <v>0</v>
      </c>
    </row>
    <row r="1041" spans="1:6" x14ac:dyDescent="0.25">
      <c r="A1041" s="11"/>
      <c r="B1041" s="67" t="s">
        <v>1</v>
      </c>
      <c r="C1041" s="68" t="s">
        <v>11</v>
      </c>
      <c r="D1041" s="69">
        <v>175.41048000000001</v>
      </c>
      <c r="E1041" s="69">
        <v>175.41048000000001</v>
      </c>
      <c r="F1041" s="69">
        <v>0</v>
      </c>
    </row>
    <row r="1042" spans="1:6" ht="18.75" thickBot="1" x14ac:dyDescent="0.3">
      <c r="A1042" s="11"/>
      <c r="B1042" s="27" t="s">
        <v>358</v>
      </c>
      <c r="C1042" s="28" t="s">
        <v>359</v>
      </c>
      <c r="D1042" s="29">
        <v>86555.685210000011</v>
      </c>
      <c r="E1042" s="29">
        <v>86115.524330000015</v>
      </c>
      <c r="F1042" s="29">
        <v>440.16088000000002</v>
      </c>
    </row>
    <row r="1043" spans="1:6" ht="15.75" thickTop="1" x14ac:dyDescent="0.25">
      <c r="A1043" s="11"/>
      <c r="B1043" s="70" t="s">
        <v>1</v>
      </c>
      <c r="C1043" s="71" t="s">
        <v>4</v>
      </c>
      <c r="D1043" s="72">
        <v>86305.91476</v>
      </c>
      <c r="E1043" s="72">
        <v>85867.553880000007</v>
      </c>
      <c r="F1043" s="72">
        <v>438.36088000000001</v>
      </c>
    </row>
    <row r="1044" spans="1:6" x14ac:dyDescent="0.25">
      <c r="A1044" s="11"/>
      <c r="B1044" s="67" t="s">
        <v>1</v>
      </c>
      <c r="C1044" s="68" t="s">
        <v>5</v>
      </c>
      <c r="D1044" s="69">
        <v>7434.8056999999999</v>
      </c>
      <c r="E1044" s="69">
        <v>7422.7056999999995</v>
      </c>
      <c r="F1044" s="69">
        <v>12.1</v>
      </c>
    </row>
    <row r="1045" spans="1:6" x14ac:dyDescent="0.25">
      <c r="A1045" s="11"/>
      <c r="B1045" s="67" t="s">
        <v>1</v>
      </c>
      <c r="C1045" s="68" t="s">
        <v>6</v>
      </c>
      <c r="D1045" s="69">
        <v>74657.689940000011</v>
      </c>
      <c r="E1045" s="69">
        <v>74302.095400000006</v>
      </c>
      <c r="F1045" s="69">
        <v>355.59454000000005</v>
      </c>
    </row>
    <row r="1046" spans="1:6" x14ac:dyDescent="0.25">
      <c r="A1046" s="11"/>
      <c r="B1046" s="67" t="s">
        <v>1</v>
      </c>
      <c r="C1046" s="68" t="s">
        <v>9</v>
      </c>
      <c r="D1046" s="69">
        <v>3885.3180000000002</v>
      </c>
      <c r="E1046" s="69">
        <v>3885.3180000000002</v>
      </c>
      <c r="F1046" s="69">
        <v>0</v>
      </c>
    </row>
    <row r="1047" spans="1:6" x14ac:dyDescent="0.25">
      <c r="A1047" s="11"/>
      <c r="B1047" s="67" t="s">
        <v>1</v>
      </c>
      <c r="C1047" s="68" t="s">
        <v>10</v>
      </c>
      <c r="D1047" s="69">
        <v>104.57241999999999</v>
      </c>
      <c r="E1047" s="69">
        <v>95.686520000000002</v>
      </c>
      <c r="F1047" s="69">
        <v>8.8858999999999995</v>
      </c>
    </row>
    <row r="1048" spans="1:6" x14ac:dyDescent="0.25">
      <c r="A1048" s="11"/>
      <c r="B1048" s="67" t="s">
        <v>1</v>
      </c>
      <c r="C1048" s="68" t="s">
        <v>11</v>
      </c>
      <c r="D1048" s="69">
        <v>223.52870000000001</v>
      </c>
      <c r="E1048" s="69">
        <v>161.74826000000002</v>
      </c>
      <c r="F1048" s="69">
        <v>61.780440000000006</v>
      </c>
    </row>
    <row r="1049" spans="1:6" x14ac:dyDescent="0.25">
      <c r="A1049" s="11"/>
      <c r="B1049" s="70" t="s">
        <v>1</v>
      </c>
      <c r="C1049" s="71" t="s">
        <v>12</v>
      </c>
      <c r="D1049" s="72">
        <v>249.77045000000001</v>
      </c>
      <c r="E1049" s="72">
        <v>247.97045</v>
      </c>
      <c r="F1049" s="72">
        <v>1.8</v>
      </c>
    </row>
    <row r="1050" spans="1:6" ht="18.75" thickBot="1" x14ac:dyDescent="0.3">
      <c r="A1050" s="11"/>
      <c r="B1050" s="27" t="s">
        <v>360</v>
      </c>
      <c r="C1050" s="28" t="s">
        <v>361</v>
      </c>
      <c r="D1050" s="29">
        <v>86125.337339999998</v>
      </c>
      <c r="E1050" s="29">
        <v>85685.176460000002</v>
      </c>
      <c r="F1050" s="29">
        <v>440.16088000000002</v>
      </c>
    </row>
    <row r="1051" spans="1:6" ht="15.75" thickTop="1" x14ac:dyDescent="0.25">
      <c r="A1051" s="11"/>
      <c r="B1051" s="70" t="s">
        <v>1</v>
      </c>
      <c r="C1051" s="71" t="s">
        <v>4</v>
      </c>
      <c r="D1051" s="72">
        <v>85876.505890000015</v>
      </c>
      <c r="E1051" s="72">
        <v>85438.145010000022</v>
      </c>
      <c r="F1051" s="72">
        <v>438.36088000000001</v>
      </c>
    </row>
    <row r="1052" spans="1:6" x14ac:dyDescent="0.25">
      <c r="A1052" s="11"/>
      <c r="B1052" s="67" t="s">
        <v>1</v>
      </c>
      <c r="C1052" s="68" t="s">
        <v>5</v>
      </c>
      <c r="D1052" s="69">
        <v>7374.7906999999996</v>
      </c>
      <c r="E1052" s="69">
        <v>7362.6906999999992</v>
      </c>
      <c r="F1052" s="69">
        <v>12.1</v>
      </c>
    </row>
    <row r="1053" spans="1:6" x14ac:dyDescent="0.25">
      <c r="A1053" s="11"/>
      <c r="B1053" s="67" t="s">
        <v>1</v>
      </c>
      <c r="C1053" s="68" t="s">
        <v>6</v>
      </c>
      <c r="D1053" s="69">
        <v>74288.296070000011</v>
      </c>
      <c r="E1053" s="69">
        <v>73932.701530000006</v>
      </c>
      <c r="F1053" s="69">
        <v>355.59454000000005</v>
      </c>
    </row>
    <row r="1054" spans="1:6" x14ac:dyDescent="0.25">
      <c r="A1054" s="11"/>
      <c r="B1054" s="67" t="s">
        <v>1</v>
      </c>
      <c r="C1054" s="68" t="s">
        <v>9</v>
      </c>
      <c r="D1054" s="69">
        <v>3885.3180000000002</v>
      </c>
      <c r="E1054" s="69">
        <v>3885.3180000000002</v>
      </c>
      <c r="F1054" s="69">
        <v>0</v>
      </c>
    </row>
    <row r="1055" spans="1:6" x14ac:dyDescent="0.25">
      <c r="A1055" s="11"/>
      <c r="B1055" s="67" t="s">
        <v>1</v>
      </c>
      <c r="C1055" s="68" t="s">
        <v>10</v>
      </c>
      <c r="D1055" s="69">
        <v>104.57241999999999</v>
      </c>
      <c r="E1055" s="69">
        <v>95.686520000000002</v>
      </c>
      <c r="F1055" s="69">
        <v>8.8858999999999995</v>
      </c>
    </row>
    <row r="1056" spans="1:6" x14ac:dyDescent="0.25">
      <c r="A1056" s="11"/>
      <c r="B1056" s="67" t="s">
        <v>1</v>
      </c>
      <c r="C1056" s="68" t="s">
        <v>11</v>
      </c>
      <c r="D1056" s="69">
        <v>223.52870000000001</v>
      </c>
      <c r="E1056" s="69">
        <v>161.74826000000002</v>
      </c>
      <c r="F1056" s="69">
        <v>61.780440000000006</v>
      </c>
    </row>
    <row r="1057" spans="1:6" x14ac:dyDescent="0.25">
      <c r="A1057" s="11"/>
      <c r="B1057" s="70" t="s">
        <v>1</v>
      </c>
      <c r="C1057" s="71" t="s">
        <v>12</v>
      </c>
      <c r="D1057" s="72">
        <v>248.83145000000002</v>
      </c>
      <c r="E1057" s="72">
        <v>247.03145000000001</v>
      </c>
      <c r="F1057" s="72">
        <v>1.8</v>
      </c>
    </row>
    <row r="1058" spans="1:6" ht="18.75" thickBot="1" x14ac:dyDescent="0.3">
      <c r="A1058" s="11"/>
      <c r="B1058" s="27" t="s">
        <v>362</v>
      </c>
      <c r="C1058" s="28" t="s">
        <v>363</v>
      </c>
      <c r="D1058" s="29">
        <v>80179.856990000015</v>
      </c>
      <c r="E1058" s="29">
        <v>80179.856990000015</v>
      </c>
      <c r="F1058" s="29">
        <v>0</v>
      </c>
    </row>
    <row r="1059" spans="1:6" ht="15.75" thickTop="1" x14ac:dyDescent="0.25">
      <c r="A1059" s="11"/>
      <c r="B1059" s="70" t="s">
        <v>1</v>
      </c>
      <c r="C1059" s="71" t="s">
        <v>4</v>
      </c>
      <c r="D1059" s="72">
        <v>79971.084420000014</v>
      </c>
      <c r="E1059" s="72">
        <v>79971.084420000014</v>
      </c>
      <c r="F1059" s="72">
        <v>0</v>
      </c>
    </row>
    <row r="1060" spans="1:6" x14ac:dyDescent="0.25">
      <c r="A1060" s="11"/>
      <c r="B1060" s="67" t="s">
        <v>1</v>
      </c>
      <c r="C1060" s="68" t="s">
        <v>5</v>
      </c>
      <c r="D1060" s="69">
        <v>7077.4936999999991</v>
      </c>
      <c r="E1060" s="69">
        <v>7077.4936999999991</v>
      </c>
      <c r="F1060" s="69">
        <v>0</v>
      </c>
    </row>
    <row r="1061" spans="1:6" x14ac:dyDescent="0.25">
      <c r="A1061" s="11"/>
      <c r="B1061" s="67" t="s">
        <v>1</v>
      </c>
      <c r="C1061" s="68" t="s">
        <v>6</v>
      </c>
      <c r="D1061" s="69">
        <v>72670.468470000007</v>
      </c>
      <c r="E1061" s="69">
        <v>72670.468470000007</v>
      </c>
      <c r="F1061" s="69">
        <v>0</v>
      </c>
    </row>
    <row r="1062" spans="1:6" x14ac:dyDescent="0.25">
      <c r="A1062" s="11"/>
      <c r="B1062" s="67" t="s">
        <v>1</v>
      </c>
      <c r="C1062" s="68" t="s">
        <v>10</v>
      </c>
      <c r="D1062" s="69">
        <v>95.686520000000002</v>
      </c>
      <c r="E1062" s="69">
        <v>95.686520000000002</v>
      </c>
      <c r="F1062" s="69">
        <v>0</v>
      </c>
    </row>
    <row r="1063" spans="1:6" x14ac:dyDescent="0.25">
      <c r="A1063" s="11"/>
      <c r="B1063" s="67" t="s">
        <v>1</v>
      </c>
      <c r="C1063" s="68" t="s">
        <v>11</v>
      </c>
      <c r="D1063" s="69">
        <v>127.43572999999999</v>
      </c>
      <c r="E1063" s="69">
        <v>127.43572999999999</v>
      </c>
      <c r="F1063" s="69">
        <v>0</v>
      </c>
    </row>
    <row r="1064" spans="1:6" x14ac:dyDescent="0.25">
      <c r="A1064" s="11"/>
      <c r="B1064" s="70" t="s">
        <v>1</v>
      </c>
      <c r="C1064" s="71" t="s">
        <v>12</v>
      </c>
      <c r="D1064" s="72">
        <v>208.77257</v>
      </c>
      <c r="E1064" s="72">
        <v>208.77257</v>
      </c>
      <c r="F1064" s="72">
        <v>0</v>
      </c>
    </row>
    <row r="1065" spans="1:6" ht="36.75" thickBot="1" x14ac:dyDescent="0.3">
      <c r="A1065" s="11"/>
      <c r="B1065" s="27" t="s">
        <v>364</v>
      </c>
      <c r="C1065" s="28" t="s">
        <v>365</v>
      </c>
      <c r="D1065" s="29">
        <v>3885.3180000000002</v>
      </c>
      <c r="E1065" s="29">
        <v>3885.3180000000002</v>
      </c>
      <c r="F1065" s="29">
        <v>0</v>
      </c>
    </row>
    <row r="1066" spans="1:6" ht="15.75" thickTop="1" x14ac:dyDescent="0.25">
      <c r="A1066" s="11"/>
      <c r="B1066" s="70" t="s">
        <v>1</v>
      </c>
      <c r="C1066" s="71" t="s">
        <v>4</v>
      </c>
      <c r="D1066" s="72">
        <v>3885.3180000000002</v>
      </c>
      <c r="E1066" s="72">
        <v>3885.3180000000002</v>
      </c>
      <c r="F1066" s="72">
        <v>0</v>
      </c>
    </row>
    <row r="1067" spans="1:6" x14ac:dyDescent="0.25">
      <c r="A1067" s="11"/>
      <c r="B1067" s="67" t="s">
        <v>1</v>
      </c>
      <c r="C1067" s="68" t="s">
        <v>9</v>
      </c>
      <c r="D1067" s="69">
        <v>3885.3180000000002</v>
      </c>
      <c r="E1067" s="69">
        <v>3885.3180000000002</v>
      </c>
      <c r="F1067" s="69">
        <v>0</v>
      </c>
    </row>
    <row r="1068" spans="1:6" ht="36.75" thickBot="1" x14ac:dyDescent="0.3">
      <c r="A1068" s="11"/>
      <c r="B1068" s="27" t="s">
        <v>366</v>
      </c>
      <c r="C1068" s="28" t="s">
        <v>367</v>
      </c>
      <c r="D1068" s="29">
        <v>540.56950000000006</v>
      </c>
      <c r="E1068" s="29">
        <v>100.40862</v>
      </c>
      <c r="F1068" s="29">
        <v>440.16088000000002</v>
      </c>
    </row>
    <row r="1069" spans="1:6" ht="15.75" thickTop="1" x14ac:dyDescent="0.25">
      <c r="A1069" s="11"/>
      <c r="B1069" s="70" t="s">
        <v>1</v>
      </c>
      <c r="C1069" s="71" t="s">
        <v>4</v>
      </c>
      <c r="D1069" s="72">
        <v>538.76949999999999</v>
      </c>
      <c r="E1069" s="72">
        <v>100.40862</v>
      </c>
      <c r="F1069" s="72">
        <v>438.36088000000001</v>
      </c>
    </row>
    <row r="1070" spans="1:6" x14ac:dyDescent="0.25">
      <c r="A1070" s="11"/>
      <c r="B1070" s="67" t="s">
        <v>1</v>
      </c>
      <c r="C1070" s="68" t="s">
        <v>5</v>
      </c>
      <c r="D1070" s="69">
        <v>44.043999999999997</v>
      </c>
      <c r="E1070" s="69">
        <v>31.943999999999999</v>
      </c>
      <c r="F1070" s="69">
        <v>12.1</v>
      </c>
    </row>
    <row r="1071" spans="1:6" x14ac:dyDescent="0.25">
      <c r="A1071" s="11"/>
      <c r="B1071" s="67" t="s">
        <v>1</v>
      </c>
      <c r="C1071" s="68" t="s">
        <v>6</v>
      </c>
      <c r="D1071" s="69">
        <v>424.05916000000002</v>
      </c>
      <c r="E1071" s="69">
        <v>68.464619999999996</v>
      </c>
      <c r="F1071" s="69">
        <v>355.59454000000005</v>
      </c>
    </row>
    <row r="1072" spans="1:6" x14ac:dyDescent="0.25">
      <c r="A1072" s="11"/>
      <c r="B1072" s="67" t="s">
        <v>1</v>
      </c>
      <c r="C1072" s="68" t="s">
        <v>10</v>
      </c>
      <c r="D1072" s="69">
        <v>8.8858999999999995</v>
      </c>
      <c r="E1072" s="69">
        <v>0</v>
      </c>
      <c r="F1072" s="69">
        <v>8.8858999999999995</v>
      </c>
    </row>
    <row r="1073" spans="1:6" x14ac:dyDescent="0.25">
      <c r="A1073" s="11"/>
      <c r="B1073" s="67" t="s">
        <v>1</v>
      </c>
      <c r="C1073" s="68" t="s">
        <v>11</v>
      </c>
      <c r="D1073" s="69">
        <v>61.780440000000006</v>
      </c>
      <c r="E1073" s="69">
        <v>0</v>
      </c>
      <c r="F1073" s="69">
        <v>61.780440000000006</v>
      </c>
    </row>
    <row r="1074" spans="1:6" x14ac:dyDescent="0.25">
      <c r="A1074" s="11"/>
      <c r="B1074" s="70" t="s">
        <v>1</v>
      </c>
      <c r="C1074" s="71" t="s">
        <v>12</v>
      </c>
      <c r="D1074" s="72">
        <v>1.8</v>
      </c>
      <c r="E1074" s="72">
        <v>0</v>
      </c>
      <c r="F1074" s="72">
        <v>1.8</v>
      </c>
    </row>
    <row r="1075" spans="1:6" ht="18.75" thickBot="1" x14ac:dyDescent="0.3">
      <c r="A1075" s="11"/>
      <c r="B1075" s="27" t="s">
        <v>368</v>
      </c>
      <c r="C1075" s="28" t="s">
        <v>369</v>
      </c>
      <c r="D1075" s="29">
        <v>678.68161999999995</v>
      </c>
      <c r="E1075" s="29">
        <v>678.68161999999995</v>
      </c>
      <c r="F1075" s="29">
        <v>0</v>
      </c>
    </row>
    <row r="1076" spans="1:6" ht="15.75" thickTop="1" x14ac:dyDescent="0.25">
      <c r="A1076" s="11"/>
      <c r="B1076" s="70" t="s">
        <v>1</v>
      </c>
      <c r="C1076" s="71" t="s">
        <v>4</v>
      </c>
      <c r="D1076" s="72">
        <v>678.68161999999995</v>
      </c>
      <c r="E1076" s="72">
        <v>678.68161999999995</v>
      </c>
      <c r="F1076" s="72">
        <v>0</v>
      </c>
    </row>
    <row r="1077" spans="1:6" x14ac:dyDescent="0.25">
      <c r="A1077" s="11"/>
      <c r="B1077" s="67" t="s">
        <v>1</v>
      </c>
      <c r="C1077" s="68" t="s">
        <v>6</v>
      </c>
      <c r="D1077" s="69">
        <v>678.68161999999995</v>
      </c>
      <c r="E1077" s="69">
        <v>678.68161999999995</v>
      </c>
      <c r="F1077" s="69">
        <v>0</v>
      </c>
    </row>
    <row r="1078" spans="1:6" ht="54.75" thickBot="1" x14ac:dyDescent="0.3">
      <c r="A1078" s="11"/>
      <c r="B1078" s="27" t="s">
        <v>370</v>
      </c>
      <c r="C1078" s="28" t="s">
        <v>371</v>
      </c>
      <c r="D1078" s="29">
        <v>840.91122999999993</v>
      </c>
      <c r="E1078" s="29">
        <v>840.91122999999993</v>
      </c>
      <c r="F1078" s="29">
        <v>0</v>
      </c>
    </row>
    <row r="1079" spans="1:6" ht="15.75" thickTop="1" x14ac:dyDescent="0.25">
      <c r="A1079" s="11"/>
      <c r="B1079" s="70" t="s">
        <v>1</v>
      </c>
      <c r="C1079" s="71" t="s">
        <v>4</v>
      </c>
      <c r="D1079" s="72">
        <v>802.65234999999996</v>
      </c>
      <c r="E1079" s="72">
        <v>802.65234999999996</v>
      </c>
      <c r="F1079" s="72">
        <v>0</v>
      </c>
    </row>
    <row r="1080" spans="1:6" x14ac:dyDescent="0.25">
      <c r="A1080" s="11"/>
      <c r="B1080" s="67" t="s">
        <v>1</v>
      </c>
      <c r="C1080" s="68" t="s">
        <v>5</v>
      </c>
      <c r="D1080" s="69">
        <v>253.25299999999999</v>
      </c>
      <c r="E1080" s="69">
        <v>253.25299999999999</v>
      </c>
      <c r="F1080" s="69">
        <v>0</v>
      </c>
    </row>
    <row r="1081" spans="1:6" x14ac:dyDescent="0.25">
      <c r="A1081" s="11"/>
      <c r="B1081" s="67" t="s">
        <v>1</v>
      </c>
      <c r="C1081" s="68" t="s">
        <v>6</v>
      </c>
      <c r="D1081" s="69">
        <v>515.08681999999999</v>
      </c>
      <c r="E1081" s="69">
        <v>515.08681999999999</v>
      </c>
      <c r="F1081" s="69">
        <v>0</v>
      </c>
    </row>
    <row r="1082" spans="1:6" x14ac:dyDescent="0.25">
      <c r="A1082" s="11"/>
      <c r="B1082" s="67" t="s">
        <v>1</v>
      </c>
      <c r="C1082" s="68" t="s">
        <v>11</v>
      </c>
      <c r="D1082" s="69">
        <v>34.31253000000001</v>
      </c>
      <c r="E1082" s="69">
        <v>34.31253000000001</v>
      </c>
      <c r="F1082" s="69">
        <v>0</v>
      </c>
    </row>
    <row r="1083" spans="1:6" x14ac:dyDescent="0.25">
      <c r="A1083" s="11"/>
      <c r="B1083" s="70" t="s">
        <v>1</v>
      </c>
      <c r="C1083" s="71" t="s">
        <v>12</v>
      </c>
      <c r="D1083" s="72">
        <v>38.258879999999998</v>
      </c>
      <c r="E1083" s="72">
        <v>38.258879999999998</v>
      </c>
      <c r="F1083" s="72">
        <v>0</v>
      </c>
    </row>
    <row r="1084" spans="1:6" ht="36.75" thickBot="1" x14ac:dyDescent="0.3">
      <c r="A1084" s="11"/>
      <c r="B1084" s="27" t="s">
        <v>372</v>
      </c>
      <c r="C1084" s="28" t="s">
        <v>373</v>
      </c>
      <c r="D1084" s="29">
        <v>430.34787</v>
      </c>
      <c r="E1084" s="29">
        <v>430.34787</v>
      </c>
      <c r="F1084" s="29">
        <v>0</v>
      </c>
    </row>
    <row r="1085" spans="1:6" ht="15.75" thickTop="1" x14ac:dyDescent="0.25">
      <c r="A1085" s="11"/>
      <c r="B1085" s="70" t="s">
        <v>1</v>
      </c>
      <c r="C1085" s="71" t="s">
        <v>4</v>
      </c>
      <c r="D1085" s="72">
        <v>429.40886999999998</v>
      </c>
      <c r="E1085" s="72">
        <v>429.40886999999998</v>
      </c>
      <c r="F1085" s="72">
        <v>0</v>
      </c>
    </row>
    <row r="1086" spans="1:6" x14ac:dyDescent="0.25">
      <c r="A1086" s="11"/>
      <c r="B1086" s="67" t="s">
        <v>1</v>
      </c>
      <c r="C1086" s="68" t="s">
        <v>5</v>
      </c>
      <c r="D1086" s="69">
        <v>60.015000000000001</v>
      </c>
      <c r="E1086" s="69">
        <v>60.015000000000001</v>
      </c>
      <c r="F1086" s="69">
        <v>0</v>
      </c>
    </row>
    <row r="1087" spans="1:6" x14ac:dyDescent="0.25">
      <c r="A1087" s="11"/>
      <c r="B1087" s="67" t="s">
        <v>1</v>
      </c>
      <c r="C1087" s="68" t="s">
        <v>6</v>
      </c>
      <c r="D1087" s="69">
        <v>369.39386999999999</v>
      </c>
      <c r="E1087" s="69">
        <v>369.39386999999999</v>
      </c>
      <c r="F1087" s="69">
        <v>0</v>
      </c>
    </row>
    <row r="1088" spans="1:6" x14ac:dyDescent="0.25">
      <c r="A1088" s="11"/>
      <c r="B1088" s="70" t="s">
        <v>1</v>
      </c>
      <c r="C1088" s="71" t="s">
        <v>12</v>
      </c>
      <c r="D1088" s="72">
        <v>0.93899999999999995</v>
      </c>
      <c r="E1088" s="72">
        <v>0.93899999999999995</v>
      </c>
      <c r="F1088" s="72">
        <v>0</v>
      </c>
    </row>
    <row r="1089" spans="1:6" ht="18.75" thickBot="1" x14ac:dyDescent="0.3">
      <c r="A1089" s="11"/>
      <c r="B1089" s="27" t="s">
        <v>374</v>
      </c>
      <c r="C1089" s="28" t="s">
        <v>375</v>
      </c>
      <c r="D1089" s="29">
        <v>626878.95736999996</v>
      </c>
      <c r="E1089" s="29">
        <v>617852.27775999997</v>
      </c>
      <c r="F1089" s="29">
        <v>9026.679610000001</v>
      </c>
    </row>
    <row r="1090" spans="1:6" ht="15.75" thickTop="1" x14ac:dyDescent="0.25">
      <c r="A1090" s="11"/>
      <c r="B1090" s="70" t="s">
        <v>1</v>
      </c>
      <c r="C1090" s="71" t="s">
        <v>4</v>
      </c>
      <c r="D1090" s="72">
        <v>469311.26830999996</v>
      </c>
      <c r="E1090" s="72">
        <v>460629.51942999993</v>
      </c>
      <c r="F1090" s="72">
        <v>8681.748880000001</v>
      </c>
    </row>
    <row r="1091" spans="1:6" x14ac:dyDescent="0.25">
      <c r="A1091" s="11"/>
      <c r="B1091" s="67" t="s">
        <v>1</v>
      </c>
      <c r="C1091" s="68" t="s">
        <v>5</v>
      </c>
      <c r="D1091" s="69">
        <v>277712.39497999998</v>
      </c>
      <c r="E1091" s="69">
        <v>273968.74831</v>
      </c>
      <c r="F1091" s="69">
        <v>3743.6466700000001</v>
      </c>
    </row>
    <row r="1092" spans="1:6" x14ac:dyDescent="0.25">
      <c r="A1092" s="11"/>
      <c r="B1092" s="67" t="s">
        <v>1</v>
      </c>
      <c r="C1092" s="68" t="s">
        <v>6</v>
      </c>
      <c r="D1092" s="69">
        <v>168872.72397999998</v>
      </c>
      <c r="E1092" s="69">
        <v>164929.48394999999</v>
      </c>
      <c r="F1092" s="69">
        <v>3943.2400300000004</v>
      </c>
    </row>
    <row r="1093" spans="1:6" x14ac:dyDescent="0.25">
      <c r="A1093" s="11"/>
      <c r="B1093" s="67" t="s">
        <v>1</v>
      </c>
      <c r="C1093" s="68" t="s">
        <v>9</v>
      </c>
      <c r="D1093" s="69">
        <v>1435.2435700000001</v>
      </c>
      <c r="E1093" s="69">
        <v>813.74257</v>
      </c>
      <c r="F1093" s="69">
        <v>621.50099999999998</v>
      </c>
    </row>
    <row r="1094" spans="1:6" x14ac:dyDescent="0.25">
      <c r="A1094" s="11"/>
      <c r="B1094" s="67" t="s">
        <v>1</v>
      </c>
      <c r="C1094" s="68" t="s">
        <v>10</v>
      </c>
      <c r="D1094" s="69">
        <v>4458.1913699999996</v>
      </c>
      <c r="E1094" s="69">
        <v>4437.7852499999999</v>
      </c>
      <c r="F1094" s="69">
        <v>20.406119999999998</v>
      </c>
    </row>
    <row r="1095" spans="1:6" x14ac:dyDescent="0.25">
      <c r="A1095" s="11"/>
      <c r="B1095" s="67" t="s">
        <v>1</v>
      </c>
      <c r="C1095" s="68" t="s">
        <v>11</v>
      </c>
      <c r="D1095" s="69">
        <v>16832.714409999997</v>
      </c>
      <c r="E1095" s="69">
        <v>16479.759349999997</v>
      </c>
      <c r="F1095" s="69">
        <v>352.95506</v>
      </c>
    </row>
    <row r="1096" spans="1:6" x14ac:dyDescent="0.25">
      <c r="A1096" s="11"/>
      <c r="B1096" s="70" t="s">
        <v>1</v>
      </c>
      <c r="C1096" s="71" t="s">
        <v>12</v>
      </c>
      <c r="D1096" s="72">
        <v>157567.68906</v>
      </c>
      <c r="E1096" s="72">
        <v>157222.75833000001</v>
      </c>
      <c r="F1096" s="72">
        <v>344.93072999999998</v>
      </c>
    </row>
    <row r="1097" spans="1:6" ht="18.75" thickBot="1" x14ac:dyDescent="0.3">
      <c r="A1097" s="11"/>
      <c r="B1097" s="27" t="s">
        <v>376</v>
      </c>
      <c r="C1097" s="28" t="s">
        <v>377</v>
      </c>
      <c r="D1097" s="29">
        <v>228715.54110999999</v>
      </c>
      <c r="E1097" s="29">
        <v>228715.54110999999</v>
      </c>
      <c r="F1097" s="29">
        <v>0</v>
      </c>
    </row>
    <row r="1098" spans="1:6" ht="15.75" thickTop="1" x14ac:dyDescent="0.25">
      <c r="A1098" s="11"/>
      <c r="B1098" s="70" t="s">
        <v>1</v>
      </c>
      <c r="C1098" s="71" t="s">
        <v>4</v>
      </c>
      <c r="D1098" s="72">
        <v>228712.20210999998</v>
      </c>
      <c r="E1098" s="72">
        <v>228712.20210999998</v>
      </c>
      <c r="F1098" s="72">
        <v>0</v>
      </c>
    </row>
    <row r="1099" spans="1:6" x14ac:dyDescent="0.25">
      <c r="A1099" s="11"/>
      <c r="B1099" s="67" t="s">
        <v>1</v>
      </c>
      <c r="C1099" s="68" t="s">
        <v>5</v>
      </c>
      <c r="D1099" s="69">
        <v>208912.386</v>
      </c>
      <c r="E1099" s="69">
        <v>208912.386</v>
      </c>
      <c r="F1099" s="69">
        <v>0</v>
      </c>
    </row>
    <row r="1100" spans="1:6" x14ac:dyDescent="0.25">
      <c r="A1100" s="11"/>
      <c r="B1100" s="67" t="s">
        <v>1</v>
      </c>
      <c r="C1100" s="68" t="s">
        <v>6</v>
      </c>
      <c r="D1100" s="69">
        <v>18983.361419999997</v>
      </c>
      <c r="E1100" s="69">
        <v>18983.361419999997</v>
      </c>
      <c r="F1100" s="69">
        <v>0</v>
      </c>
    </row>
    <row r="1101" spans="1:6" x14ac:dyDescent="0.25">
      <c r="A1101" s="11"/>
      <c r="B1101" s="67" t="s">
        <v>1</v>
      </c>
      <c r="C1101" s="68" t="s">
        <v>9</v>
      </c>
      <c r="D1101" s="69">
        <v>807.69725000000005</v>
      </c>
      <c r="E1101" s="69">
        <v>807.69725000000005</v>
      </c>
      <c r="F1101" s="69">
        <v>0</v>
      </c>
    </row>
    <row r="1102" spans="1:6" x14ac:dyDescent="0.25">
      <c r="A1102" s="11"/>
      <c r="B1102" s="67" t="s">
        <v>1</v>
      </c>
      <c r="C1102" s="68" t="s">
        <v>11</v>
      </c>
      <c r="D1102" s="69">
        <v>8.7574400000000008</v>
      </c>
      <c r="E1102" s="69">
        <v>8.7574400000000008</v>
      </c>
      <c r="F1102" s="69">
        <v>0</v>
      </c>
    </row>
    <row r="1103" spans="1:6" x14ac:dyDescent="0.25">
      <c r="A1103" s="11"/>
      <c r="B1103" s="70" t="s">
        <v>1</v>
      </c>
      <c r="C1103" s="71" t="s">
        <v>12</v>
      </c>
      <c r="D1103" s="72">
        <v>3.339</v>
      </c>
      <c r="E1103" s="72">
        <v>3.339</v>
      </c>
      <c r="F1103" s="72">
        <v>0</v>
      </c>
    </row>
    <row r="1104" spans="1:6" ht="18.75" thickBot="1" x14ac:dyDescent="0.3">
      <c r="A1104" s="11"/>
      <c r="B1104" s="27" t="s">
        <v>378</v>
      </c>
      <c r="C1104" s="28" t="s">
        <v>379</v>
      </c>
      <c r="D1104" s="29">
        <v>39279.681170000011</v>
      </c>
      <c r="E1104" s="29">
        <v>39127.299220000008</v>
      </c>
      <c r="F1104" s="29">
        <v>152.38195000000002</v>
      </c>
    </row>
    <row r="1105" spans="1:6" ht="15.75" thickTop="1" x14ac:dyDescent="0.25">
      <c r="A1105" s="11"/>
      <c r="B1105" s="70" t="s">
        <v>1</v>
      </c>
      <c r="C1105" s="71" t="s">
        <v>4</v>
      </c>
      <c r="D1105" s="72">
        <v>38836.074870000011</v>
      </c>
      <c r="E1105" s="72">
        <v>38713.299220000008</v>
      </c>
      <c r="F1105" s="72">
        <v>122.77565</v>
      </c>
    </row>
    <row r="1106" spans="1:6" x14ac:dyDescent="0.25">
      <c r="A1106" s="11"/>
      <c r="B1106" s="67" t="s">
        <v>1</v>
      </c>
      <c r="C1106" s="68" t="s">
        <v>5</v>
      </c>
      <c r="D1106" s="69">
        <v>33943.010340000001</v>
      </c>
      <c r="E1106" s="69">
        <v>33943.010340000001</v>
      </c>
      <c r="F1106" s="69">
        <v>0</v>
      </c>
    </row>
    <row r="1107" spans="1:6" x14ac:dyDescent="0.25">
      <c r="A1107" s="11"/>
      <c r="B1107" s="67" t="s">
        <v>1</v>
      </c>
      <c r="C1107" s="68" t="s">
        <v>6</v>
      </c>
      <c r="D1107" s="69">
        <v>3912.4313999999999</v>
      </c>
      <c r="E1107" s="69">
        <v>3795.4320199999997</v>
      </c>
      <c r="F1107" s="69">
        <v>116.99938</v>
      </c>
    </row>
    <row r="1108" spans="1:6" x14ac:dyDescent="0.25">
      <c r="A1108" s="11"/>
      <c r="B1108" s="67" t="s">
        <v>1</v>
      </c>
      <c r="C1108" s="68" t="s">
        <v>10</v>
      </c>
      <c r="D1108" s="69">
        <v>124.78844000000001</v>
      </c>
      <c r="E1108" s="69">
        <v>122.75844000000001</v>
      </c>
      <c r="F1108" s="69">
        <v>2.0299999999999998</v>
      </c>
    </row>
    <row r="1109" spans="1:6" x14ac:dyDescent="0.25">
      <c r="A1109" s="11"/>
      <c r="B1109" s="67" t="s">
        <v>1</v>
      </c>
      <c r="C1109" s="68" t="s">
        <v>11</v>
      </c>
      <c r="D1109" s="69">
        <v>855.8446899999999</v>
      </c>
      <c r="E1109" s="69">
        <v>852.09841999999992</v>
      </c>
      <c r="F1109" s="69">
        <v>3.74627</v>
      </c>
    </row>
    <row r="1110" spans="1:6" x14ac:dyDescent="0.25">
      <c r="A1110" s="11"/>
      <c r="B1110" s="70" t="s">
        <v>1</v>
      </c>
      <c r="C1110" s="71" t="s">
        <v>12</v>
      </c>
      <c r="D1110" s="72">
        <v>443.60629999999998</v>
      </c>
      <c r="E1110" s="72">
        <v>414</v>
      </c>
      <c r="F1110" s="72">
        <v>29.606300000000001</v>
      </c>
    </row>
    <row r="1111" spans="1:6" ht="36.75" thickBot="1" x14ac:dyDescent="0.3">
      <c r="A1111" s="11"/>
      <c r="B1111" s="27" t="s">
        <v>380</v>
      </c>
      <c r="C1111" s="28" t="s">
        <v>381</v>
      </c>
      <c r="D1111" s="29">
        <v>38247.763030000002</v>
      </c>
      <c r="E1111" s="29">
        <v>30226.122940000001</v>
      </c>
      <c r="F1111" s="29">
        <v>8021.6400900000008</v>
      </c>
    </row>
    <row r="1112" spans="1:6" ht="15.75" thickTop="1" x14ac:dyDescent="0.25">
      <c r="A1112" s="11"/>
      <c r="B1112" s="70" t="s">
        <v>1</v>
      </c>
      <c r="C1112" s="71" t="s">
        <v>4</v>
      </c>
      <c r="D1112" s="72">
        <v>32473.707930000004</v>
      </c>
      <c r="E1112" s="72">
        <v>24592.407840000003</v>
      </c>
      <c r="F1112" s="72">
        <v>7881.3000900000006</v>
      </c>
    </row>
    <row r="1113" spans="1:6" x14ac:dyDescent="0.25">
      <c r="A1113" s="11"/>
      <c r="B1113" s="67" t="s">
        <v>1</v>
      </c>
      <c r="C1113" s="68" t="s">
        <v>5</v>
      </c>
      <c r="D1113" s="69">
        <v>6156.0882300000003</v>
      </c>
      <c r="E1113" s="69">
        <v>2488.8880600000002</v>
      </c>
      <c r="F1113" s="69">
        <v>3667.2001700000001</v>
      </c>
    </row>
    <row r="1114" spans="1:6" x14ac:dyDescent="0.25">
      <c r="A1114" s="11"/>
      <c r="B1114" s="67" t="s">
        <v>1</v>
      </c>
      <c r="C1114" s="68" t="s">
        <v>6</v>
      </c>
      <c r="D1114" s="69">
        <v>6180.2751099999996</v>
      </c>
      <c r="E1114" s="69">
        <v>2695.3055099999997</v>
      </c>
      <c r="F1114" s="69">
        <v>3484.9695999999999</v>
      </c>
    </row>
    <row r="1115" spans="1:6" x14ac:dyDescent="0.25">
      <c r="A1115" s="11"/>
      <c r="B1115" s="67" t="s">
        <v>1</v>
      </c>
      <c r="C1115" s="68" t="s">
        <v>9</v>
      </c>
      <c r="D1115" s="69">
        <v>621.50099999999998</v>
      </c>
      <c r="E1115" s="69">
        <v>0</v>
      </c>
      <c r="F1115" s="69">
        <v>621.50099999999998</v>
      </c>
    </row>
    <row r="1116" spans="1:6" x14ac:dyDescent="0.25">
      <c r="A1116" s="11"/>
      <c r="B1116" s="67" t="s">
        <v>1</v>
      </c>
      <c r="C1116" s="68" t="s">
        <v>10</v>
      </c>
      <c r="D1116" s="69">
        <v>4041.5747499999998</v>
      </c>
      <c r="E1116" s="69">
        <v>4023.1986299999999</v>
      </c>
      <c r="F1116" s="69">
        <v>18.37612</v>
      </c>
    </row>
    <row r="1117" spans="1:6" x14ac:dyDescent="0.25">
      <c r="A1117" s="11"/>
      <c r="B1117" s="67" t="s">
        <v>1</v>
      </c>
      <c r="C1117" s="68" t="s">
        <v>11</v>
      </c>
      <c r="D1117" s="69">
        <v>15474.268840000001</v>
      </c>
      <c r="E1117" s="69">
        <v>15385.015640000001</v>
      </c>
      <c r="F1117" s="69">
        <v>89.253199999999993</v>
      </c>
    </row>
    <row r="1118" spans="1:6" x14ac:dyDescent="0.25">
      <c r="A1118" s="11"/>
      <c r="B1118" s="70" t="s">
        <v>1</v>
      </c>
      <c r="C1118" s="71" t="s">
        <v>12</v>
      </c>
      <c r="D1118" s="72">
        <v>5774.0550999999996</v>
      </c>
      <c r="E1118" s="72">
        <v>5633.7150999999994</v>
      </c>
      <c r="F1118" s="72">
        <v>140.34</v>
      </c>
    </row>
    <row r="1119" spans="1:6" ht="36.75" thickBot="1" x14ac:dyDescent="0.3">
      <c r="A1119" s="11"/>
      <c r="B1119" s="27" t="s">
        <v>382</v>
      </c>
      <c r="C1119" s="28" t="s">
        <v>383</v>
      </c>
      <c r="D1119" s="29">
        <v>8046.5030700000007</v>
      </c>
      <c r="E1119" s="29">
        <v>8046.5030700000007</v>
      </c>
      <c r="F1119" s="29">
        <v>0</v>
      </c>
    </row>
    <row r="1120" spans="1:6" ht="15.75" thickTop="1" x14ac:dyDescent="0.25">
      <c r="A1120" s="11"/>
      <c r="B1120" s="70" t="s">
        <v>1</v>
      </c>
      <c r="C1120" s="71" t="s">
        <v>4</v>
      </c>
      <c r="D1120" s="72">
        <v>3102.4152999999997</v>
      </c>
      <c r="E1120" s="72">
        <v>3102.4152999999997</v>
      </c>
      <c r="F1120" s="72">
        <v>0</v>
      </c>
    </row>
    <row r="1121" spans="1:6" x14ac:dyDescent="0.25">
      <c r="A1121" s="11"/>
      <c r="B1121" s="67" t="s">
        <v>1</v>
      </c>
      <c r="C1121" s="68" t="s">
        <v>5</v>
      </c>
      <c r="D1121" s="69">
        <v>1435.2539100000001</v>
      </c>
      <c r="E1121" s="69">
        <v>1435.2539100000001</v>
      </c>
      <c r="F1121" s="69">
        <v>0</v>
      </c>
    </row>
    <row r="1122" spans="1:6" x14ac:dyDescent="0.25">
      <c r="A1122" s="11"/>
      <c r="B1122" s="67" t="s">
        <v>1</v>
      </c>
      <c r="C1122" s="68" t="s">
        <v>6</v>
      </c>
      <c r="D1122" s="69">
        <v>1646.8571299999999</v>
      </c>
      <c r="E1122" s="69">
        <v>1646.8571299999999</v>
      </c>
      <c r="F1122" s="69">
        <v>0</v>
      </c>
    </row>
    <row r="1123" spans="1:6" x14ac:dyDescent="0.25">
      <c r="A1123" s="11"/>
      <c r="B1123" s="67" t="s">
        <v>1</v>
      </c>
      <c r="C1123" s="68" t="s">
        <v>9</v>
      </c>
      <c r="D1123" s="69">
        <v>6.0453199999999994</v>
      </c>
      <c r="E1123" s="69">
        <v>6.0453199999999994</v>
      </c>
      <c r="F1123" s="69">
        <v>0</v>
      </c>
    </row>
    <row r="1124" spans="1:6" x14ac:dyDescent="0.25">
      <c r="A1124" s="11"/>
      <c r="B1124" s="67" t="s">
        <v>1</v>
      </c>
      <c r="C1124" s="68" t="s">
        <v>10</v>
      </c>
      <c r="D1124" s="69">
        <v>13.196539999999999</v>
      </c>
      <c r="E1124" s="69">
        <v>13.196539999999999</v>
      </c>
      <c r="F1124" s="69">
        <v>0</v>
      </c>
    </row>
    <row r="1125" spans="1:6" x14ac:dyDescent="0.25">
      <c r="A1125" s="11"/>
      <c r="B1125" s="67" t="s">
        <v>1</v>
      </c>
      <c r="C1125" s="68" t="s">
        <v>11</v>
      </c>
      <c r="D1125" s="69">
        <v>1.0624</v>
      </c>
      <c r="E1125" s="69">
        <v>1.0624</v>
      </c>
      <c r="F1125" s="69">
        <v>0</v>
      </c>
    </row>
    <row r="1126" spans="1:6" x14ac:dyDescent="0.25">
      <c r="A1126" s="11"/>
      <c r="B1126" s="70" t="s">
        <v>1</v>
      </c>
      <c r="C1126" s="71" t="s">
        <v>12</v>
      </c>
      <c r="D1126" s="72">
        <v>4944.0877699999992</v>
      </c>
      <c r="E1126" s="72">
        <v>4944.0877699999992</v>
      </c>
      <c r="F1126" s="72">
        <v>0</v>
      </c>
    </row>
    <row r="1127" spans="1:6" ht="18.75" thickBot="1" x14ac:dyDescent="0.3">
      <c r="A1127" s="11"/>
      <c r="B1127" s="27" t="s">
        <v>384</v>
      </c>
      <c r="C1127" s="28" t="s">
        <v>385</v>
      </c>
      <c r="D1127" s="29">
        <v>80096.956130000006</v>
      </c>
      <c r="E1127" s="29">
        <v>80096.956130000006</v>
      </c>
      <c r="F1127" s="29">
        <v>0</v>
      </c>
    </row>
    <row r="1128" spans="1:6" ht="15.75" thickTop="1" x14ac:dyDescent="0.25">
      <c r="A1128" s="11"/>
      <c r="B1128" s="70" t="s">
        <v>1</v>
      </c>
      <c r="C1128" s="71" t="s">
        <v>4</v>
      </c>
      <c r="D1128" s="72">
        <v>578.52117999999996</v>
      </c>
      <c r="E1128" s="72">
        <v>578.52117999999996</v>
      </c>
      <c r="F1128" s="72">
        <v>0</v>
      </c>
    </row>
    <row r="1129" spans="1:6" x14ac:dyDescent="0.25">
      <c r="A1129" s="11"/>
      <c r="B1129" s="67" t="s">
        <v>1</v>
      </c>
      <c r="C1129" s="68" t="s">
        <v>6</v>
      </c>
      <c r="D1129" s="69">
        <v>578.52117999999996</v>
      </c>
      <c r="E1129" s="69">
        <v>578.52117999999996</v>
      </c>
      <c r="F1129" s="69">
        <v>0</v>
      </c>
    </row>
    <row r="1130" spans="1:6" x14ac:dyDescent="0.25">
      <c r="A1130" s="11"/>
      <c r="B1130" s="70" t="s">
        <v>1</v>
      </c>
      <c r="C1130" s="71" t="s">
        <v>12</v>
      </c>
      <c r="D1130" s="72">
        <v>79518.43495000001</v>
      </c>
      <c r="E1130" s="72">
        <v>79518.43495000001</v>
      </c>
      <c r="F1130" s="72">
        <v>0</v>
      </c>
    </row>
    <row r="1131" spans="1:6" ht="18.75" thickBot="1" x14ac:dyDescent="0.3">
      <c r="A1131" s="11"/>
      <c r="B1131" s="27" t="s">
        <v>386</v>
      </c>
      <c r="C1131" s="28" t="s">
        <v>387</v>
      </c>
      <c r="D1131" s="29">
        <v>514.01301999999998</v>
      </c>
      <c r="E1131" s="29">
        <v>514.01301999999998</v>
      </c>
      <c r="F1131" s="29">
        <v>0</v>
      </c>
    </row>
    <row r="1132" spans="1:6" ht="15.75" thickTop="1" x14ac:dyDescent="0.25">
      <c r="A1132" s="11"/>
      <c r="B1132" s="70" t="s">
        <v>1</v>
      </c>
      <c r="C1132" s="71" t="s">
        <v>4</v>
      </c>
      <c r="D1132" s="72">
        <v>514.01301999999998</v>
      </c>
      <c r="E1132" s="72">
        <v>514.01301999999998</v>
      </c>
      <c r="F1132" s="72">
        <v>0</v>
      </c>
    </row>
    <row r="1133" spans="1:6" x14ac:dyDescent="0.25">
      <c r="A1133" s="11"/>
      <c r="B1133" s="67" t="s">
        <v>1</v>
      </c>
      <c r="C1133" s="68" t="s">
        <v>6</v>
      </c>
      <c r="D1133" s="69">
        <v>514.01301999999998</v>
      </c>
      <c r="E1133" s="69">
        <v>514.01301999999998</v>
      </c>
      <c r="F1133" s="69">
        <v>0</v>
      </c>
    </row>
    <row r="1134" spans="1:6" ht="36.75" thickBot="1" x14ac:dyDescent="0.3">
      <c r="A1134" s="11"/>
      <c r="B1134" s="27" t="s">
        <v>388</v>
      </c>
      <c r="C1134" s="28" t="s">
        <v>389</v>
      </c>
      <c r="D1134" s="29">
        <v>25490.980689999997</v>
      </c>
      <c r="E1134" s="29">
        <v>24638.323119999997</v>
      </c>
      <c r="F1134" s="29">
        <v>852.65756999999996</v>
      </c>
    </row>
    <row r="1135" spans="1:6" ht="15.75" thickTop="1" x14ac:dyDescent="0.25">
      <c r="A1135" s="11"/>
      <c r="B1135" s="70" t="s">
        <v>1</v>
      </c>
      <c r="C1135" s="71" t="s">
        <v>4</v>
      </c>
      <c r="D1135" s="72">
        <v>20503.87917</v>
      </c>
      <c r="E1135" s="72">
        <v>19826.206030000001</v>
      </c>
      <c r="F1135" s="72">
        <v>677.67313999999988</v>
      </c>
    </row>
    <row r="1136" spans="1:6" x14ac:dyDescent="0.25">
      <c r="A1136" s="11"/>
      <c r="B1136" s="67" t="s">
        <v>1</v>
      </c>
      <c r="C1136" s="68" t="s">
        <v>5</v>
      </c>
      <c r="D1136" s="69">
        <v>4708.2708599999996</v>
      </c>
      <c r="E1136" s="69">
        <v>4631.8243599999996</v>
      </c>
      <c r="F1136" s="69">
        <v>76.4465</v>
      </c>
    </row>
    <row r="1137" spans="1:6" x14ac:dyDescent="0.25">
      <c r="A1137" s="11"/>
      <c r="B1137" s="67" t="s">
        <v>1</v>
      </c>
      <c r="C1137" s="68" t="s">
        <v>6</v>
      </c>
      <c r="D1137" s="69">
        <v>15138.294749999995</v>
      </c>
      <c r="E1137" s="69">
        <v>14797.023699999996</v>
      </c>
      <c r="F1137" s="69">
        <v>341.27105</v>
      </c>
    </row>
    <row r="1138" spans="1:6" x14ac:dyDescent="0.25">
      <c r="A1138" s="11"/>
      <c r="B1138" s="67" t="s">
        <v>1</v>
      </c>
      <c r="C1138" s="68" t="s">
        <v>10</v>
      </c>
      <c r="D1138" s="69">
        <v>278.63164</v>
      </c>
      <c r="E1138" s="69">
        <v>278.63164</v>
      </c>
      <c r="F1138" s="69">
        <v>0</v>
      </c>
    </row>
    <row r="1139" spans="1:6" x14ac:dyDescent="0.25">
      <c r="A1139" s="11"/>
      <c r="B1139" s="67" t="s">
        <v>1</v>
      </c>
      <c r="C1139" s="68" t="s">
        <v>11</v>
      </c>
      <c r="D1139" s="69">
        <v>378.68191999999999</v>
      </c>
      <c r="E1139" s="69">
        <v>118.72633000000002</v>
      </c>
      <c r="F1139" s="69">
        <v>259.95558999999997</v>
      </c>
    </row>
    <row r="1140" spans="1:6" x14ac:dyDescent="0.25">
      <c r="A1140" s="11"/>
      <c r="B1140" s="70" t="s">
        <v>1</v>
      </c>
      <c r="C1140" s="71" t="s">
        <v>12</v>
      </c>
      <c r="D1140" s="72">
        <v>4987.1015200000002</v>
      </c>
      <c r="E1140" s="72">
        <v>4812.1170899999997</v>
      </c>
      <c r="F1140" s="72">
        <v>174.98443</v>
      </c>
    </row>
    <row r="1141" spans="1:6" ht="18.75" thickBot="1" x14ac:dyDescent="0.3">
      <c r="A1141" s="11"/>
      <c r="B1141" s="27" t="s">
        <v>395</v>
      </c>
      <c r="C1141" s="28" t="s">
        <v>396</v>
      </c>
      <c r="D1141" s="29">
        <v>50201.000590000003</v>
      </c>
      <c r="E1141" s="29">
        <v>50201.000590000003</v>
      </c>
      <c r="F1141" s="29">
        <v>0</v>
      </c>
    </row>
    <row r="1142" spans="1:6" ht="15.75" thickTop="1" x14ac:dyDescent="0.25">
      <c r="A1142" s="11"/>
      <c r="B1142" s="70" t="s">
        <v>1</v>
      </c>
      <c r="C1142" s="71" t="s">
        <v>12</v>
      </c>
      <c r="D1142" s="72">
        <v>50201.000590000003</v>
      </c>
      <c r="E1142" s="72">
        <v>50201.000590000003</v>
      </c>
      <c r="F1142" s="72">
        <v>0</v>
      </c>
    </row>
    <row r="1143" spans="1:6" ht="18.75" thickBot="1" x14ac:dyDescent="0.3">
      <c r="A1143" s="11"/>
      <c r="B1143" s="27" t="s">
        <v>397</v>
      </c>
      <c r="C1143" s="28" t="s">
        <v>398</v>
      </c>
      <c r="D1143" s="29">
        <v>156286.51855999994</v>
      </c>
      <c r="E1143" s="29">
        <v>156286.51855999994</v>
      </c>
      <c r="F1143" s="29">
        <v>0</v>
      </c>
    </row>
    <row r="1144" spans="1:6" ht="15.75" thickTop="1" x14ac:dyDescent="0.25">
      <c r="A1144" s="11"/>
      <c r="B1144" s="70" t="s">
        <v>1</v>
      </c>
      <c r="C1144" s="71" t="s">
        <v>4</v>
      </c>
      <c r="D1144" s="72">
        <v>144590.45472999997</v>
      </c>
      <c r="E1144" s="72">
        <v>144590.45472999997</v>
      </c>
      <c r="F1144" s="72">
        <v>0</v>
      </c>
    </row>
    <row r="1145" spans="1:6" x14ac:dyDescent="0.25">
      <c r="A1145" s="11"/>
      <c r="B1145" s="67" t="s">
        <v>1</v>
      </c>
      <c r="C1145" s="68" t="s">
        <v>5</v>
      </c>
      <c r="D1145" s="69">
        <v>22557.38564</v>
      </c>
      <c r="E1145" s="69">
        <v>22557.38564</v>
      </c>
      <c r="F1145" s="69">
        <v>0</v>
      </c>
    </row>
    <row r="1146" spans="1:6" x14ac:dyDescent="0.25">
      <c r="A1146" s="11"/>
      <c r="B1146" s="67" t="s">
        <v>1</v>
      </c>
      <c r="C1146" s="68" t="s">
        <v>6</v>
      </c>
      <c r="D1146" s="69">
        <v>121918.96996999999</v>
      </c>
      <c r="E1146" s="69">
        <v>121918.96996999999</v>
      </c>
      <c r="F1146" s="69">
        <v>0</v>
      </c>
    </row>
    <row r="1147" spans="1:6" x14ac:dyDescent="0.25">
      <c r="A1147" s="11"/>
      <c r="B1147" s="67" t="s">
        <v>1</v>
      </c>
      <c r="C1147" s="68" t="s">
        <v>11</v>
      </c>
      <c r="D1147" s="69">
        <v>114.09912</v>
      </c>
      <c r="E1147" s="69">
        <v>114.09912</v>
      </c>
      <c r="F1147" s="69">
        <v>0</v>
      </c>
    </row>
    <row r="1148" spans="1:6" x14ac:dyDescent="0.25">
      <c r="A1148" s="11"/>
      <c r="B1148" s="70" t="s">
        <v>1</v>
      </c>
      <c r="C1148" s="71" t="s">
        <v>12</v>
      </c>
      <c r="D1148" s="72">
        <v>11696.063829999996</v>
      </c>
      <c r="E1148" s="72">
        <v>11696.063829999996</v>
      </c>
      <c r="F1148" s="72">
        <v>0</v>
      </c>
    </row>
    <row r="1149" spans="1:6" ht="18.75" thickBot="1" x14ac:dyDescent="0.3">
      <c r="A1149" s="11"/>
      <c r="B1149" s="27" t="s">
        <v>399</v>
      </c>
      <c r="C1149" s="28" t="s">
        <v>400</v>
      </c>
      <c r="D1149" s="29">
        <v>701235.59386000014</v>
      </c>
      <c r="E1149" s="29">
        <v>527820.28397000011</v>
      </c>
      <c r="F1149" s="29">
        <v>173415.30988999997</v>
      </c>
    </row>
    <row r="1150" spans="1:6" ht="15.75" thickTop="1" x14ac:dyDescent="0.25">
      <c r="A1150" s="11"/>
      <c r="B1150" s="70" t="s">
        <v>1</v>
      </c>
      <c r="C1150" s="71" t="s">
        <v>4</v>
      </c>
      <c r="D1150" s="72">
        <v>636613.48472000007</v>
      </c>
      <c r="E1150" s="72">
        <v>480167.07809000002</v>
      </c>
      <c r="F1150" s="72">
        <v>156446.40662999998</v>
      </c>
    </row>
    <row r="1151" spans="1:6" x14ac:dyDescent="0.25">
      <c r="A1151" s="11"/>
      <c r="B1151" s="67" t="s">
        <v>1</v>
      </c>
      <c r="C1151" s="68" t="s">
        <v>5</v>
      </c>
      <c r="D1151" s="69">
        <v>416191.84341999993</v>
      </c>
      <c r="E1151" s="69">
        <v>352500.85552999994</v>
      </c>
      <c r="F1151" s="69">
        <v>63690.987890000011</v>
      </c>
    </row>
    <row r="1152" spans="1:6" x14ac:dyDescent="0.25">
      <c r="A1152" s="11"/>
      <c r="B1152" s="67" t="s">
        <v>1</v>
      </c>
      <c r="C1152" s="68" t="s">
        <v>6</v>
      </c>
      <c r="D1152" s="69">
        <v>151968.40509999997</v>
      </c>
      <c r="E1152" s="69">
        <v>106857.64483999999</v>
      </c>
      <c r="F1152" s="69">
        <v>45110.760259999995</v>
      </c>
    </row>
    <row r="1153" spans="1:6" x14ac:dyDescent="0.25">
      <c r="A1153" s="11"/>
      <c r="B1153" s="67" t="s">
        <v>1</v>
      </c>
      <c r="C1153" s="68" t="s">
        <v>9</v>
      </c>
      <c r="D1153" s="69">
        <v>32065.386289999999</v>
      </c>
      <c r="E1153" s="69">
        <v>168.03621000000001</v>
      </c>
      <c r="F1153" s="69">
        <v>31897.35008</v>
      </c>
    </row>
    <row r="1154" spans="1:6" x14ac:dyDescent="0.25">
      <c r="A1154" s="11"/>
      <c r="B1154" s="67" t="s">
        <v>1</v>
      </c>
      <c r="C1154" s="68" t="s">
        <v>10</v>
      </c>
      <c r="D1154" s="69">
        <v>8199.9513300000017</v>
      </c>
      <c r="E1154" s="69">
        <v>6982.3600600000009</v>
      </c>
      <c r="F1154" s="69">
        <v>1217.5912700000001</v>
      </c>
    </row>
    <row r="1155" spans="1:6" x14ac:dyDescent="0.25">
      <c r="A1155" s="11"/>
      <c r="B1155" s="67" t="s">
        <v>1</v>
      </c>
      <c r="C1155" s="68" t="s">
        <v>11</v>
      </c>
      <c r="D1155" s="69">
        <v>28187.898580000001</v>
      </c>
      <c r="E1155" s="69">
        <v>13658.18145</v>
      </c>
      <c r="F1155" s="69">
        <v>14529.717129999999</v>
      </c>
    </row>
    <row r="1156" spans="1:6" x14ac:dyDescent="0.25">
      <c r="A1156" s="11"/>
      <c r="B1156" s="70" t="s">
        <v>1</v>
      </c>
      <c r="C1156" s="71" t="s">
        <v>12</v>
      </c>
      <c r="D1156" s="72">
        <v>64622.10914</v>
      </c>
      <c r="E1156" s="72">
        <v>47653.205879999994</v>
      </c>
      <c r="F1156" s="72">
        <v>16968.903260000003</v>
      </c>
    </row>
    <row r="1157" spans="1:6" ht="36.75" thickBot="1" x14ac:dyDescent="0.3">
      <c r="A1157" s="11"/>
      <c r="B1157" s="27" t="s">
        <v>401</v>
      </c>
      <c r="C1157" s="28" t="s">
        <v>402</v>
      </c>
      <c r="D1157" s="29">
        <v>385258.10101000004</v>
      </c>
      <c r="E1157" s="29">
        <v>385258.10101000004</v>
      </c>
      <c r="F1157" s="29">
        <v>0</v>
      </c>
    </row>
    <row r="1158" spans="1:6" ht="15.75" thickTop="1" x14ac:dyDescent="0.25">
      <c r="A1158" s="11"/>
      <c r="B1158" s="70" t="s">
        <v>1</v>
      </c>
      <c r="C1158" s="71" t="s">
        <v>4</v>
      </c>
      <c r="D1158" s="72">
        <v>349007.35516000004</v>
      </c>
      <c r="E1158" s="72">
        <v>349007.35516000004</v>
      </c>
      <c r="F1158" s="72">
        <v>0</v>
      </c>
    </row>
    <row r="1159" spans="1:6" x14ac:dyDescent="0.25">
      <c r="A1159" s="11"/>
      <c r="B1159" s="67" t="s">
        <v>1</v>
      </c>
      <c r="C1159" s="68" t="s">
        <v>5</v>
      </c>
      <c r="D1159" s="69">
        <v>259930.11177000002</v>
      </c>
      <c r="E1159" s="69">
        <v>259930.11177000002</v>
      </c>
      <c r="F1159" s="69">
        <v>0</v>
      </c>
    </row>
    <row r="1160" spans="1:6" x14ac:dyDescent="0.25">
      <c r="A1160" s="11"/>
      <c r="B1160" s="67" t="s">
        <v>1</v>
      </c>
      <c r="C1160" s="68" t="s">
        <v>6</v>
      </c>
      <c r="D1160" s="69">
        <v>74371.790810000006</v>
      </c>
      <c r="E1160" s="69">
        <v>74371.790810000006</v>
      </c>
      <c r="F1160" s="69">
        <v>0</v>
      </c>
    </row>
    <row r="1161" spans="1:6" x14ac:dyDescent="0.25">
      <c r="A1161" s="11"/>
      <c r="B1161" s="67" t="s">
        <v>1</v>
      </c>
      <c r="C1161" s="68" t="s">
        <v>9</v>
      </c>
      <c r="D1161" s="69">
        <v>91.380380000000002</v>
      </c>
      <c r="E1161" s="69">
        <v>91.380380000000002</v>
      </c>
      <c r="F1161" s="69">
        <v>0</v>
      </c>
    </row>
    <row r="1162" spans="1:6" x14ac:dyDescent="0.25">
      <c r="A1162" s="11"/>
      <c r="B1162" s="67" t="s">
        <v>1</v>
      </c>
      <c r="C1162" s="68" t="s">
        <v>10</v>
      </c>
      <c r="D1162" s="69">
        <v>4777.7334399999991</v>
      </c>
      <c r="E1162" s="69">
        <v>4777.7334399999991</v>
      </c>
      <c r="F1162" s="69">
        <v>0</v>
      </c>
    </row>
    <row r="1163" spans="1:6" x14ac:dyDescent="0.25">
      <c r="A1163" s="11"/>
      <c r="B1163" s="67" t="s">
        <v>1</v>
      </c>
      <c r="C1163" s="68" t="s">
        <v>11</v>
      </c>
      <c r="D1163" s="69">
        <v>9836.3387599999987</v>
      </c>
      <c r="E1163" s="69">
        <v>9836.3387599999987</v>
      </c>
      <c r="F1163" s="69">
        <v>0</v>
      </c>
    </row>
    <row r="1164" spans="1:6" x14ac:dyDescent="0.25">
      <c r="A1164" s="11"/>
      <c r="B1164" s="70" t="s">
        <v>1</v>
      </c>
      <c r="C1164" s="71" t="s">
        <v>12</v>
      </c>
      <c r="D1164" s="72">
        <v>36250.745849999992</v>
      </c>
      <c r="E1164" s="72">
        <v>36250.745849999992</v>
      </c>
      <c r="F1164" s="72">
        <v>0</v>
      </c>
    </row>
    <row r="1165" spans="1:6" ht="18.75" thickBot="1" x14ac:dyDescent="0.3">
      <c r="A1165" s="11"/>
      <c r="B1165" s="27" t="s">
        <v>403</v>
      </c>
      <c r="C1165" s="28" t="s">
        <v>404</v>
      </c>
      <c r="D1165" s="29">
        <v>60000.307919999999</v>
      </c>
      <c r="E1165" s="29">
        <v>60000.307919999999</v>
      </c>
      <c r="F1165" s="29">
        <v>0</v>
      </c>
    </row>
    <row r="1166" spans="1:6" ht="15.75" thickTop="1" x14ac:dyDescent="0.25">
      <c r="A1166" s="11"/>
      <c r="B1166" s="70" t="s">
        <v>1</v>
      </c>
      <c r="C1166" s="71" t="s">
        <v>4</v>
      </c>
      <c r="D1166" s="72">
        <v>59423.710220000008</v>
      </c>
      <c r="E1166" s="72">
        <v>59423.710220000008</v>
      </c>
      <c r="F1166" s="72">
        <v>0</v>
      </c>
    </row>
    <row r="1167" spans="1:6" x14ac:dyDescent="0.25">
      <c r="A1167" s="11"/>
      <c r="B1167" s="67" t="s">
        <v>1</v>
      </c>
      <c r="C1167" s="68" t="s">
        <v>5</v>
      </c>
      <c r="D1167" s="69">
        <v>44964.652259999995</v>
      </c>
      <c r="E1167" s="69">
        <v>44964.652259999995</v>
      </c>
      <c r="F1167" s="69">
        <v>0</v>
      </c>
    </row>
    <row r="1168" spans="1:6" x14ac:dyDescent="0.25">
      <c r="A1168" s="11"/>
      <c r="B1168" s="67" t="s">
        <v>1</v>
      </c>
      <c r="C1168" s="68" t="s">
        <v>6</v>
      </c>
      <c r="D1168" s="69">
        <v>11572.089019999999</v>
      </c>
      <c r="E1168" s="69">
        <v>11572.089019999999</v>
      </c>
      <c r="F1168" s="69">
        <v>0</v>
      </c>
    </row>
    <row r="1169" spans="1:6" x14ac:dyDescent="0.25">
      <c r="A1169" s="11"/>
      <c r="B1169" s="67" t="s">
        <v>1</v>
      </c>
      <c r="C1169" s="68" t="s">
        <v>10</v>
      </c>
      <c r="D1169" s="69">
        <v>1148.33636</v>
      </c>
      <c r="E1169" s="69">
        <v>1148.33636</v>
      </c>
      <c r="F1169" s="69">
        <v>0</v>
      </c>
    </row>
    <row r="1170" spans="1:6" x14ac:dyDescent="0.25">
      <c r="A1170" s="11"/>
      <c r="B1170" s="67" t="s">
        <v>1</v>
      </c>
      <c r="C1170" s="68" t="s">
        <v>11</v>
      </c>
      <c r="D1170" s="69">
        <v>1738.63258</v>
      </c>
      <c r="E1170" s="69">
        <v>1738.63258</v>
      </c>
      <c r="F1170" s="69">
        <v>0</v>
      </c>
    </row>
    <row r="1171" spans="1:6" x14ac:dyDescent="0.25">
      <c r="A1171" s="11"/>
      <c r="B1171" s="70" t="s">
        <v>1</v>
      </c>
      <c r="C1171" s="71" t="s">
        <v>12</v>
      </c>
      <c r="D1171" s="72">
        <v>576.59770000000003</v>
      </c>
      <c r="E1171" s="72">
        <v>576.59770000000003</v>
      </c>
      <c r="F1171" s="72">
        <v>0</v>
      </c>
    </row>
    <row r="1172" spans="1:6" ht="72.75" thickBot="1" x14ac:dyDescent="0.3">
      <c r="A1172" s="11"/>
      <c r="B1172" s="27" t="s">
        <v>405</v>
      </c>
      <c r="C1172" s="28" t="s">
        <v>406</v>
      </c>
      <c r="D1172" s="29">
        <v>88428.621849999996</v>
      </c>
      <c r="E1172" s="29">
        <v>6852.8423100000009</v>
      </c>
      <c r="F1172" s="29">
        <v>81575.779539999989</v>
      </c>
    </row>
    <row r="1173" spans="1:6" ht="15.75" thickTop="1" x14ac:dyDescent="0.25">
      <c r="A1173" s="11"/>
      <c r="B1173" s="70" t="s">
        <v>1</v>
      </c>
      <c r="C1173" s="71" t="s">
        <v>4</v>
      </c>
      <c r="D1173" s="72">
        <v>85771.251449999996</v>
      </c>
      <c r="E1173" s="72">
        <v>6814.7495600000002</v>
      </c>
      <c r="F1173" s="72">
        <v>78956.50189</v>
      </c>
    </row>
    <row r="1174" spans="1:6" x14ac:dyDescent="0.25">
      <c r="A1174" s="11"/>
      <c r="B1174" s="67" t="s">
        <v>1</v>
      </c>
      <c r="C1174" s="68" t="s">
        <v>5</v>
      </c>
      <c r="D1174" s="69">
        <v>55104.244430000006</v>
      </c>
      <c r="E1174" s="69">
        <v>6173.45442</v>
      </c>
      <c r="F1174" s="69">
        <v>48930.790010000004</v>
      </c>
    </row>
    <row r="1175" spans="1:6" x14ac:dyDescent="0.25">
      <c r="A1175" s="11"/>
      <c r="B1175" s="67" t="s">
        <v>1</v>
      </c>
      <c r="C1175" s="68" t="s">
        <v>6</v>
      </c>
      <c r="D1175" s="69">
        <v>7397.2533400000002</v>
      </c>
      <c r="E1175" s="69">
        <v>274.63780000000003</v>
      </c>
      <c r="F1175" s="69">
        <v>7122.6155399999998</v>
      </c>
    </row>
    <row r="1176" spans="1:6" x14ac:dyDescent="0.25">
      <c r="A1176" s="11"/>
      <c r="B1176" s="67" t="s">
        <v>1</v>
      </c>
      <c r="C1176" s="68" t="s">
        <v>9</v>
      </c>
      <c r="D1176" s="69">
        <v>9358.3180300000004</v>
      </c>
      <c r="E1176" s="69">
        <v>0</v>
      </c>
      <c r="F1176" s="69">
        <v>9358.3180300000004</v>
      </c>
    </row>
    <row r="1177" spans="1:6" x14ac:dyDescent="0.25">
      <c r="A1177" s="11"/>
      <c r="B1177" s="67" t="s">
        <v>1</v>
      </c>
      <c r="C1177" s="68" t="s">
        <v>10</v>
      </c>
      <c r="D1177" s="69">
        <v>908.20460000000014</v>
      </c>
      <c r="E1177" s="69">
        <v>97.060389999999998</v>
      </c>
      <c r="F1177" s="69">
        <v>811.14421000000016</v>
      </c>
    </row>
    <row r="1178" spans="1:6" x14ac:dyDescent="0.25">
      <c r="A1178" s="11"/>
      <c r="B1178" s="67" t="s">
        <v>1</v>
      </c>
      <c r="C1178" s="68" t="s">
        <v>11</v>
      </c>
      <c r="D1178" s="69">
        <v>13003.231049999999</v>
      </c>
      <c r="E1178" s="69">
        <v>269.59694999999999</v>
      </c>
      <c r="F1178" s="69">
        <v>12733.634099999999</v>
      </c>
    </row>
    <row r="1179" spans="1:6" x14ac:dyDescent="0.25">
      <c r="A1179" s="11"/>
      <c r="B1179" s="70" t="s">
        <v>1</v>
      </c>
      <c r="C1179" s="71" t="s">
        <v>12</v>
      </c>
      <c r="D1179" s="72">
        <v>2657.3703999999998</v>
      </c>
      <c r="E1179" s="72">
        <v>38.092750000000002</v>
      </c>
      <c r="F1179" s="72">
        <v>2619.27765</v>
      </c>
    </row>
    <row r="1180" spans="1:6" ht="90.75" thickBot="1" x14ac:dyDescent="0.3">
      <c r="A1180" s="11"/>
      <c r="B1180" s="27" t="s">
        <v>407</v>
      </c>
      <c r="C1180" s="28" t="s">
        <v>408</v>
      </c>
      <c r="D1180" s="29">
        <v>3793.0226500000003</v>
      </c>
      <c r="E1180" s="29">
        <v>3716.8178700000003</v>
      </c>
      <c r="F1180" s="29">
        <v>76.20478</v>
      </c>
    </row>
    <row r="1181" spans="1:6" ht="15.75" thickTop="1" x14ac:dyDescent="0.25">
      <c r="A1181" s="11"/>
      <c r="B1181" s="70" t="s">
        <v>1</v>
      </c>
      <c r="C1181" s="71" t="s">
        <v>4</v>
      </c>
      <c r="D1181" s="72">
        <v>3623.6546500000004</v>
      </c>
      <c r="E1181" s="72">
        <v>3554.1298700000002</v>
      </c>
      <c r="F1181" s="72">
        <v>69.524779999999993</v>
      </c>
    </row>
    <row r="1182" spans="1:6" x14ac:dyDescent="0.25">
      <c r="A1182" s="11"/>
      <c r="B1182" s="67" t="s">
        <v>1</v>
      </c>
      <c r="C1182" s="68" t="s">
        <v>5</v>
      </c>
      <c r="D1182" s="69">
        <v>1701.1862599999999</v>
      </c>
      <c r="E1182" s="69">
        <v>1701.1862599999999</v>
      </c>
      <c r="F1182" s="69">
        <v>0</v>
      </c>
    </row>
    <row r="1183" spans="1:6" x14ac:dyDescent="0.25">
      <c r="A1183" s="11"/>
      <c r="B1183" s="67" t="s">
        <v>1</v>
      </c>
      <c r="C1183" s="68" t="s">
        <v>6</v>
      </c>
      <c r="D1183" s="69">
        <v>1787.07185</v>
      </c>
      <c r="E1183" s="69">
        <v>1730.7598700000001</v>
      </c>
      <c r="F1183" s="69">
        <v>56.311979999999998</v>
      </c>
    </row>
    <row r="1184" spans="1:6" x14ac:dyDescent="0.25">
      <c r="A1184" s="11"/>
      <c r="B1184" s="67" t="s">
        <v>1</v>
      </c>
      <c r="C1184" s="68" t="s">
        <v>10</v>
      </c>
      <c r="D1184" s="69">
        <v>52.846770000000006</v>
      </c>
      <c r="E1184" s="69">
        <v>52.846770000000006</v>
      </c>
      <c r="F1184" s="69">
        <v>0</v>
      </c>
    </row>
    <row r="1185" spans="1:6" x14ac:dyDescent="0.25">
      <c r="A1185" s="11"/>
      <c r="B1185" s="67" t="s">
        <v>1</v>
      </c>
      <c r="C1185" s="68" t="s">
        <v>11</v>
      </c>
      <c r="D1185" s="69">
        <v>82.549770000000009</v>
      </c>
      <c r="E1185" s="69">
        <v>69.336970000000008</v>
      </c>
      <c r="F1185" s="69">
        <v>13.2128</v>
      </c>
    </row>
    <row r="1186" spans="1:6" x14ac:dyDescent="0.25">
      <c r="A1186" s="11"/>
      <c r="B1186" s="70" t="s">
        <v>1</v>
      </c>
      <c r="C1186" s="71" t="s">
        <v>12</v>
      </c>
      <c r="D1186" s="72">
        <v>169.36799999999999</v>
      </c>
      <c r="E1186" s="72">
        <v>162.68799999999999</v>
      </c>
      <c r="F1186" s="72">
        <v>6.68</v>
      </c>
    </row>
    <row r="1187" spans="1:6" ht="90.75" thickBot="1" x14ac:dyDescent="0.3">
      <c r="A1187" s="11"/>
      <c r="B1187" s="27" t="s">
        <v>409</v>
      </c>
      <c r="C1187" s="28" t="s">
        <v>410</v>
      </c>
      <c r="D1187" s="29">
        <v>2533.60844</v>
      </c>
      <c r="E1187" s="29">
        <v>2441.00684</v>
      </c>
      <c r="F1187" s="29">
        <v>92.601600000000005</v>
      </c>
    </row>
    <row r="1188" spans="1:6" ht="15.75" thickTop="1" x14ac:dyDescent="0.25">
      <c r="A1188" s="11"/>
      <c r="B1188" s="70" t="s">
        <v>1</v>
      </c>
      <c r="C1188" s="71" t="s">
        <v>4</v>
      </c>
      <c r="D1188" s="72">
        <v>2463.1709399999995</v>
      </c>
      <c r="E1188" s="72">
        <v>2438.8333399999997</v>
      </c>
      <c r="F1188" s="72">
        <v>24.337599999999998</v>
      </c>
    </row>
    <row r="1189" spans="1:6" x14ac:dyDescent="0.25">
      <c r="A1189" s="11"/>
      <c r="B1189" s="67" t="s">
        <v>1</v>
      </c>
      <c r="C1189" s="68" t="s">
        <v>5</v>
      </c>
      <c r="D1189" s="69">
        <v>535.11344999999994</v>
      </c>
      <c r="E1189" s="69">
        <v>535.11344999999994</v>
      </c>
      <c r="F1189" s="69">
        <v>0</v>
      </c>
    </row>
    <row r="1190" spans="1:6" x14ac:dyDescent="0.25">
      <c r="A1190" s="11"/>
      <c r="B1190" s="67" t="s">
        <v>1</v>
      </c>
      <c r="C1190" s="68" t="s">
        <v>6</v>
      </c>
      <c r="D1190" s="69">
        <v>1873.0819300000001</v>
      </c>
      <c r="E1190" s="69">
        <v>1848.74433</v>
      </c>
      <c r="F1190" s="69">
        <v>24.337599999999998</v>
      </c>
    </row>
    <row r="1191" spans="1:6" x14ac:dyDescent="0.25">
      <c r="A1191" s="11"/>
      <c r="B1191" s="67" t="s">
        <v>1</v>
      </c>
      <c r="C1191" s="68" t="s">
        <v>10</v>
      </c>
      <c r="D1191" s="69">
        <v>9.4392399999999999</v>
      </c>
      <c r="E1191" s="69">
        <v>9.4392399999999999</v>
      </c>
      <c r="F1191" s="69">
        <v>0</v>
      </c>
    </row>
    <row r="1192" spans="1:6" x14ac:dyDescent="0.25">
      <c r="A1192" s="11"/>
      <c r="B1192" s="67" t="s">
        <v>1</v>
      </c>
      <c r="C1192" s="68" t="s">
        <v>11</v>
      </c>
      <c r="D1192" s="69">
        <v>45.536319999999996</v>
      </c>
      <c r="E1192" s="69">
        <v>45.536319999999996</v>
      </c>
      <c r="F1192" s="69">
        <v>0</v>
      </c>
    </row>
    <row r="1193" spans="1:6" x14ac:dyDescent="0.25">
      <c r="A1193" s="11"/>
      <c r="B1193" s="70" t="s">
        <v>1</v>
      </c>
      <c r="C1193" s="71" t="s">
        <v>12</v>
      </c>
      <c r="D1193" s="72">
        <v>70.4375</v>
      </c>
      <c r="E1193" s="72">
        <v>2.1735000000000002</v>
      </c>
      <c r="F1193" s="72">
        <v>68.263999999999996</v>
      </c>
    </row>
    <row r="1194" spans="1:6" ht="54.75" thickBot="1" x14ac:dyDescent="0.3">
      <c r="A1194" s="11"/>
      <c r="B1194" s="27" t="s">
        <v>411</v>
      </c>
      <c r="C1194" s="28" t="s">
        <v>412</v>
      </c>
      <c r="D1194" s="29">
        <v>71669.788649999988</v>
      </c>
      <c r="E1194" s="29">
        <v>69551.208019999991</v>
      </c>
      <c r="F1194" s="29">
        <v>2118.5806299999999</v>
      </c>
    </row>
    <row r="1195" spans="1:6" ht="15.75" thickTop="1" x14ac:dyDescent="0.25">
      <c r="A1195" s="11"/>
      <c r="B1195" s="70" t="s">
        <v>1</v>
      </c>
      <c r="C1195" s="71" t="s">
        <v>4</v>
      </c>
      <c r="D1195" s="72">
        <v>60884.512169999995</v>
      </c>
      <c r="E1195" s="72">
        <v>58928.299939999997</v>
      </c>
      <c r="F1195" s="72">
        <v>1956.2122300000001</v>
      </c>
    </row>
    <row r="1196" spans="1:6" x14ac:dyDescent="0.25">
      <c r="A1196" s="11"/>
      <c r="B1196" s="67" t="s">
        <v>1</v>
      </c>
      <c r="C1196" s="68" t="s">
        <v>5</v>
      </c>
      <c r="D1196" s="69">
        <v>39196.337369999994</v>
      </c>
      <c r="E1196" s="69">
        <v>39196.337369999994</v>
      </c>
      <c r="F1196" s="69">
        <v>0</v>
      </c>
    </row>
    <row r="1197" spans="1:6" x14ac:dyDescent="0.25">
      <c r="A1197" s="11"/>
      <c r="B1197" s="67" t="s">
        <v>1</v>
      </c>
      <c r="C1197" s="68" t="s">
        <v>6</v>
      </c>
      <c r="D1197" s="69">
        <v>18938.256480000004</v>
      </c>
      <c r="E1197" s="69">
        <v>17059.623010000003</v>
      </c>
      <c r="F1197" s="69">
        <v>1878.63347</v>
      </c>
    </row>
    <row r="1198" spans="1:6" x14ac:dyDescent="0.25">
      <c r="A1198" s="11"/>
      <c r="B1198" s="67" t="s">
        <v>1</v>
      </c>
      <c r="C1198" s="68" t="s">
        <v>9</v>
      </c>
      <c r="D1198" s="69">
        <v>154.15162000000004</v>
      </c>
      <c r="E1198" s="69">
        <v>76.655830000000009</v>
      </c>
      <c r="F1198" s="69">
        <v>77.495790000000014</v>
      </c>
    </row>
    <row r="1199" spans="1:6" x14ac:dyDescent="0.25">
      <c r="A1199" s="11"/>
      <c r="B1199" s="67" t="s">
        <v>1</v>
      </c>
      <c r="C1199" s="68" t="s">
        <v>10</v>
      </c>
      <c r="D1199" s="69">
        <v>896.94385999999997</v>
      </c>
      <c r="E1199" s="69">
        <v>896.94385999999997</v>
      </c>
      <c r="F1199" s="69">
        <v>0</v>
      </c>
    </row>
    <row r="1200" spans="1:6" x14ac:dyDescent="0.25">
      <c r="A1200" s="11"/>
      <c r="B1200" s="67" t="s">
        <v>1</v>
      </c>
      <c r="C1200" s="68" t="s">
        <v>11</v>
      </c>
      <c r="D1200" s="69">
        <v>1698.8228399999998</v>
      </c>
      <c r="E1200" s="69">
        <v>1698.7398699999999</v>
      </c>
      <c r="F1200" s="69">
        <v>8.2970000000000002E-2</v>
      </c>
    </row>
    <row r="1201" spans="1:6" x14ac:dyDescent="0.25">
      <c r="A1201" s="11"/>
      <c r="B1201" s="70" t="s">
        <v>1</v>
      </c>
      <c r="C1201" s="71" t="s">
        <v>12</v>
      </c>
      <c r="D1201" s="72">
        <v>10785.276479999999</v>
      </c>
      <c r="E1201" s="72">
        <v>10622.908079999999</v>
      </c>
      <c r="F1201" s="72">
        <v>162.36840000000001</v>
      </c>
    </row>
    <row r="1202" spans="1:6" ht="90.75" thickBot="1" x14ac:dyDescent="0.3">
      <c r="A1202" s="11"/>
      <c r="B1202" s="27" t="s">
        <v>413</v>
      </c>
      <c r="C1202" s="28" t="s">
        <v>414</v>
      </c>
      <c r="D1202" s="29">
        <v>73472.059529999999</v>
      </c>
      <c r="E1202" s="29">
        <v>0</v>
      </c>
      <c r="F1202" s="29">
        <v>73472.059529999999</v>
      </c>
    </row>
    <row r="1203" spans="1:6" ht="15.75" thickTop="1" x14ac:dyDescent="0.25">
      <c r="A1203" s="11"/>
      <c r="B1203" s="70" t="s">
        <v>1</v>
      </c>
      <c r="C1203" s="71" t="s">
        <v>4</v>
      </c>
      <c r="D1203" s="72">
        <v>63225.711920000002</v>
      </c>
      <c r="E1203" s="72">
        <v>0</v>
      </c>
      <c r="F1203" s="72">
        <v>63225.711920000002</v>
      </c>
    </row>
    <row r="1204" spans="1:6" x14ac:dyDescent="0.25">
      <c r="A1204" s="11"/>
      <c r="B1204" s="67" t="s">
        <v>1</v>
      </c>
      <c r="C1204" s="68" t="s">
        <v>5</v>
      </c>
      <c r="D1204" s="69">
        <v>10424.150109999999</v>
      </c>
      <c r="E1204" s="69">
        <v>0</v>
      </c>
      <c r="F1204" s="69">
        <v>10424.150109999999</v>
      </c>
    </row>
    <row r="1205" spans="1:6" x14ac:dyDescent="0.25">
      <c r="A1205" s="11"/>
      <c r="B1205" s="67" t="s">
        <v>1</v>
      </c>
      <c r="C1205" s="68" t="s">
        <v>6</v>
      </c>
      <c r="D1205" s="69">
        <v>29748.488679999999</v>
      </c>
      <c r="E1205" s="69">
        <v>0</v>
      </c>
      <c r="F1205" s="69">
        <v>29748.488679999999</v>
      </c>
    </row>
    <row r="1206" spans="1:6" x14ac:dyDescent="0.25">
      <c r="A1206" s="11"/>
      <c r="B1206" s="67" t="s">
        <v>1</v>
      </c>
      <c r="C1206" s="68" t="s">
        <v>9</v>
      </c>
      <c r="D1206" s="69">
        <v>21613.536259999997</v>
      </c>
      <c r="E1206" s="69">
        <v>0</v>
      </c>
      <c r="F1206" s="69">
        <v>21613.536259999997</v>
      </c>
    </row>
    <row r="1207" spans="1:6" x14ac:dyDescent="0.25">
      <c r="A1207" s="11"/>
      <c r="B1207" s="67" t="s">
        <v>1</v>
      </c>
      <c r="C1207" s="68" t="s">
        <v>10</v>
      </c>
      <c r="D1207" s="69">
        <v>259.08832999999998</v>
      </c>
      <c r="E1207" s="69">
        <v>0</v>
      </c>
      <c r="F1207" s="69">
        <v>259.08832999999998</v>
      </c>
    </row>
    <row r="1208" spans="1:6" x14ac:dyDescent="0.25">
      <c r="A1208" s="11"/>
      <c r="B1208" s="67" t="s">
        <v>1</v>
      </c>
      <c r="C1208" s="68" t="s">
        <v>11</v>
      </c>
      <c r="D1208" s="69">
        <v>1180.4485400000001</v>
      </c>
      <c r="E1208" s="69">
        <v>0</v>
      </c>
      <c r="F1208" s="69">
        <v>1180.4485400000001</v>
      </c>
    </row>
    <row r="1209" spans="1:6" x14ac:dyDescent="0.25">
      <c r="A1209" s="11"/>
      <c r="B1209" s="70" t="s">
        <v>1</v>
      </c>
      <c r="C1209" s="71" t="s">
        <v>12</v>
      </c>
      <c r="D1209" s="72">
        <v>10246.347609999999</v>
      </c>
      <c r="E1209" s="72">
        <v>0</v>
      </c>
      <c r="F1209" s="72">
        <v>10246.347609999999</v>
      </c>
    </row>
    <row r="1210" spans="1:6" ht="36.75" thickBot="1" x14ac:dyDescent="0.3">
      <c r="A1210" s="11"/>
      <c r="B1210" s="27" t="s">
        <v>415</v>
      </c>
      <c r="C1210" s="28" t="s">
        <v>416</v>
      </c>
      <c r="D1210" s="29">
        <v>16080.083810000002</v>
      </c>
      <c r="E1210" s="29">
        <v>0</v>
      </c>
      <c r="F1210" s="29">
        <v>16080.083810000002</v>
      </c>
    </row>
    <row r="1211" spans="1:6" ht="15.75" thickTop="1" x14ac:dyDescent="0.25">
      <c r="A1211" s="11"/>
      <c r="B1211" s="70" t="s">
        <v>1</v>
      </c>
      <c r="C1211" s="71" t="s">
        <v>4</v>
      </c>
      <c r="D1211" s="72">
        <v>12214.118210000001</v>
      </c>
      <c r="E1211" s="72">
        <v>0</v>
      </c>
      <c r="F1211" s="72">
        <v>12214.118210000001</v>
      </c>
    </row>
    <row r="1212" spans="1:6" x14ac:dyDescent="0.25">
      <c r="A1212" s="11"/>
      <c r="B1212" s="67" t="s">
        <v>1</v>
      </c>
      <c r="C1212" s="68" t="s">
        <v>5</v>
      </c>
      <c r="D1212" s="69">
        <v>4336.0477699999992</v>
      </c>
      <c r="E1212" s="69">
        <v>0</v>
      </c>
      <c r="F1212" s="69">
        <v>4336.0477699999992</v>
      </c>
    </row>
    <row r="1213" spans="1:6" x14ac:dyDescent="0.25">
      <c r="A1213" s="11"/>
      <c r="B1213" s="67" t="s">
        <v>1</v>
      </c>
      <c r="C1213" s="68" t="s">
        <v>6</v>
      </c>
      <c r="D1213" s="69">
        <v>6280.3729899999998</v>
      </c>
      <c r="E1213" s="69">
        <v>0</v>
      </c>
      <c r="F1213" s="69">
        <v>6280.3729899999998</v>
      </c>
    </row>
    <row r="1214" spans="1:6" x14ac:dyDescent="0.25">
      <c r="A1214" s="11"/>
      <c r="B1214" s="67" t="s">
        <v>1</v>
      </c>
      <c r="C1214" s="68" t="s">
        <v>9</v>
      </c>
      <c r="D1214" s="69">
        <v>848</v>
      </c>
      <c r="E1214" s="69">
        <v>0</v>
      </c>
      <c r="F1214" s="69">
        <v>848</v>
      </c>
    </row>
    <row r="1215" spans="1:6" x14ac:dyDescent="0.25">
      <c r="A1215" s="11"/>
      <c r="B1215" s="67" t="s">
        <v>1</v>
      </c>
      <c r="C1215" s="68" t="s">
        <v>10</v>
      </c>
      <c r="D1215" s="69">
        <v>147.35872999999998</v>
      </c>
      <c r="E1215" s="69">
        <v>0</v>
      </c>
      <c r="F1215" s="69">
        <v>147.35872999999998</v>
      </c>
    </row>
    <row r="1216" spans="1:6" x14ac:dyDescent="0.25">
      <c r="A1216" s="11"/>
      <c r="B1216" s="67" t="s">
        <v>1</v>
      </c>
      <c r="C1216" s="68" t="s">
        <v>11</v>
      </c>
      <c r="D1216" s="69">
        <v>602.33871999999997</v>
      </c>
      <c r="E1216" s="69">
        <v>0</v>
      </c>
      <c r="F1216" s="69">
        <v>602.33871999999997</v>
      </c>
    </row>
    <row r="1217" spans="1:6" x14ac:dyDescent="0.25">
      <c r="A1217" s="11"/>
      <c r="B1217" s="70" t="s">
        <v>1</v>
      </c>
      <c r="C1217" s="71" t="s">
        <v>12</v>
      </c>
      <c r="D1217" s="72">
        <v>3865.9656</v>
      </c>
      <c r="E1217" s="72">
        <v>0</v>
      </c>
      <c r="F1217" s="72">
        <v>3865.9656</v>
      </c>
    </row>
    <row r="1218" spans="1:6" ht="36.75" thickBot="1" x14ac:dyDescent="0.3">
      <c r="A1218" s="11"/>
      <c r="B1218" s="27" t="s">
        <v>417</v>
      </c>
      <c r="C1218" s="28" t="s">
        <v>418</v>
      </c>
      <c r="D1218" s="29">
        <v>379706.57010000001</v>
      </c>
      <c r="E1218" s="29">
        <v>353247.54931000003</v>
      </c>
      <c r="F1218" s="29">
        <v>26459.020789999995</v>
      </c>
    </row>
    <row r="1219" spans="1:6" ht="15.75" thickTop="1" x14ac:dyDescent="0.25">
      <c r="A1219" s="11"/>
      <c r="B1219" s="70" t="s">
        <v>1</v>
      </c>
      <c r="C1219" s="71" t="s">
        <v>4</v>
      </c>
      <c r="D1219" s="72">
        <v>360360.34184999997</v>
      </c>
      <c r="E1219" s="72">
        <v>340595.57429999998</v>
      </c>
      <c r="F1219" s="72">
        <v>19764.767549999997</v>
      </c>
    </row>
    <row r="1220" spans="1:6" x14ac:dyDescent="0.25">
      <c r="A1220" s="11"/>
      <c r="B1220" s="67" t="s">
        <v>1</v>
      </c>
      <c r="C1220" s="68" t="s">
        <v>5</v>
      </c>
      <c r="D1220" s="69">
        <v>38485.511120000003</v>
      </c>
      <c r="E1220" s="69">
        <v>34848.479460000002</v>
      </c>
      <c r="F1220" s="69">
        <v>3637.0316600000001</v>
      </c>
    </row>
    <row r="1221" spans="1:6" x14ac:dyDescent="0.25">
      <c r="A1221" s="11"/>
      <c r="B1221" s="67" t="s">
        <v>1</v>
      </c>
      <c r="C1221" s="68" t="s">
        <v>6</v>
      </c>
      <c r="D1221" s="69">
        <v>61144.859450000004</v>
      </c>
      <c r="E1221" s="69">
        <v>52943.670320000005</v>
      </c>
      <c r="F1221" s="69">
        <v>8201.1891300000007</v>
      </c>
    </row>
    <row r="1222" spans="1:6" x14ac:dyDescent="0.25">
      <c r="A1222" s="11"/>
      <c r="B1222" s="67" t="s">
        <v>1</v>
      </c>
      <c r="C1222" s="68" t="s">
        <v>8</v>
      </c>
      <c r="D1222" s="69">
        <v>152836.46119</v>
      </c>
      <c r="E1222" s="69">
        <v>152149.46119</v>
      </c>
      <c r="F1222" s="69">
        <v>687</v>
      </c>
    </row>
    <row r="1223" spans="1:6" x14ac:dyDescent="0.25">
      <c r="A1223" s="11"/>
      <c r="B1223" s="67" t="s">
        <v>1</v>
      </c>
      <c r="C1223" s="68" t="s">
        <v>9</v>
      </c>
      <c r="D1223" s="69">
        <v>13971.139160000002</v>
      </c>
      <c r="E1223" s="69">
        <v>11540.273970000002</v>
      </c>
      <c r="F1223" s="69">
        <v>2430.86519</v>
      </c>
    </row>
    <row r="1224" spans="1:6" x14ac:dyDescent="0.25">
      <c r="A1224" s="11"/>
      <c r="B1224" s="67" t="s">
        <v>1</v>
      </c>
      <c r="C1224" s="68" t="s">
        <v>10</v>
      </c>
      <c r="D1224" s="69">
        <v>619.31471999999997</v>
      </c>
      <c r="E1224" s="69">
        <v>422.82055999999994</v>
      </c>
      <c r="F1224" s="69">
        <v>196.49415999999999</v>
      </c>
    </row>
    <row r="1225" spans="1:6" x14ac:dyDescent="0.25">
      <c r="A1225" s="11"/>
      <c r="B1225" s="67" t="s">
        <v>1</v>
      </c>
      <c r="C1225" s="68" t="s">
        <v>11</v>
      </c>
      <c r="D1225" s="69">
        <v>93303.056209999995</v>
      </c>
      <c r="E1225" s="69">
        <v>88690.868799999997</v>
      </c>
      <c r="F1225" s="69">
        <v>4612.1874100000005</v>
      </c>
    </row>
    <row r="1226" spans="1:6" x14ac:dyDescent="0.25">
      <c r="A1226" s="11"/>
      <c r="B1226" s="70" t="s">
        <v>1</v>
      </c>
      <c r="C1226" s="71" t="s">
        <v>12</v>
      </c>
      <c r="D1226" s="72">
        <v>19346.22825</v>
      </c>
      <c r="E1226" s="72">
        <v>12651.975010000002</v>
      </c>
      <c r="F1226" s="72">
        <v>6694.25324</v>
      </c>
    </row>
    <row r="1227" spans="1:6" ht="36.75" thickBot="1" x14ac:dyDescent="0.3">
      <c r="A1227" s="11"/>
      <c r="B1227" s="27" t="s">
        <v>419</v>
      </c>
      <c r="C1227" s="28" t="s">
        <v>420</v>
      </c>
      <c r="D1227" s="29">
        <v>13897.626849999999</v>
      </c>
      <c r="E1227" s="29">
        <v>13897.626849999999</v>
      </c>
      <c r="F1227" s="29">
        <v>0</v>
      </c>
    </row>
    <row r="1228" spans="1:6" ht="15.75" thickTop="1" x14ac:dyDescent="0.25">
      <c r="A1228" s="11"/>
      <c r="B1228" s="70" t="s">
        <v>1</v>
      </c>
      <c r="C1228" s="71" t="s">
        <v>4</v>
      </c>
      <c r="D1228" s="72">
        <v>12737.248030000001</v>
      </c>
      <c r="E1228" s="72">
        <v>12737.248030000001</v>
      </c>
      <c r="F1228" s="72">
        <v>0</v>
      </c>
    </row>
    <row r="1229" spans="1:6" x14ac:dyDescent="0.25">
      <c r="A1229" s="11"/>
      <c r="B1229" s="67" t="s">
        <v>1</v>
      </c>
      <c r="C1229" s="68" t="s">
        <v>5</v>
      </c>
      <c r="D1229" s="69">
        <v>3882.4769699999997</v>
      </c>
      <c r="E1229" s="69">
        <v>3882.4769699999997</v>
      </c>
      <c r="F1229" s="69">
        <v>0</v>
      </c>
    </row>
    <row r="1230" spans="1:6" x14ac:dyDescent="0.25">
      <c r="A1230" s="11"/>
      <c r="B1230" s="67" t="s">
        <v>1</v>
      </c>
      <c r="C1230" s="68" t="s">
        <v>6</v>
      </c>
      <c r="D1230" s="69">
        <v>2927.7168200000001</v>
      </c>
      <c r="E1230" s="69">
        <v>2927.7168200000001</v>
      </c>
      <c r="F1230" s="69">
        <v>0</v>
      </c>
    </row>
    <row r="1231" spans="1:6" x14ac:dyDescent="0.25">
      <c r="A1231" s="11"/>
      <c r="B1231" s="67" t="s">
        <v>1</v>
      </c>
      <c r="C1231" s="68" t="s">
        <v>8</v>
      </c>
      <c r="D1231" s="69">
        <v>10.811200000000001</v>
      </c>
      <c r="E1231" s="69">
        <v>10.811200000000001</v>
      </c>
      <c r="F1231" s="69">
        <v>0</v>
      </c>
    </row>
    <row r="1232" spans="1:6" x14ac:dyDescent="0.25">
      <c r="A1232" s="11"/>
      <c r="B1232" s="67" t="s">
        <v>1</v>
      </c>
      <c r="C1232" s="68" t="s">
        <v>9</v>
      </c>
      <c r="D1232" s="69">
        <v>5801.5419499999998</v>
      </c>
      <c r="E1232" s="69">
        <v>5801.5419499999998</v>
      </c>
      <c r="F1232" s="69">
        <v>0</v>
      </c>
    </row>
    <row r="1233" spans="1:6" x14ac:dyDescent="0.25">
      <c r="A1233" s="11"/>
      <c r="B1233" s="67" t="s">
        <v>1</v>
      </c>
      <c r="C1233" s="68" t="s">
        <v>10</v>
      </c>
      <c r="D1233" s="69">
        <v>86.112700000000004</v>
      </c>
      <c r="E1233" s="69">
        <v>86.112700000000004</v>
      </c>
      <c r="F1233" s="69">
        <v>0</v>
      </c>
    </row>
    <row r="1234" spans="1:6" x14ac:dyDescent="0.25">
      <c r="A1234" s="11"/>
      <c r="B1234" s="67" t="s">
        <v>1</v>
      </c>
      <c r="C1234" s="68" t="s">
        <v>11</v>
      </c>
      <c r="D1234" s="69">
        <v>28.58839</v>
      </c>
      <c r="E1234" s="69">
        <v>28.58839</v>
      </c>
      <c r="F1234" s="69">
        <v>0</v>
      </c>
    </row>
    <row r="1235" spans="1:6" x14ac:dyDescent="0.25">
      <c r="A1235" s="11"/>
      <c r="B1235" s="70" t="s">
        <v>1</v>
      </c>
      <c r="C1235" s="71" t="s">
        <v>12</v>
      </c>
      <c r="D1235" s="72">
        <v>1160.3788200000001</v>
      </c>
      <c r="E1235" s="72">
        <v>1160.3788200000001</v>
      </c>
      <c r="F1235" s="72">
        <v>0</v>
      </c>
    </row>
    <row r="1236" spans="1:6" ht="36.75" thickBot="1" x14ac:dyDescent="0.3">
      <c r="A1236" s="11"/>
      <c r="B1236" s="27" t="s">
        <v>421</v>
      </c>
      <c r="C1236" s="28" t="s">
        <v>422</v>
      </c>
      <c r="D1236" s="29">
        <v>12114.91185</v>
      </c>
      <c r="E1236" s="29">
        <v>12114.91185</v>
      </c>
      <c r="F1236" s="29">
        <v>0</v>
      </c>
    </row>
    <row r="1237" spans="1:6" ht="15.75" thickTop="1" x14ac:dyDescent="0.25">
      <c r="A1237" s="11"/>
      <c r="B1237" s="70" t="s">
        <v>1</v>
      </c>
      <c r="C1237" s="71" t="s">
        <v>4</v>
      </c>
      <c r="D1237" s="72">
        <v>12026.733030000001</v>
      </c>
      <c r="E1237" s="72">
        <v>12026.733030000001</v>
      </c>
      <c r="F1237" s="72">
        <v>0</v>
      </c>
    </row>
    <row r="1238" spans="1:6" x14ac:dyDescent="0.25">
      <c r="A1238" s="11"/>
      <c r="B1238" s="67" t="s">
        <v>1</v>
      </c>
      <c r="C1238" s="68" t="s">
        <v>5</v>
      </c>
      <c r="D1238" s="69">
        <v>3882.4769699999997</v>
      </c>
      <c r="E1238" s="69">
        <v>3882.4769699999997</v>
      </c>
      <c r="F1238" s="69">
        <v>0</v>
      </c>
    </row>
    <row r="1239" spans="1:6" x14ac:dyDescent="0.25">
      <c r="A1239" s="11"/>
      <c r="B1239" s="67" t="s">
        <v>1</v>
      </c>
      <c r="C1239" s="68" t="s">
        <v>6</v>
      </c>
      <c r="D1239" s="69">
        <v>2217.2018200000002</v>
      </c>
      <c r="E1239" s="69">
        <v>2217.2018200000002</v>
      </c>
      <c r="F1239" s="69">
        <v>0</v>
      </c>
    </row>
    <row r="1240" spans="1:6" x14ac:dyDescent="0.25">
      <c r="A1240" s="11"/>
      <c r="B1240" s="67" t="s">
        <v>1</v>
      </c>
      <c r="C1240" s="68" t="s">
        <v>8</v>
      </c>
      <c r="D1240" s="69">
        <v>10.811200000000001</v>
      </c>
      <c r="E1240" s="69">
        <v>10.811200000000001</v>
      </c>
      <c r="F1240" s="69">
        <v>0</v>
      </c>
    </row>
    <row r="1241" spans="1:6" x14ac:dyDescent="0.25">
      <c r="A1241" s="11"/>
      <c r="B1241" s="67" t="s">
        <v>1</v>
      </c>
      <c r="C1241" s="68" t="s">
        <v>9</v>
      </c>
      <c r="D1241" s="69">
        <v>5801.5419499999998</v>
      </c>
      <c r="E1241" s="69">
        <v>5801.5419499999998</v>
      </c>
      <c r="F1241" s="69">
        <v>0</v>
      </c>
    </row>
    <row r="1242" spans="1:6" x14ac:dyDescent="0.25">
      <c r="A1242" s="11"/>
      <c r="B1242" s="67" t="s">
        <v>1</v>
      </c>
      <c r="C1242" s="68" t="s">
        <v>10</v>
      </c>
      <c r="D1242" s="69">
        <v>86.112700000000004</v>
      </c>
      <c r="E1242" s="69">
        <v>86.112700000000004</v>
      </c>
      <c r="F1242" s="69">
        <v>0</v>
      </c>
    </row>
    <row r="1243" spans="1:6" x14ac:dyDescent="0.25">
      <c r="A1243" s="11"/>
      <c r="B1243" s="67" t="s">
        <v>1</v>
      </c>
      <c r="C1243" s="68" t="s">
        <v>11</v>
      </c>
      <c r="D1243" s="69">
        <v>28.58839</v>
      </c>
      <c r="E1243" s="69">
        <v>28.58839</v>
      </c>
      <c r="F1243" s="69">
        <v>0</v>
      </c>
    </row>
    <row r="1244" spans="1:6" x14ac:dyDescent="0.25">
      <c r="A1244" s="11"/>
      <c r="B1244" s="70" t="s">
        <v>1</v>
      </c>
      <c r="C1244" s="71" t="s">
        <v>12</v>
      </c>
      <c r="D1244" s="72">
        <v>88.178820000000002</v>
      </c>
      <c r="E1244" s="72">
        <v>88.178820000000002</v>
      </c>
      <c r="F1244" s="72">
        <v>0</v>
      </c>
    </row>
    <row r="1245" spans="1:6" ht="36.75" thickBot="1" x14ac:dyDescent="0.3">
      <c r="A1245" s="11"/>
      <c r="B1245" s="27" t="s">
        <v>423</v>
      </c>
      <c r="C1245" s="28" t="s">
        <v>424</v>
      </c>
      <c r="D1245" s="29">
        <v>69</v>
      </c>
      <c r="E1245" s="29">
        <v>69</v>
      </c>
      <c r="F1245" s="29">
        <v>0</v>
      </c>
    </row>
    <row r="1246" spans="1:6" ht="15.75" thickTop="1" x14ac:dyDescent="0.25">
      <c r="A1246" s="11"/>
      <c r="B1246" s="70" t="s">
        <v>1</v>
      </c>
      <c r="C1246" s="71" t="s">
        <v>4</v>
      </c>
      <c r="D1246" s="72">
        <v>69</v>
      </c>
      <c r="E1246" s="72">
        <v>69</v>
      </c>
      <c r="F1246" s="72">
        <v>0</v>
      </c>
    </row>
    <row r="1247" spans="1:6" x14ac:dyDescent="0.25">
      <c r="A1247" s="11"/>
      <c r="B1247" s="67" t="s">
        <v>1</v>
      </c>
      <c r="C1247" s="68" t="s">
        <v>6</v>
      </c>
      <c r="D1247" s="69">
        <v>69</v>
      </c>
      <c r="E1247" s="69">
        <v>69</v>
      </c>
      <c r="F1247" s="69">
        <v>0</v>
      </c>
    </row>
    <row r="1248" spans="1:6" ht="54.75" thickBot="1" x14ac:dyDescent="0.3">
      <c r="A1248" s="11"/>
      <c r="B1248" s="27" t="s">
        <v>425</v>
      </c>
      <c r="C1248" s="28" t="s">
        <v>426</v>
      </c>
      <c r="D1248" s="29">
        <v>1713.7149999999999</v>
      </c>
      <c r="E1248" s="29">
        <v>1713.7149999999999</v>
      </c>
      <c r="F1248" s="29">
        <v>0</v>
      </c>
    </row>
    <row r="1249" spans="1:6" ht="15.75" thickTop="1" x14ac:dyDescent="0.25">
      <c r="A1249" s="11"/>
      <c r="B1249" s="70" t="s">
        <v>1</v>
      </c>
      <c r="C1249" s="71" t="s">
        <v>4</v>
      </c>
      <c r="D1249" s="72">
        <v>641.51499999999999</v>
      </c>
      <c r="E1249" s="72">
        <v>641.51499999999999</v>
      </c>
      <c r="F1249" s="72">
        <v>0</v>
      </c>
    </row>
    <row r="1250" spans="1:6" x14ac:dyDescent="0.25">
      <c r="A1250" s="11"/>
      <c r="B1250" s="67" t="s">
        <v>1</v>
      </c>
      <c r="C1250" s="68" t="s">
        <v>6</v>
      </c>
      <c r="D1250" s="69">
        <v>641.51499999999999</v>
      </c>
      <c r="E1250" s="69">
        <v>641.51499999999999</v>
      </c>
      <c r="F1250" s="69">
        <v>0</v>
      </c>
    </row>
    <row r="1251" spans="1:6" x14ac:dyDescent="0.25">
      <c r="A1251" s="11"/>
      <c r="B1251" s="70" t="s">
        <v>1</v>
      </c>
      <c r="C1251" s="71" t="s">
        <v>12</v>
      </c>
      <c r="D1251" s="72">
        <v>1072.2</v>
      </c>
      <c r="E1251" s="72">
        <v>1072.2</v>
      </c>
      <c r="F1251" s="72">
        <v>0</v>
      </c>
    </row>
    <row r="1252" spans="1:6" ht="36.75" thickBot="1" x14ac:dyDescent="0.3">
      <c r="A1252" s="11"/>
      <c r="B1252" s="27" t="s">
        <v>427</v>
      </c>
      <c r="C1252" s="28" t="s">
        <v>428</v>
      </c>
      <c r="D1252" s="29">
        <v>36822.634140000009</v>
      </c>
      <c r="E1252" s="29">
        <v>34757.457700000006</v>
      </c>
      <c r="F1252" s="29">
        <v>2065.1764399999997</v>
      </c>
    </row>
    <row r="1253" spans="1:6" ht="15.75" thickTop="1" x14ac:dyDescent="0.25">
      <c r="A1253" s="11"/>
      <c r="B1253" s="70" t="s">
        <v>1</v>
      </c>
      <c r="C1253" s="71" t="s">
        <v>4</v>
      </c>
      <c r="D1253" s="72">
        <v>34310.873039999999</v>
      </c>
      <c r="E1253" s="72">
        <v>32267.186799999996</v>
      </c>
      <c r="F1253" s="72">
        <v>2043.68624</v>
      </c>
    </row>
    <row r="1254" spans="1:6" x14ac:dyDescent="0.25">
      <c r="A1254" s="11"/>
      <c r="B1254" s="67" t="s">
        <v>1</v>
      </c>
      <c r="C1254" s="68" t="s">
        <v>5</v>
      </c>
      <c r="D1254" s="69">
        <v>6054.4493100000009</v>
      </c>
      <c r="E1254" s="69">
        <v>6054.4493100000009</v>
      </c>
      <c r="F1254" s="69">
        <v>0</v>
      </c>
    </row>
    <row r="1255" spans="1:6" x14ac:dyDescent="0.25">
      <c r="A1255" s="11"/>
      <c r="B1255" s="67" t="s">
        <v>1</v>
      </c>
      <c r="C1255" s="68" t="s">
        <v>6</v>
      </c>
      <c r="D1255" s="69">
        <v>27229.046939999997</v>
      </c>
      <c r="E1255" s="69">
        <v>25684.663829999998</v>
      </c>
      <c r="F1255" s="69">
        <v>1544.3831100000002</v>
      </c>
    </row>
    <row r="1256" spans="1:6" x14ac:dyDescent="0.25">
      <c r="A1256" s="11"/>
      <c r="B1256" s="67" t="s">
        <v>1</v>
      </c>
      <c r="C1256" s="68" t="s">
        <v>9</v>
      </c>
      <c r="D1256" s="69">
        <v>714.75783000000001</v>
      </c>
      <c r="E1256" s="69">
        <v>314.75782999999996</v>
      </c>
      <c r="F1256" s="69">
        <v>400</v>
      </c>
    </row>
    <row r="1257" spans="1:6" x14ac:dyDescent="0.25">
      <c r="A1257" s="11"/>
      <c r="B1257" s="67" t="s">
        <v>1</v>
      </c>
      <c r="C1257" s="68" t="s">
        <v>10</v>
      </c>
      <c r="D1257" s="69">
        <v>45.288160000000005</v>
      </c>
      <c r="E1257" s="69">
        <v>20</v>
      </c>
      <c r="F1257" s="69">
        <v>25.288160000000001</v>
      </c>
    </row>
    <row r="1258" spans="1:6" x14ac:dyDescent="0.25">
      <c r="A1258" s="11"/>
      <c r="B1258" s="67" t="s">
        <v>1</v>
      </c>
      <c r="C1258" s="68" t="s">
        <v>11</v>
      </c>
      <c r="D1258" s="69">
        <v>267.33079999999995</v>
      </c>
      <c r="E1258" s="69">
        <v>193.31582999999998</v>
      </c>
      <c r="F1258" s="69">
        <v>74.014970000000005</v>
      </c>
    </row>
    <row r="1259" spans="1:6" x14ac:dyDescent="0.25">
      <c r="A1259" s="11"/>
      <c r="B1259" s="70" t="s">
        <v>1</v>
      </c>
      <c r="C1259" s="71" t="s">
        <v>12</v>
      </c>
      <c r="D1259" s="72">
        <v>2511.7611000000002</v>
      </c>
      <c r="E1259" s="72">
        <v>2490.2709</v>
      </c>
      <c r="F1259" s="72">
        <v>21.490200000000002</v>
      </c>
    </row>
    <row r="1260" spans="1:6" ht="18.75" thickBot="1" x14ac:dyDescent="0.3">
      <c r="A1260" s="11"/>
      <c r="B1260" s="27" t="s">
        <v>429</v>
      </c>
      <c r="C1260" s="28" t="s">
        <v>430</v>
      </c>
      <c r="D1260" s="29">
        <v>6606.9684999999999</v>
      </c>
      <c r="E1260" s="29">
        <v>5903.2835400000004</v>
      </c>
      <c r="F1260" s="29">
        <v>703.68495999999993</v>
      </c>
    </row>
    <row r="1261" spans="1:6" ht="15.75" thickTop="1" x14ac:dyDescent="0.25">
      <c r="A1261" s="11"/>
      <c r="B1261" s="70" t="s">
        <v>1</v>
      </c>
      <c r="C1261" s="71" t="s">
        <v>4</v>
      </c>
      <c r="D1261" s="72">
        <v>6569.1405000000004</v>
      </c>
      <c r="E1261" s="72">
        <v>5903.2835400000004</v>
      </c>
      <c r="F1261" s="72">
        <v>665.85695999999996</v>
      </c>
    </row>
    <row r="1262" spans="1:6" x14ac:dyDescent="0.25">
      <c r="A1262" s="11"/>
      <c r="B1262" s="67" t="s">
        <v>1</v>
      </c>
      <c r="C1262" s="68" t="s">
        <v>5</v>
      </c>
      <c r="D1262" s="69">
        <v>771.66541999999993</v>
      </c>
      <c r="E1262" s="69">
        <v>771.66541999999993</v>
      </c>
      <c r="F1262" s="69">
        <v>0</v>
      </c>
    </row>
    <row r="1263" spans="1:6" x14ac:dyDescent="0.25">
      <c r="A1263" s="11"/>
      <c r="B1263" s="67" t="s">
        <v>1</v>
      </c>
      <c r="C1263" s="68" t="s">
        <v>6</v>
      </c>
      <c r="D1263" s="69">
        <v>5563.6841800000002</v>
      </c>
      <c r="E1263" s="69">
        <v>5121.6661199999999</v>
      </c>
      <c r="F1263" s="69">
        <v>442.01806000000005</v>
      </c>
    </row>
    <row r="1264" spans="1:6" x14ac:dyDescent="0.25">
      <c r="A1264" s="11"/>
      <c r="B1264" s="67" t="s">
        <v>1</v>
      </c>
      <c r="C1264" s="68" t="s">
        <v>8</v>
      </c>
      <c r="D1264" s="69">
        <v>9.952</v>
      </c>
      <c r="E1264" s="69">
        <v>9.952</v>
      </c>
      <c r="F1264" s="69">
        <v>0</v>
      </c>
    </row>
    <row r="1265" spans="1:6" x14ac:dyDescent="0.25">
      <c r="A1265" s="11"/>
      <c r="B1265" s="67" t="s">
        <v>1</v>
      </c>
      <c r="C1265" s="68" t="s">
        <v>9</v>
      </c>
      <c r="D1265" s="69">
        <v>171.19901999999999</v>
      </c>
      <c r="E1265" s="69">
        <v>0</v>
      </c>
      <c r="F1265" s="69">
        <v>171.19901999999999</v>
      </c>
    </row>
    <row r="1266" spans="1:6" x14ac:dyDescent="0.25">
      <c r="A1266" s="11"/>
      <c r="B1266" s="67" t="s">
        <v>1</v>
      </c>
      <c r="C1266" s="68" t="s">
        <v>10</v>
      </c>
      <c r="D1266" s="69">
        <v>45.306479999999993</v>
      </c>
      <c r="E1266" s="69">
        <v>0</v>
      </c>
      <c r="F1266" s="69">
        <v>45.306479999999993</v>
      </c>
    </row>
    <row r="1267" spans="1:6" x14ac:dyDescent="0.25">
      <c r="A1267" s="11"/>
      <c r="B1267" s="67" t="s">
        <v>1</v>
      </c>
      <c r="C1267" s="68" t="s">
        <v>11</v>
      </c>
      <c r="D1267" s="69">
        <v>7.3333999999999993</v>
      </c>
      <c r="E1267" s="69">
        <v>0</v>
      </c>
      <c r="F1267" s="69">
        <v>7.3333999999999993</v>
      </c>
    </row>
    <row r="1268" spans="1:6" x14ac:dyDescent="0.25">
      <c r="A1268" s="11"/>
      <c r="B1268" s="70" t="s">
        <v>1</v>
      </c>
      <c r="C1268" s="71" t="s">
        <v>12</v>
      </c>
      <c r="D1268" s="72">
        <v>37.828000000000003</v>
      </c>
      <c r="E1268" s="72">
        <v>0</v>
      </c>
      <c r="F1268" s="72">
        <v>37.828000000000003</v>
      </c>
    </row>
    <row r="1269" spans="1:6" ht="36.75" thickBot="1" x14ac:dyDescent="0.3">
      <c r="A1269" s="11"/>
      <c r="B1269" s="27" t="s">
        <v>431</v>
      </c>
      <c r="C1269" s="28" t="s">
        <v>432</v>
      </c>
      <c r="D1269" s="29">
        <v>2748.9808599999997</v>
      </c>
      <c r="E1269" s="29">
        <v>2658.2480699999996</v>
      </c>
      <c r="F1269" s="29">
        <v>90.732790000000008</v>
      </c>
    </row>
    <row r="1270" spans="1:6" ht="15.75" thickTop="1" x14ac:dyDescent="0.25">
      <c r="A1270" s="11"/>
      <c r="B1270" s="70" t="s">
        <v>1</v>
      </c>
      <c r="C1270" s="71" t="s">
        <v>4</v>
      </c>
      <c r="D1270" s="72">
        <v>2697.3987300000003</v>
      </c>
      <c r="E1270" s="72">
        <v>2621.5649400000002</v>
      </c>
      <c r="F1270" s="72">
        <v>75.833790000000008</v>
      </c>
    </row>
    <row r="1271" spans="1:6" x14ac:dyDescent="0.25">
      <c r="A1271" s="11"/>
      <c r="B1271" s="67" t="s">
        <v>1</v>
      </c>
      <c r="C1271" s="68" t="s">
        <v>5</v>
      </c>
      <c r="D1271" s="69">
        <v>1107.1384300000002</v>
      </c>
      <c r="E1271" s="69">
        <v>1107.1384300000002</v>
      </c>
      <c r="F1271" s="69">
        <v>0</v>
      </c>
    </row>
    <row r="1272" spans="1:6" x14ac:dyDescent="0.25">
      <c r="A1272" s="11"/>
      <c r="B1272" s="67" t="s">
        <v>1</v>
      </c>
      <c r="C1272" s="68" t="s">
        <v>6</v>
      </c>
      <c r="D1272" s="69">
        <v>1512.2587999999998</v>
      </c>
      <c r="E1272" s="69">
        <v>1485.2345699999998</v>
      </c>
      <c r="F1272" s="69">
        <v>27.024229999999999</v>
      </c>
    </row>
    <row r="1273" spans="1:6" x14ac:dyDescent="0.25">
      <c r="A1273" s="11"/>
      <c r="B1273" s="67" t="s">
        <v>1</v>
      </c>
      <c r="C1273" s="68" t="s">
        <v>9</v>
      </c>
      <c r="D1273" s="69">
        <v>8.75732</v>
      </c>
      <c r="E1273" s="69">
        <v>8.75732</v>
      </c>
      <c r="F1273" s="69">
        <v>0</v>
      </c>
    </row>
    <row r="1274" spans="1:6" x14ac:dyDescent="0.25">
      <c r="A1274" s="11"/>
      <c r="B1274" s="67" t="s">
        <v>1</v>
      </c>
      <c r="C1274" s="68" t="s">
        <v>10</v>
      </c>
      <c r="D1274" s="69">
        <v>16.76266</v>
      </c>
      <c r="E1274" s="69">
        <v>16.76266</v>
      </c>
      <c r="F1274" s="69">
        <v>0</v>
      </c>
    </row>
    <row r="1275" spans="1:6" x14ac:dyDescent="0.25">
      <c r="A1275" s="11"/>
      <c r="B1275" s="67" t="s">
        <v>1</v>
      </c>
      <c r="C1275" s="68" t="s">
        <v>11</v>
      </c>
      <c r="D1275" s="69">
        <v>52.481520000000003</v>
      </c>
      <c r="E1275" s="69">
        <v>3.6719599999999999</v>
      </c>
      <c r="F1275" s="69">
        <v>48.809560000000005</v>
      </c>
    </row>
    <row r="1276" spans="1:6" x14ac:dyDescent="0.25">
      <c r="A1276" s="11"/>
      <c r="B1276" s="70" t="s">
        <v>1</v>
      </c>
      <c r="C1276" s="71" t="s">
        <v>12</v>
      </c>
      <c r="D1276" s="72">
        <v>51.582129999999999</v>
      </c>
      <c r="E1276" s="72">
        <v>36.683129999999998</v>
      </c>
      <c r="F1276" s="72">
        <v>14.898999999999999</v>
      </c>
    </row>
    <row r="1277" spans="1:6" ht="18.75" thickBot="1" x14ac:dyDescent="0.3">
      <c r="A1277" s="11"/>
      <c r="B1277" s="27" t="s">
        <v>433</v>
      </c>
      <c r="C1277" s="28" t="s">
        <v>434</v>
      </c>
      <c r="D1277" s="29">
        <v>190489.26033000002</v>
      </c>
      <c r="E1277" s="29">
        <v>188492.40410000001</v>
      </c>
      <c r="F1277" s="29">
        <v>1996.8562299999999</v>
      </c>
    </row>
    <row r="1278" spans="1:6" ht="15.75" thickTop="1" x14ac:dyDescent="0.25">
      <c r="A1278" s="11"/>
      <c r="B1278" s="70" t="s">
        <v>1</v>
      </c>
      <c r="C1278" s="71" t="s">
        <v>4</v>
      </c>
      <c r="D1278" s="72">
        <v>190359.91933000003</v>
      </c>
      <c r="E1278" s="72">
        <v>188363.06310000003</v>
      </c>
      <c r="F1278" s="72">
        <v>1996.8562299999999</v>
      </c>
    </row>
    <row r="1279" spans="1:6" x14ac:dyDescent="0.25">
      <c r="A1279" s="11"/>
      <c r="B1279" s="67" t="s">
        <v>1</v>
      </c>
      <c r="C1279" s="68" t="s">
        <v>5</v>
      </c>
      <c r="D1279" s="69">
        <v>4288.6549500000001</v>
      </c>
      <c r="E1279" s="69">
        <v>4288.6549500000001</v>
      </c>
      <c r="F1279" s="69">
        <v>0</v>
      </c>
    </row>
    <row r="1280" spans="1:6" x14ac:dyDescent="0.25">
      <c r="A1280" s="11"/>
      <c r="B1280" s="67" t="s">
        <v>1</v>
      </c>
      <c r="C1280" s="68" t="s">
        <v>6</v>
      </c>
      <c r="D1280" s="69">
        <v>4429.5657700000002</v>
      </c>
      <c r="E1280" s="69">
        <v>4258.58716</v>
      </c>
      <c r="F1280" s="69">
        <v>170.97860999999997</v>
      </c>
    </row>
    <row r="1281" spans="1:6" x14ac:dyDescent="0.25">
      <c r="A1281" s="11"/>
      <c r="B1281" s="67" t="s">
        <v>1</v>
      </c>
      <c r="C1281" s="68" t="s">
        <v>8</v>
      </c>
      <c r="D1281" s="69">
        <v>139815.69799000002</v>
      </c>
      <c r="E1281" s="69">
        <v>139128.69799000002</v>
      </c>
      <c r="F1281" s="69">
        <v>687</v>
      </c>
    </row>
    <row r="1282" spans="1:6" x14ac:dyDescent="0.25">
      <c r="A1282" s="11"/>
      <c r="B1282" s="67" t="s">
        <v>1</v>
      </c>
      <c r="C1282" s="68" t="s">
        <v>9</v>
      </c>
      <c r="D1282" s="69">
        <v>4115.9991</v>
      </c>
      <c r="E1282" s="69">
        <v>4000</v>
      </c>
      <c r="F1282" s="69">
        <v>115.99910000000001</v>
      </c>
    </row>
    <row r="1283" spans="1:6" x14ac:dyDescent="0.25">
      <c r="A1283" s="11"/>
      <c r="B1283" s="67" t="s">
        <v>1</v>
      </c>
      <c r="C1283" s="68" t="s">
        <v>10</v>
      </c>
      <c r="D1283" s="69">
        <v>119.59053</v>
      </c>
      <c r="E1283" s="69">
        <v>119.59053</v>
      </c>
      <c r="F1283" s="69">
        <v>0</v>
      </c>
    </row>
    <row r="1284" spans="1:6" x14ac:dyDescent="0.25">
      <c r="A1284" s="11"/>
      <c r="B1284" s="67" t="s">
        <v>1</v>
      </c>
      <c r="C1284" s="68" t="s">
        <v>11</v>
      </c>
      <c r="D1284" s="69">
        <v>37590.410989999997</v>
      </c>
      <c r="E1284" s="69">
        <v>36567.532469999998</v>
      </c>
      <c r="F1284" s="69">
        <v>1022.87852</v>
      </c>
    </row>
    <row r="1285" spans="1:6" x14ac:dyDescent="0.25">
      <c r="A1285" s="11"/>
      <c r="B1285" s="70" t="s">
        <v>1</v>
      </c>
      <c r="C1285" s="71" t="s">
        <v>12</v>
      </c>
      <c r="D1285" s="72">
        <v>129.34100000000001</v>
      </c>
      <c r="E1285" s="72">
        <v>129.34100000000001</v>
      </c>
      <c r="F1285" s="72">
        <v>0</v>
      </c>
    </row>
    <row r="1286" spans="1:6" ht="18.75" thickBot="1" x14ac:dyDescent="0.3">
      <c r="A1286" s="11"/>
      <c r="B1286" s="27" t="s">
        <v>435</v>
      </c>
      <c r="C1286" s="28" t="s">
        <v>436</v>
      </c>
      <c r="D1286" s="29">
        <v>6958.7511599999998</v>
      </c>
      <c r="E1286" s="29">
        <v>6641.45298</v>
      </c>
      <c r="F1286" s="29">
        <v>317.29817999999995</v>
      </c>
    </row>
    <row r="1287" spans="1:6" ht="15.75" thickTop="1" x14ac:dyDescent="0.25">
      <c r="A1287" s="11"/>
      <c r="B1287" s="70" t="s">
        <v>1</v>
      </c>
      <c r="C1287" s="71" t="s">
        <v>4</v>
      </c>
      <c r="D1287" s="72">
        <v>6829.4101600000004</v>
      </c>
      <c r="E1287" s="72">
        <v>6512.1119800000006</v>
      </c>
      <c r="F1287" s="72">
        <v>317.29817999999995</v>
      </c>
    </row>
    <row r="1288" spans="1:6" x14ac:dyDescent="0.25">
      <c r="A1288" s="11"/>
      <c r="B1288" s="67" t="s">
        <v>1</v>
      </c>
      <c r="C1288" s="68" t="s">
        <v>5</v>
      </c>
      <c r="D1288" s="69">
        <v>4288.6549500000001</v>
      </c>
      <c r="E1288" s="69">
        <v>4288.6549500000001</v>
      </c>
      <c r="F1288" s="69">
        <v>0</v>
      </c>
    </row>
    <row r="1289" spans="1:6" x14ac:dyDescent="0.25">
      <c r="A1289" s="11"/>
      <c r="B1289" s="67" t="s">
        <v>1</v>
      </c>
      <c r="C1289" s="68" t="s">
        <v>6</v>
      </c>
      <c r="D1289" s="69">
        <v>2208.4225999999999</v>
      </c>
      <c r="E1289" s="69">
        <v>2037.4439899999998</v>
      </c>
      <c r="F1289" s="69">
        <v>170.97860999999997</v>
      </c>
    </row>
    <row r="1290" spans="1:6" x14ac:dyDescent="0.25">
      <c r="A1290" s="11"/>
      <c r="B1290" s="67" t="s">
        <v>1</v>
      </c>
      <c r="C1290" s="68" t="s">
        <v>8</v>
      </c>
      <c r="D1290" s="69">
        <v>31.602</v>
      </c>
      <c r="E1290" s="69">
        <v>31.602</v>
      </c>
      <c r="F1290" s="69">
        <v>0</v>
      </c>
    </row>
    <row r="1291" spans="1:6" x14ac:dyDescent="0.25">
      <c r="A1291" s="11"/>
      <c r="B1291" s="67" t="s">
        <v>1</v>
      </c>
      <c r="C1291" s="68" t="s">
        <v>9</v>
      </c>
      <c r="D1291" s="69">
        <v>115.99910000000001</v>
      </c>
      <c r="E1291" s="69">
        <v>0</v>
      </c>
      <c r="F1291" s="69">
        <v>115.99910000000001</v>
      </c>
    </row>
    <row r="1292" spans="1:6" x14ac:dyDescent="0.25">
      <c r="A1292" s="11"/>
      <c r="B1292" s="67" t="s">
        <v>1</v>
      </c>
      <c r="C1292" s="68" t="s">
        <v>10</v>
      </c>
      <c r="D1292" s="69">
        <v>119.59053</v>
      </c>
      <c r="E1292" s="69">
        <v>119.59053</v>
      </c>
      <c r="F1292" s="69">
        <v>0</v>
      </c>
    </row>
    <row r="1293" spans="1:6" x14ac:dyDescent="0.25">
      <c r="A1293" s="11"/>
      <c r="B1293" s="67" t="s">
        <v>1</v>
      </c>
      <c r="C1293" s="68" t="s">
        <v>11</v>
      </c>
      <c r="D1293" s="69">
        <v>65.140979999999999</v>
      </c>
      <c r="E1293" s="69">
        <v>34.820509999999999</v>
      </c>
      <c r="F1293" s="69">
        <v>30.32047</v>
      </c>
    </row>
    <row r="1294" spans="1:6" x14ac:dyDescent="0.25">
      <c r="A1294" s="11"/>
      <c r="B1294" s="70" t="s">
        <v>1</v>
      </c>
      <c r="C1294" s="71" t="s">
        <v>12</v>
      </c>
      <c r="D1294" s="72">
        <v>129.34100000000001</v>
      </c>
      <c r="E1294" s="72">
        <v>129.34100000000001</v>
      </c>
      <c r="F1294" s="72">
        <v>0</v>
      </c>
    </row>
    <row r="1295" spans="1:6" ht="18.75" thickBot="1" x14ac:dyDescent="0.3">
      <c r="A1295" s="11"/>
      <c r="B1295" s="27" t="s">
        <v>437</v>
      </c>
      <c r="C1295" s="28" t="s">
        <v>438</v>
      </c>
      <c r="D1295" s="29">
        <v>119565.26297</v>
      </c>
      <c r="E1295" s="29">
        <v>118878.26297</v>
      </c>
      <c r="F1295" s="29">
        <v>687</v>
      </c>
    </row>
    <row r="1296" spans="1:6" ht="15.75" thickTop="1" x14ac:dyDescent="0.25">
      <c r="A1296" s="11"/>
      <c r="B1296" s="70" t="s">
        <v>1</v>
      </c>
      <c r="C1296" s="71" t="s">
        <v>4</v>
      </c>
      <c r="D1296" s="72">
        <v>119565.26297</v>
      </c>
      <c r="E1296" s="72">
        <v>118878.26297</v>
      </c>
      <c r="F1296" s="72">
        <v>687</v>
      </c>
    </row>
    <row r="1297" spans="1:6" x14ac:dyDescent="0.25">
      <c r="A1297" s="11"/>
      <c r="B1297" s="67" t="s">
        <v>1</v>
      </c>
      <c r="C1297" s="68" t="s">
        <v>8</v>
      </c>
      <c r="D1297" s="69">
        <v>119565.26297</v>
      </c>
      <c r="E1297" s="69">
        <v>118878.26297</v>
      </c>
      <c r="F1297" s="69">
        <v>687</v>
      </c>
    </row>
    <row r="1298" spans="1:6" ht="18.75" thickBot="1" x14ac:dyDescent="0.3">
      <c r="A1298" s="11"/>
      <c r="B1298" s="27" t="s">
        <v>439</v>
      </c>
      <c r="C1298" s="28" t="s">
        <v>440</v>
      </c>
      <c r="D1298" s="29">
        <v>214.75561000000002</v>
      </c>
      <c r="E1298" s="29">
        <v>214.75561000000002</v>
      </c>
      <c r="F1298" s="29">
        <v>0</v>
      </c>
    </row>
    <row r="1299" spans="1:6" ht="15.75" thickTop="1" x14ac:dyDescent="0.25">
      <c r="A1299" s="11"/>
      <c r="B1299" s="70" t="s">
        <v>1</v>
      </c>
      <c r="C1299" s="71" t="s">
        <v>4</v>
      </c>
      <c r="D1299" s="72">
        <v>214.75561000000002</v>
      </c>
      <c r="E1299" s="72">
        <v>214.75561000000002</v>
      </c>
      <c r="F1299" s="72">
        <v>0</v>
      </c>
    </row>
    <row r="1300" spans="1:6" x14ac:dyDescent="0.25">
      <c r="A1300" s="11"/>
      <c r="B1300" s="67" t="s">
        <v>1</v>
      </c>
      <c r="C1300" s="68" t="s">
        <v>8</v>
      </c>
      <c r="D1300" s="69">
        <v>214.75561000000002</v>
      </c>
      <c r="E1300" s="69">
        <v>214.75561000000002</v>
      </c>
      <c r="F1300" s="69">
        <v>0</v>
      </c>
    </row>
    <row r="1301" spans="1:6" ht="18.75" thickBot="1" x14ac:dyDescent="0.3">
      <c r="A1301" s="11"/>
      <c r="B1301" s="27" t="s">
        <v>441</v>
      </c>
      <c r="C1301" s="28" t="s">
        <v>442</v>
      </c>
      <c r="D1301" s="29">
        <v>18472.423759999998</v>
      </c>
      <c r="E1301" s="29">
        <v>18472.423759999998</v>
      </c>
      <c r="F1301" s="29">
        <v>0</v>
      </c>
    </row>
    <row r="1302" spans="1:6" ht="15.75" thickTop="1" x14ac:dyDescent="0.25">
      <c r="A1302" s="11"/>
      <c r="B1302" s="70" t="s">
        <v>1</v>
      </c>
      <c r="C1302" s="71" t="s">
        <v>4</v>
      </c>
      <c r="D1302" s="72">
        <v>18472.423759999998</v>
      </c>
      <c r="E1302" s="72">
        <v>18472.423759999998</v>
      </c>
      <c r="F1302" s="72">
        <v>0</v>
      </c>
    </row>
    <row r="1303" spans="1:6" x14ac:dyDescent="0.25">
      <c r="A1303" s="11"/>
      <c r="B1303" s="67" t="s">
        <v>1</v>
      </c>
      <c r="C1303" s="68" t="s">
        <v>8</v>
      </c>
      <c r="D1303" s="69">
        <v>18472.423759999998</v>
      </c>
      <c r="E1303" s="69">
        <v>18472.423759999998</v>
      </c>
      <c r="F1303" s="69">
        <v>0</v>
      </c>
    </row>
    <row r="1304" spans="1:6" ht="18.75" thickBot="1" x14ac:dyDescent="0.3">
      <c r="A1304" s="11"/>
      <c r="B1304" s="27" t="s">
        <v>443</v>
      </c>
      <c r="C1304" s="28" t="s">
        <v>444</v>
      </c>
      <c r="D1304" s="29">
        <v>167.39270999999999</v>
      </c>
      <c r="E1304" s="29">
        <v>167.39270999999999</v>
      </c>
      <c r="F1304" s="29">
        <v>0</v>
      </c>
    </row>
    <row r="1305" spans="1:6" ht="15.75" thickTop="1" x14ac:dyDescent="0.25">
      <c r="A1305" s="11"/>
      <c r="B1305" s="70" t="s">
        <v>1</v>
      </c>
      <c r="C1305" s="71" t="s">
        <v>4</v>
      </c>
      <c r="D1305" s="72">
        <v>167.39270999999999</v>
      </c>
      <c r="E1305" s="72">
        <v>167.39270999999999</v>
      </c>
      <c r="F1305" s="72">
        <v>0</v>
      </c>
    </row>
    <row r="1306" spans="1:6" x14ac:dyDescent="0.25">
      <c r="A1306" s="11"/>
      <c r="B1306" s="67" t="s">
        <v>1</v>
      </c>
      <c r="C1306" s="68" t="s">
        <v>8</v>
      </c>
      <c r="D1306" s="69">
        <v>167.39270999999999</v>
      </c>
      <c r="E1306" s="69">
        <v>167.39270999999999</v>
      </c>
      <c r="F1306" s="69">
        <v>0</v>
      </c>
    </row>
    <row r="1307" spans="1:6" ht="36.75" thickBot="1" x14ac:dyDescent="0.3">
      <c r="A1307" s="11"/>
      <c r="B1307" s="27" t="s">
        <v>445</v>
      </c>
      <c r="C1307" s="28" t="s">
        <v>446</v>
      </c>
      <c r="D1307" s="29">
        <v>9958.0738099999999</v>
      </c>
      <c r="E1307" s="29">
        <v>9958.0738099999999</v>
      </c>
      <c r="F1307" s="29">
        <v>0</v>
      </c>
    </row>
    <row r="1308" spans="1:6" ht="15.75" thickTop="1" x14ac:dyDescent="0.25">
      <c r="A1308" s="11"/>
      <c r="B1308" s="70" t="s">
        <v>1</v>
      </c>
      <c r="C1308" s="71" t="s">
        <v>4</v>
      </c>
      <c r="D1308" s="72">
        <v>9958.0738099999999</v>
      </c>
      <c r="E1308" s="72">
        <v>9958.0738099999999</v>
      </c>
      <c r="F1308" s="72">
        <v>0</v>
      </c>
    </row>
    <row r="1309" spans="1:6" x14ac:dyDescent="0.25">
      <c r="A1309" s="11"/>
      <c r="B1309" s="67" t="s">
        <v>1</v>
      </c>
      <c r="C1309" s="68" t="s">
        <v>11</v>
      </c>
      <c r="D1309" s="69">
        <v>9958.0738099999999</v>
      </c>
      <c r="E1309" s="69">
        <v>9958.0738099999999</v>
      </c>
      <c r="F1309" s="69">
        <v>0</v>
      </c>
    </row>
    <row r="1310" spans="1:6" ht="18.75" thickBot="1" x14ac:dyDescent="0.3">
      <c r="A1310" s="11"/>
      <c r="B1310" s="27" t="s">
        <v>447</v>
      </c>
      <c r="C1310" s="28" t="s">
        <v>448</v>
      </c>
      <c r="D1310" s="29">
        <v>139.43297999999999</v>
      </c>
      <c r="E1310" s="29">
        <v>139.43297999999999</v>
      </c>
      <c r="F1310" s="29">
        <v>0</v>
      </c>
    </row>
    <row r="1311" spans="1:6" ht="15.75" thickTop="1" x14ac:dyDescent="0.25">
      <c r="A1311" s="11"/>
      <c r="B1311" s="70" t="s">
        <v>1</v>
      </c>
      <c r="C1311" s="71" t="s">
        <v>4</v>
      </c>
      <c r="D1311" s="72">
        <v>139.43297999999999</v>
      </c>
      <c r="E1311" s="72">
        <v>139.43297999999999</v>
      </c>
      <c r="F1311" s="72">
        <v>0</v>
      </c>
    </row>
    <row r="1312" spans="1:6" x14ac:dyDescent="0.25">
      <c r="A1312" s="11"/>
      <c r="B1312" s="67" t="s">
        <v>1</v>
      </c>
      <c r="C1312" s="68" t="s">
        <v>6</v>
      </c>
      <c r="D1312" s="69">
        <v>139.43297999999999</v>
      </c>
      <c r="E1312" s="69">
        <v>139.43297999999999</v>
      </c>
      <c r="F1312" s="69">
        <v>0</v>
      </c>
    </row>
    <row r="1313" spans="1:6" ht="18.75" thickBot="1" x14ac:dyDescent="0.3">
      <c r="A1313" s="11"/>
      <c r="B1313" s="27" t="s">
        <v>449</v>
      </c>
      <c r="C1313" s="28" t="s">
        <v>450</v>
      </c>
      <c r="D1313" s="29">
        <v>359.00581999999997</v>
      </c>
      <c r="E1313" s="29">
        <v>359.00581999999997</v>
      </c>
      <c r="F1313" s="29">
        <v>0</v>
      </c>
    </row>
    <row r="1314" spans="1:6" ht="15.75" thickTop="1" x14ac:dyDescent="0.25">
      <c r="A1314" s="11"/>
      <c r="B1314" s="70" t="s">
        <v>1</v>
      </c>
      <c r="C1314" s="71" t="s">
        <v>4</v>
      </c>
      <c r="D1314" s="72">
        <v>359.00581999999997</v>
      </c>
      <c r="E1314" s="72">
        <v>359.00581999999997</v>
      </c>
      <c r="F1314" s="72">
        <v>0</v>
      </c>
    </row>
    <row r="1315" spans="1:6" x14ac:dyDescent="0.25">
      <c r="A1315" s="11"/>
      <c r="B1315" s="67" t="s">
        <v>1</v>
      </c>
      <c r="C1315" s="68" t="s">
        <v>8</v>
      </c>
      <c r="D1315" s="69">
        <v>334.61420999999996</v>
      </c>
      <c r="E1315" s="69">
        <v>334.61420999999996</v>
      </c>
      <c r="F1315" s="69">
        <v>0</v>
      </c>
    </row>
    <row r="1316" spans="1:6" x14ac:dyDescent="0.25">
      <c r="A1316" s="11"/>
      <c r="B1316" s="67" t="s">
        <v>1</v>
      </c>
      <c r="C1316" s="68" t="s">
        <v>11</v>
      </c>
      <c r="D1316" s="69">
        <v>24.39161</v>
      </c>
      <c r="E1316" s="69">
        <v>24.39161</v>
      </c>
      <c r="F1316" s="69">
        <v>0</v>
      </c>
    </row>
    <row r="1317" spans="1:6" ht="36.75" thickBot="1" x14ac:dyDescent="0.3">
      <c r="A1317" s="11"/>
      <c r="B1317" s="27" t="s">
        <v>451</v>
      </c>
      <c r="C1317" s="28" t="s">
        <v>452</v>
      </c>
      <c r="D1317" s="29">
        <v>823.08788000000004</v>
      </c>
      <c r="E1317" s="29">
        <v>823.08788000000004</v>
      </c>
      <c r="F1317" s="29">
        <v>0</v>
      </c>
    </row>
    <row r="1318" spans="1:6" ht="15.75" thickTop="1" x14ac:dyDescent="0.25">
      <c r="A1318" s="11"/>
      <c r="B1318" s="70" t="s">
        <v>1</v>
      </c>
      <c r="C1318" s="71" t="s">
        <v>4</v>
      </c>
      <c r="D1318" s="72">
        <v>823.08788000000004</v>
      </c>
      <c r="E1318" s="72">
        <v>823.08788000000004</v>
      </c>
      <c r="F1318" s="72">
        <v>0</v>
      </c>
    </row>
    <row r="1319" spans="1:6" x14ac:dyDescent="0.25">
      <c r="A1319" s="11"/>
      <c r="B1319" s="67" t="s">
        <v>1</v>
      </c>
      <c r="C1319" s="68" t="s">
        <v>11</v>
      </c>
      <c r="D1319" s="69">
        <v>823.08788000000004</v>
      </c>
      <c r="E1319" s="69">
        <v>823.08788000000004</v>
      </c>
      <c r="F1319" s="69">
        <v>0</v>
      </c>
    </row>
    <row r="1320" spans="1:6" ht="36.75" thickBot="1" x14ac:dyDescent="0.3">
      <c r="A1320" s="11"/>
      <c r="B1320" s="27" t="s">
        <v>453</v>
      </c>
      <c r="C1320" s="28" t="s">
        <v>454</v>
      </c>
      <c r="D1320" s="29">
        <v>1822.7813000000001</v>
      </c>
      <c r="E1320" s="29">
        <v>1822.7813000000001</v>
      </c>
      <c r="F1320" s="29">
        <v>0</v>
      </c>
    </row>
    <row r="1321" spans="1:6" ht="15.75" thickTop="1" x14ac:dyDescent="0.25">
      <c r="A1321" s="11"/>
      <c r="B1321" s="70" t="s">
        <v>1</v>
      </c>
      <c r="C1321" s="71" t="s">
        <v>4</v>
      </c>
      <c r="D1321" s="72">
        <v>1822.7813000000001</v>
      </c>
      <c r="E1321" s="72">
        <v>1822.7813000000001</v>
      </c>
      <c r="F1321" s="72">
        <v>0</v>
      </c>
    </row>
    <row r="1322" spans="1:6" x14ac:dyDescent="0.25">
      <c r="A1322" s="11"/>
      <c r="B1322" s="67" t="s">
        <v>1</v>
      </c>
      <c r="C1322" s="68" t="s">
        <v>11</v>
      </c>
      <c r="D1322" s="69">
        <v>1822.7813000000001</v>
      </c>
      <c r="E1322" s="69">
        <v>1822.7813000000001</v>
      </c>
      <c r="F1322" s="69">
        <v>0</v>
      </c>
    </row>
    <row r="1323" spans="1:6" ht="36.75" thickBot="1" x14ac:dyDescent="0.3">
      <c r="A1323" s="11"/>
      <c r="B1323" s="27" t="s">
        <v>455</v>
      </c>
      <c r="C1323" s="28" t="s">
        <v>456</v>
      </c>
      <c r="D1323" s="29">
        <v>1614.79459</v>
      </c>
      <c r="E1323" s="29">
        <v>1614.79459</v>
      </c>
      <c r="F1323" s="29">
        <v>0</v>
      </c>
    </row>
    <row r="1324" spans="1:6" ht="15.75" thickTop="1" x14ac:dyDescent="0.25">
      <c r="A1324" s="11"/>
      <c r="B1324" s="70" t="s">
        <v>1</v>
      </c>
      <c r="C1324" s="71" t="s">
        <v>4</v>
      </c>
      <c r="D1324" s="72">
        <v>1614.79459</v>
      </c>
      <c r="E1324" s="72">
        <v>1614.79459</v>
      </c>
      <c r="F1324" s="72">
        <v>0</v>
      </c>
    </row>
    <row r="1325" spans="1:6" x14ac:dyDescent="0.25">
      <c r="A1325" s="11"/>
      <c r="B1325" s="67" t="s">
        <v>1</v>
      </c>
      <c r="C1325" s="68" t="s">
        <v>6</v>
      </c>
      <c r="D1325" s="69">
        <v>1614.79459</v>
      </c>
      <c r="E1325" s="69">
        <v>1614.79459</v>
      </c>
      <c r="F1325" s="69">
        <v>0</v>
      </c>
    </row>
    <row r="1326" spans="1:6" ht="18.75" thickBot="1" x14ac:dyDescent="0.3">
      <c r="A1326" s="11"/>
      <c r="B1326" s="27" t="s">
        <v>457</v>
      </c>
      <c r="C1326" s="28" t="s">
        <v>458</v>
      </c>
      <c r="D1326" s="29">
        <v>1000</v>
      </c>
      <c r="E1326" s="29">
        <v>1000</v>
      </c>
      <c r="F1326" s="29">
        <v>0</v>
      </c>
    </row>
    <row r="1327" spans="1:6" ht="15.75" thickTop="1" x14ac:dyDescent="0.25">
      <c r="A1327" s="11"/>
      <c r="B1327" s="70" t="s">
        <v>1</v>
      </c>
      <c r="C1327" s="71" t="s">
        <v>4</v>
      </c>
      <c r="D1327" s="72">
        <v>1000</v>
      </c>
      <c r="E1327" s="72">
        <v>1000</v>
      </c>
      <c r="F1327" s="72">
        <v>0</v>
      </c>
    </row>
    <row r="1328" spans="1:6" x14ac:dyDescent="0.25">
      <c r="A1328" s="11"/>
      <c r="B1328" s="67" t="s">
        <v>1</v>
      </c>
      <c r="C1328" s="68" t="s">
        <v>8</v>
      </c>
      <c r="D1328" s="69">
        <v>1000</v>
      </c>
      <c r="E1328" s="69">
        <v>1000</v>
      </c>
      <c r="F1328" s="69">
        <v>0</v>
      </c>
    </row>
    <row r="1329" spans="1:6" ht="18.75" thickBot="1" x14ac:dyDescent="0.3">
      <c r="A1329" s="11"/>
      <c r="B1329" s="27" t="s">
        <v>459</v>
      </c>
      <c r="C1329" s="28" t="s">
        <v>460</v>
      </c>
      <c r="D1329" s="29">
        <v>29.646729999999998</v>
      </c>
      <c r="E1329" s="29">
        <v>29.646729999999998</v>
      </c>
      <c r="F1329" s="29">
        <v>0</v>
      </c>
    </row>
    <row r="1330" spans="1:6" ht="15.75" thickTop="1" x14ac:dyDescent="0.25">
      <c r="A1330" s="11"/>
      <c r="B1330" s="70" t="s">
        <v>1</v>
      </c>
      <c r="C1330" s="71" t="s">
        <v>4</v>
      </c>
      <c r="D1330" s="72">
        <v>29.646729999999998</v>
      </c>
      <c r="E1330" s="72">
        <v>29.646729999999998</v>
      </c>
      <c r="F1330" s="72">
        <v>0</v>
      </c>
    </row>
    <row r="1331" spans="1:6" x14ac:dyDescent="0.25">
      <c r="A1331" s="11"/>
      <c r="B1331" s="67" t="s">
        <v>1</v>
      </c>
      <c r="C1331" s="68" t="s">
        <v>8</v>
      </c>
      <c r="D1331" s="69">
        <v>29.646729999999998</v>
      </c>
      <c r="E1331" s="69">
        <v>29.646729999999998</v>
      </c>
      <c r="F1331" s="69">
        <v>0</v>
      </c>
    </row>
    <row r="1332" spans="1:6" ht="18.75" thickBot="1" x14ac:dyDescent="0.3">
      <c r="A1332" s="11"/>
      <c r="B1332" s="27" t="s">
        <v>461</v>
      </c>
      <c r="C1332" s="28" t="s">
        <v>462</v>
      </c>
      <c r="D1332" s="29">
        <v>448.13319999999993</v>
      </c>
      <c r="E1332" s="29">
        <v>448.13319999999993</v>
      </c>
      <c r="F1332" s="29">
        <v>0</v>
      </c>
    </row>
    <row r="1333" spans="1:6" ht="15.75" thickTop="1" x14ac:dyDescent="0.25">
      <c r="A1333" s="11"/>
      <c r="B1333" s="70" t="s">
        <v>1</v>
      </c>
      <c r="C1333" s="71" t="s">
        <v>4</v>
      </c>
      <c r="D1333" s="72">
        <v>448.13319999999993</v>
      </c>
      <c r="E1333" s="72">
        <v>448.13319999999993</v>
      </c>
      <c r="F1333" s="72">
        <v>0</v>
      </c>
    </row>
    <row r="1334" spans="1:6" x14ac:dyDescent="0.25">
      <c r="A1334" s="11"/>
      <c r="B1334" s="67" t="s">
        <v>1</v>
      </c>
      <c r="C1334" s="68" t="s">
        <v>11</v>
      </c>
      <c r="D1334" s="69">
        <v>448.13319999999993</v>
      </c>
      <c r="E1334" s="69">
        <v>448.13319999999993</v>
      </c>
      <c r="F1334" s="69">
        <v>0</v>
      </c>
    </row>
    <row r="1335" spans="1:6" ht="18.75" thickBot="1" x14ac:dyDescent="0.3">
      <c r="A1335" s="11"/>
      <c r="B1335" s="27" t="s">
        <v>463</v>
      </c>
      <c r="C1335" s="28" t="s">
        <v>464</v>
      </c>
      <c r="D1335" s="29">
        <v>6488.4101099999989</v>
      </c>
      <c r="E1335" s="29">
        <v>5495.8520599999993</v>
      </c>
      <c r="F1335" s="29">
        <v>992.55805000000009</v>
      </c>
    </row>
    <row r="1336" spans="1:6" ht="15.75" thickTop="1" x14ac:dyDescent="0.25">
      <c r="A1336" s="11"/>
      <c r="B1336" s="70" t="s">
        <v>1</v>
      </c>
      <c r="C1336" s="71" t="s">
        <v>4</v>
      </c>
      <c r="D1336" s="72">
        <v>6488.4101099999989</v>
      </c>
      <c r="E1336" s="72">
        <v>5495.8520599999993</v>
      </c>
      <c r="F1336" s="72">
        <v>992.55805000000009</v>
      </c>
    </row>
    <row r="1337" spans="1:6" x14ac:dyDescent="0.25">
      <c r="A1337" s="11"/>
      <c r="B1337" s="67" t="s">
        <v>1</v>
      </c>
      <c r="C1337" s="68" t="s">
        <v>9</v>
      </c>
      <c r="D1337" s="69">
        <v>4000</v>
      </c>
      <c r="E1337" s="69">
        <v>4000</v>
      </c>
      <c r="F1337" s="69">
        <v>0</v>
      </c>
    </row>
    <row r="1338" spans="1:6" x14ac:dyDescent="0.25">
      <c r="A1338" s="11"/>
      <c r="B1338" s="67" t="s">
        <v>1</v>
      </c>
      <c r="C1338" s="68" t="s">
        <v>11</v>
      </c>
      <c r="D1338" s="69">
        <v>2488.4101100000003</v>
      </c>
      <c r="E1338" s="69">
        <v>1495.8520600000002</v>
      </c>
      <c r="F1338" s="69">
        <v>992.55805000000009</v>
      </c>
    </row>
    <row r="1339" spans="1:6" ht="36.75" thickBot="1" x14ac:dyDescent="0.3">
      <c r="A1339" s="11"/>
      <c r="B1339" s="27" t="s">
        <v>465</v>
      </c>
      <c r="C1339" s="28" t="s">
        <v>466</v>
      </c>
      <c r="D1339" s="29">
        <v>6488.4101099999989</v>
      </c>
      <c r="E1339" s="29">
        <v>5495.8520599999993</v>
      </c>
      <c r="F1339" s="29">
        <v>992.55805000000009</v>
      </c>
    </row>
    <row r="1340" spans="1:6" ht="15.75" thickTop="1" x14ac:dyDescent="0.25">
      <c r="A1340" s="11"/>
      <c r="B1340" s="70" t="s">
        <v>1</v>
      </c>
      <c r="C1340" s="71" t="s">
        <v>4</v>
      </c>
      <c r="D1340" s="72">
        <v>6488.4101099999989</v>
      </c>
      <c r="E1340" s="72">
        <v>5495.8520599999993</v>
      </c>
      <c r="F1340" s="72">
        <v>992.55805000000009</v>
      </c>
    </row>
    <row r="1341" spans="1:6" x14ac:dyDescent="0.25">
      <c r="A1341" s="11"/>
      <c r="B1341" s="67" t="s">
        <v>1</v>
      </c>
      <c r="C1341" s="68" t="s">
        <v>9</v>
      </c>
      <c r="D1341" s="69">
        <v>4000</v>
      </c>
      <c r="E1341" s="69">
        <v>4000</v>
      </c>
      <c r="F1341" s="69">
        <v>0</v>
      </c>
    </row>
    <row r="1342" spans="1:6" x14ac:dyDescent="0.25">
      <c r="A1342" s="11"/>
      <c r="B1342" s="67" t="s">
        <v>1</v>
      </c>
      <c r="C1342" s="68" t="s">
        <v>11</v>
      </c>
      <c r="D1342" s="69">
        <v>2488.4101100000003</v>
      </c>
      <c r="E1342" s="69">
        <v>1495.8520600000002</v>
      </c>
      <c r="F1342" s="69">
        <v>992.55805000000009</v>
      </c>
    </row>
    <row r="1343" spans="1:6" ht="36.75" thickBot="1" x14ac:dyDescent="0.3">
      <c r="A1343" s="11"/>
      <c r="B1343" s="27" t="s">
        <v>467</v>
      </c>
      <c r="C1343" s="28" t="s">
        <v>468</v>
      </c>
      <c r="D1343" s="29">
        <v>205.2775</v>
      </c>
      <c r="E1343" s="29">
        <v>205.2775</v>
      </c>
      <c r="F1343" s="29">
        <v>0</v>
      </c>
    </row>
    <row r="1344" spans="1:6" ht="15.75" thickTop="1" x14ac:dyDescent="0.25">
      <c r="A1344" s="11"/>
      <c r="B1344" s="70" t="s">
        <v>1</v>
      </c>
      <c r="C1344" s="71" t="s">
        <v>4</v>
      </c>
      <c r="D1344" s="72">
        <v>205.2775</v>
      </c>
      <c r="E1344" s="72">
        <v>205.2775</v>
      </c>
      <c r="F1344" s="72">
        <v>0</v>
      </c>
    </row>
    <row r="1345" spans="1:6" x14ac:dyDescent="0.25">
      <c r="A1345" s="11"/>
      <c r="B1345" s="67" t="s">
        <v>1</v>
      </c>
      <c r="C1345" s="68" t="s">
        <v>11</v>
      </c>
      <c r="D1345" s="69">
        <v>205.2775</v>
      </c>
      <c r="E1345" s="69">
        <v>205.2775</v>
      </c>
      <c r="F1345" s="69">
        <v>0</v>
      </c>
    </row>
    <row r="1346" spans="1:6" ht="18.75" thickBot="1" x14ac:dyDescent="0.3">
      <c r="A1346" s="11"/>
      <c r="B1346" s="27" t="s">
        <v>469</v>
      </c>
      <c r="C1346" s="28" t="s">
        <v>470</v>
      </c>
      <c r="D1346" s="29">
        <v>22222.030200000001</v>
      </c>
      <c r="E1346" s="29">
        <v>22222.030200000001</v>
      </c>
      <c r="F1346" s="29">
        <v>0</v>
      </c>
    </row>
    <row r="1347" spans="1:6" ht="15.75" thickTop="1" x14ac:dyDescent="0.25">
      <c r="A1347" s="11"/>
      <c r="B1347" s="70" t="s">
        <v>1</v>
      </c>
      <c r="C1347" s="71" t="s">
        <v>4</v>
      </c>
      <c r="D1347" s="72">
        <v>22222.030200000001</v>
      </c>
      <c r="E1347" s="72">
        <v>22222.030200000001</v>
      </c>
      <c r="F1347" s="72">
        <v>0</v>
      </c>
    </row>
    <row r="1348" spans="1:6" x14ac:dyDescent="0.25">
      <c r="A1348" s="11"/>
      <c r="B1348" s="67" t="s">
        <v>1</v>
      </c>
      <c r="C1348" s="68" t="s">
        <v>6</v>
      </c>
      <c r="D1348" s="69">
        <v>466.91559999999998</v>
      </c>
      <c r="E1348" s="69">
        <v>466.91559999999998</v>
      </c>
      <c r="F1348" s="69">
        <v>0</v>
      </c>
    </row>
    <row r="1349" spans="1:6" x14ac:dyDescent="0.25">
      <c r="A1349" s="11"/>
      <c r="B1349" s="67" t="s">
        <v>1</v>
      </c>
      <c r="C1349" s="68" t="s">
        <v>11</v>
      </c>
      <c r="D1349" s="69">
        <v>21755.114600000001</v>
      </c>
      <c r="E1349" s="69">
        <v>21755.114600000001</v>
      </c>
      <c r="F1349" s="69">
        <v>0</v>
      </c>
    </row>
    <row r="1350" spans="1:6" ht="18.75" thickBot="1" x14ac:dyDescent="0.3">
      <c r="A1350" s="11"/>
      <c r="B1350" s="27" t="s">
        <v>471</v>
      </c>
      <c r="C1350" s="28" t="s">
        <v>472</v>
      </c>
      <c r="D1350" s="29">
        <v>64756.983529999998</v>
      </c>
      <c r="E1350" s="29">
        <v>64756.983529999998</v>
      </c>
      <c r="F1350" s="29">
        <v>0</v>
      </c>
    </row>
    <row r="1351" spans="1:6" ht="15.75" thickTop="1" x14ac:dyDescent="0.25">
      <c r="A1351" s="11"/>
      <c r="B1351" s="70" t="s">
        <v>1</v>
      </c>
      <c r="C1351" s="71" t="s">
        <v>4</v>
      </c>
      <c r="D1351" s="72">
        <v>64436.183530000002</v>
      </c>
      <c r="E1351" s="72">
        <v>64436.183530000002</v>
      </c>
      <c r="F1351" s="72">
        <v>0</v>
      </c>
    </row>
    <row r="1352" spans="1:6" x14ac:dyDescent="0.25">
      <c r="A1352" s="11"/>
      <c r="B1352" s="67" t="s">
        <v>1</v>
      </c>
      <c r="C1352" s="68" t="s">
        <v>8</v>
      </c>
      <c r="D1352" s="69">
        <v>13000</v>
      </c>
      <c r="E1352" s="69">
        <v>13000</v>
      </c>
      <c r="F1352" s="69">
        <v>0</v>
      </c>
    </row>
    <row r="1353" spans="1:6" x14ac:dyDescent="0.25">
      <c r="A1353" s="11"/>
      <c r="B1353" s="67" t="s">
        <v>1</v>
      </c>
      <c r="C1353" s="68" t="s">
        <v>11</v>
      </c>
      <c r="D1353" s="69">
        <v>51436.183530000002</v>
      </c>
      <c r="E1353" s="69">
        <v>51436.183530000002</v>
      </c>
      <c r="F1353" s="69">
        <v>0</v>
      </c>
    </row>
    <row r="1354" spans="1:6" x14ac:dyDescent="0.25">
      <c r="A1354" s="11"/>
      <c r="B1354" s="70" t="s">
        <v>1</v>
      </c>
      <c r="C1354" s="71" t="s">
        <v>12</v>
      </c>
      <c r="D1354" s="72">
        <v>320.8</v>
      </c>
      <c r="E1354" s="72">
        <v>320.8</v>
      </c>
      <c r="F1354" s="72">
        <v>0</v>
      </c>
    </row>
    <row r="1355" spans="1:6" ht="18.75" thickBot="1" x14ac:dyDescent="0.3">
      <c r="A1355" s="11"/>
      <c r="B1355" s="27" t="s">
        <v>479</v>
      </c>
      <c r="C1355" s="28" t="s">
        <v>480</v>
      </c>
      <c r="D1355" s="29">
        <v>10921.119189999998</v>
      </c>
      <c r="E1355" s="29">
        <v>10921.119189999998</v>
      </c>
      <c r="F1355" s="29">
        <v>0</v>
      </c>
    </row>
    <row r="1356" spans="1:6" ht="15.75" thickTop="1" x14ac:dyDescent="0.25">
      <c r="A1356" s="11"/>
      <c r="B1356" s="70" t="s">
        <v>1</v>
      </c>
      <c r="C1356" s="71" t="s">
        <v>4</v>
      </c>
      <c r="D1356" s="72">
        <v>9028.6887899999983</v>
      </c>
      <c r="E1356" s="72">
        <v>9028.6887899999983</v>
      </c>
      <c r="F1356" s="72">
        <v>0</v>
      </c>
    </row>
    <row r="1357" spans="1:6" x14ac:dyDescent="0.25">
      <c r="A1357" s="11"/>
      <c r="B1357" s="67" t="s">
        <v>1</v>
      </c>
      <c r="C1357" s="68" t="s">
        <v>5</v>
      </c>
      <c r="D1357" s="69">
        <v>6091.8121999999994</v>
      </c>
      <c r="E1357" s="69">
        <v>6091.8121999999994</v>
      </c>
      <c r="F1357" s="69">
        <v>0</v>
      </c>
    </row>
    <row r="1358" spans="1:6" x14ac:dyDescent="0.25">
      <c r="A1358" s="11"/>
      <c r="B1358" s="67" t="s">
        <v>1</v>
      </c>
      <c r="C1358" s="68" t="s">
        <v>6</v>
      </c>
      <c r="D1358" s="69">
        <v>2593.5485299999996</v>
      </c>
      <c r="E1358" s="69">
        <v>2593.5485299999996</v>
      </c>
      <c r="F1358" s="69">
        <v>0</v>
      </c>
    </row>
    <row r="1359" spans="1:6" x14ac:dyDescent="0.25">
      <c r="A1359" s="11"/>
      <c r="B1359" s="67" t="s">
        <v>1</v>
      </c>
      <c r="C1359" s="68" t="s">
        <v>10</v>
      </c>
      <c r="D1359" s="69">
        <v>84.580269999999999</v>
      </c>
      <c r="E1359" s="69">
        <v>84.580269999999999</v>
      </c>
      <c r="F1359" s="69">
        <v>0</v>
      </c>
    </row>
    <row r="1360" spans="1:6" x14ac:dyDescent="0.25">
      <c r="A1360" s="11"/>
      <c r="B1360" s="67" t="s">
        <v>1</v>
      </c>
      <c r="C1360" s="68" t="s">
        <v>11</v>
      </c>
      <c r="D1360" s="69">
        <v>258.74779000000001</v>
      </c>
      <c r="E1360" s="69">
        <v>258.74779000000001</v>
      </c>
      <c r="F1360" s="69">
        <v>0</v>
      </c>
    </row>
    <row r="1361" spans="1:6" x14ac:dyDescent="0.25">
      <c r="A1361" s="11"/>
      <c r="B1361" s="70" t="s">
        <v>1</v>
      </c>
      <c r="C1361" s="71" t="s">
        <v>12</v>
      </c>
      <c r="D1361" s="72">
        <v>1892.4304</v>
      </c>
      <c r="E1361" s="72">
        <v>1892.4304</v>
      </c>
      <c r="F1361" s="72">
        <v>0</v>
      </c>
    </row>
    <row r="1362" spans="1:6" ht="36.75" thickBot="1" x14ac:dyDescent="0.3">
      <c r="A1362" s="11"/>
      <c r="B1362" s="27" t="s">
        <v>481</v>
      </c>
      <c r="C1362" s="28" t="s">
        <v>482</v>
      </c>
      <c r="D1362" s="29">
        <v>15144.21184</v>
      </c>
      <c r="E1362" s="29">
        <v>11907.49591</v>
      </c>
      <c r="F1362" s="29">
        <v>3236.7159300000003</v>
      </c>
    </row>
    <row r="1363" spans="1:6" ht="15.75" thickTop="1" x14ac:dyDescent="0.25">
      <c r="A1363" s="11"/>
      <c r="B1363" s="70" t="s">
        <v>1</v>
      </c>
      <c r="C1363" s="71" t="s">
        <v>4</v>
      </c>
      <c r="D1363" s="72">
        <v>10865.580350000002</v>
      </c>
      <c r="E1363" s="72">
        <v>7940.2899900000011</v>
      </c>
      <c r="F1363" s="72">
        <v>2925.2903600000004</v>
      </c>
    </row>
    <row r="1364" spans="1:6" x14ac:dyDescent="0.25">
      <c r="A1364" s="11"/>
      <c r="B1364" s="67" t="s">
        <v>1</v>
      </c>
      <c r="C1364" s="68" t="s">
        <v>5</v>
      </c>
      <c r="D1364" s="69">
        <v>4911.7261799999997</v>
      </c>
      <c r="E1364" s="69">
        <v>4911.7261799999997</v>
      </c>
      <c r="F1364" s="69">
        <v>0</v>
      </c>
    </row>
    <row r="1365" spans="1:6" x14ac:dyDescent="0.25">
      <c r="A1365" s="11"/>
      <c r="B1365" s="67" t="s">
        <v>1</v>
      </c>
      <c r="C1365" s="68" t="s">
        <v>6</v>
      </c>
      <c r="D1365" s="69">
        <v>3800.3548799999999</v>
      </c>
      <c r="E1365" s="69">
        <v>2375.3582500000002</v>
      </c>
      <c r="F1365" s="69">
        <v>1424.9966299999999</v>
      </c>
    </row>
    <row r="1366" spans="1:6" x14ac:dyDescent="0.25">
      <c r="A1366" s="11"/>
      <c r="B1366" s="67" t="s">
        <v>1</v>
      </c>
      <c r="C1366" s="68" t="s">
        <v>9</v>
      </c>
      <c r="D1366" s="69">
        <v>1033.8726300000001</v>
      </c>
      <c r="E1366" s="69">
        <v>653.2055600000001</v>
      </c>
      <c r="F1366" s="69">
        <v>380.66707000000002</v>
      </c>
    </row>
    <row r="1367" spans="1:6" x14ac:dyDescent="0.25">
      <c r="A1367" s="11"/>
      <c r="B1367" s="67" t="s">
        <v>1</v>
      </c>
      <c r="C1367" s="68" t="s">
        <v>10</v>
      </c>
      <c r="D1367" s="69">
        <v>72.715899999999991</v>
      </c>
      <c r="E1367" s="69">
        <v>0</v>
      </c>
      <c r="F1367" s="69">
        <v>72.715899999999991</v>
      </c>
    </row>
    <row r="1368" spans="1:6" x14ac:dyDescent="0.25">
      <c r="A1368" s="11"/>
      <c r="B1368" s="67" t="s">
        <v>1</v>
      </c>
      <c r="C1368" s="68" t="s">
        <v>11</v>
      </c>
      <c r="D1368" s="69">
        <v>1046.91076</v>
      </c>
      <c r="E1368" s="69">
        <v>0</v>
      </c>
      <c r="F1368" s="69">
        <v>1046.91076</v>
      </c>
    </row>
    <row r="1369" spans="1:6" x14ac:dyDescent="0.25">
      <c r="A1369" s="11"/>
      <c r="B1369" s="70" t="s">
        <v>1</v>
      </c>
      <c r="C1369" s="71" t="s">
        <v>12</v>
      </c>
      <c r="D1369" s="72">
        <v>4278.6314900000007</v>
      </c>
      <c r="E1369" s="72">
        <v>3967.2059200000003</v>
      </c>
      <c r="F1369" s="72">
        <v>311.42556999999999</v>
      </c>
    </row>
    <row r="1370" spans="1:6" ht="18.75" thickBot="1" x14ac:dyDescent="0.3">
      <c r="A1370" s="11"/>
      <c r="B1370" s="27" t="s">
        <v>483</v>
      </c>
      <c r="C1370" s="28" t="s">
        <v>484</v>
      </c>
      <c r="D1370" s="29">
        <v>16025.046490000001</v>
      </c>
      <c r="E1370" s="29">
        <v>9268.7670099999996</v>
      </c>
      <c r="F1370" s="29">
        <v>6756.2794800000001</v>
      </c>
    </row>
    <row r="1371" spans="1:6" ht="15.75" thickTop="1" x14ac:dyDescent="0.25">
      <c r="A1371" s="11"/>
      <c r="B1371" s="70" t="s">
        <v>1</v>
      </c>
      <c r="C1371" s="71" t="s">
        <v>4</v>
      </c>
      <c r="D1371" s="72">
        <v>13247.7423</v>
      </c>
      <c r="E1371" s="72">
        <v>7023.1268399999999</v>
      </c>
      <c r="F1371" s="72">
        <v>6224.61546</v>
      </c>
    </row>
    <row r="1372" spans="1:6" x14ac:dyDescent="0.25">
      <c r="A1372" s="11"/>
      <c r="B1372" s="67" t="s">
        <v>1</v>
      </c>
      <c r="C1372" s="68" t="s">
        <v>5</v>
      </c>
      <c r="D1372" s="69">
        <v>4196.3370599999998</v>
      </c>
      <c r="E1372" s="69">
        <v>4192.3370599999998</v>
      </c>
      <c r="F1372" s="69">
        <v>4</v>
      </c>
    </row>
    <row r="1373" spans="1:6" x14ac:dyDescent="0.25">
      <c r="A1373" s="11"/>
      <c r="B1373" s="67" t="s">
        <v>1</v>
      </c>
      <c r="C1373" s="68" t="s">
        <v>6</v>
      </c>
      <c r="D1373" s="69">
        <v>5887.6908000000003</v>
      </c>
      <c r="E1373" s="69">
        <v>2643.6972999999998</v>
      </c>
      <c r="F1373" s="69">
        <v>3243.9935</v>
      </c>
    </row>
    <row r="1374" spans="1:6" x14ac:dyDescent="0.25">
      <c r="A1374" s="11"/>
      <c r="B1374" s="67" t="s">
        <v>1</v>
      </c>
      <c r="C1374" s="68" t="s">
        <v>9</v>
      </c>
      <c r="D1374" s="69">
        <v>1060.49386</v>
      </c>
      <c r="E1374" s="69">
        <v>0.49386000000000002</v>
      </c>
      <c r="F1374" s="69">
        <v>1060</v>
      </c>
    </row>
    <row r="1375" spans="1:6" x14ac:dyDescent="0.25">
      <c r="A1375" s="11"/>
      <c r="B1375" s="67" t="s">
        <v>1</v>
      </c>
      <c r="C1375" s="68" t="s">
        <v>10</v>
      </c>
      <c r="D1375" s="69">
        <v>54.999000000000002</v>
      </c>
      <c r="E1375" s="69">
        <v>54.999000000000002</v>
      </c>
      <c r="F1375" s="69">
        <v>0</v>
      </c>
    </row>
    <row r="1376" spans="1:6" x14ac:dyDescent="0.25">
      <c r="A1376" s="11"/>
      <c r="B1376" s="67" t="s">
        <v>1</v>
      </c>
      <c r="C1376" s="68" t="s">
        <v>11</v>
      </c>
      <c r="D1376" s="69">
        <v>2048.2215799999999</v>
      </c>
      <c r="E1376" s="69">
        <v>131.59961999999999</v>
      </c>
      <c r="F1376" s="69">
        <v>1916.6219599999999</v>
      </c>
    </row>
    <row r="1377" spans="1:6" x14ac:dyDescent="0.25">
      <c r="A1377" s="11"/>
      <c r="B1377" s="70" t="s">
        <v>1</v>
      </c>
      <c r="C1377" s="71" t="s">
        <v>12</v>
      </c>
      <c r="D1377" s="72">
        <v>2777.3041900000003</v>
      </c>
      <c r="E1377" s="72">
        <v>2245.6401700000001</v>
      </c>
      <c r="F1377" s="72">
        <v>531.66402000000005</v>
      </c>
    </row>
    <row r="1378" spans="1:6" ht="36.75" thickBot="1" x14ac:dyDescent="0.3">
      <c r="A1378" s="11"/>
      <c r="B1378" s="27" t="s">
        <v>485</v>
      </c>
      <c r="C1378" s="28" t="s">
        <v>486</v>
      </c>
      <c r="D1378" s="29">
        <v>1121.0925300000001</v>
      </c>
      <c r="E1378" s="29">
        <v>675.53629000000001</v>
      </c>
      <c r="F1378" s="29">
        <v>445.55624000000006</v>
      </c>
    </row>
    <row r="1379" spans="1:6" ht="15.75" thickTop="1" x14ac:dyDescent="0.25">
      <c r="A1379" s="11"/>
      <c r="B1379" s="70" t="s">
        <v>1</v>
      </c>
      <c r="C1379" s="71" t="s">
        <v>4</v>
      </c>
      <c r="D1379" s="72">
        <v>909.07924000000003</v>
      </c>
      <c r="E1379" s="72">
        <v>675.53629000000001</v>
      </c>
      <c r="F1379" s="72">
        <v>233.54295000000002</v>
      </c>
    </row>
    <row r="1380" spans="1:6" x14ac:dyDescent="0.25">
      <c r="A1380" s="11"/>
      <c r="B1380" s="67" t="s">
        <v>1</v>
      </c>
      <c r="C1380" s="68" t="s">
        <v>5</v>
      </c>
      <c r="D1380" s="69">
        <v>212.42222000000001</v>
      </c>
      <c r="E1380" s="69">
        <v>212.42222000000001</v>
      </c>
      <c r="F1380" s="69">
        <v>0</v>
      </c>
    </row>
    <row r="1381" spans="1:6" x14ac:dyDescent="0.25">
      <c r="A1381" s="11"/>
      <c r="B1381" s="67" t="s">
        <v>1</v>
      </c>
      <c r="C1381" s="68" t="s">
        <v>6</v>
      </c>
      <c r="D1381" s="69">
        <v>645.50927999999999</v>
      </c>
      <c r="E1381" s="69">
        <v>463.11407000000003</v>
      </c>
      <c r="F1381" s="69">
        <v>182.39520999999999</v>
      </c>
    </row>
    <row r="1382" spans="1:6" x14ac:dyDescent="0.25">
      <c r="A1382" s="11"/>
      <c r="B1382" s="67" t="s">
        <v>1</v>
      </c>
      <c r="C1382" s="68" t="s">
        <v>10</v>
      </c>
      <c r="D1382" s="69">
        <v>6.7666599999999999</v>
      </c>
      <c r="E1382" s="69">
        <v>0</v>
      </c>
      <c r="F1382" s="69">
        <v>6.7666599999999999</v>
      </c>
    </row>
    <row r="1383" spans="1:6" x14ac:dyDescent="0.25">
      <c r="A1383" s="11"/>
      <c r="B1383" s="67" t="s">
        <v>1</v>
      </c>
      <c r="C1383" s="68" t="s">
        <v>11</v>
      </c>
      <c r="D1383" s="69">
        <v>44.381080000000004</v>
      </c>
      <c r="E1383" s="69">
        <v>0</v>
      </c>
      <c r="F1383" s="69">
        <v>44.381080000000004</v>
      </c>
    </row>
    <row r="1384" spans="1:6" x14ac:dyDescent="0.25">
      <c r="A1384" s="11"/>
      <c r="B1384" s="70" t="s">
        <v>1</v>
      </c>
      <c r="C1384" s="71" t="s">
        <v>12</v>
      </c>
      <c r="D1384" s="72">
        <v>212.01329000000001</v>
      </c>
      <c r="E1384" s="72">
        <v>0</v>
      </c>
      <c r="F1384" s="72">
        <v>212.01329000000001</v>
      </c>
    </row>
    <row r="1385" spans="1:6" ht="72.75" thickBot="1" x14ac:dyDescent="0.3">
      <c r="A1385" s="11"/>
      <c r="B1385" s="27" t="s">
        <v>487</v>
      </c>
      <c r="C1385" s="28" t="s">
        <v>488</v>
      </c>
      <c r="D1385" s="29">
        <v>1542.1578299999999</v>
      </c>
      <c r="E1385" s="29">
        <v>1518.2602199999999</v>
      </c>
      <c r="F1385" s="29">
        <v>23.89761</v>
      </c>
    </row>
    <row r="1386" spans="1:6" ht="15.75" thickTop="1" x14ac:dyDescent="0.25">
      <c r="A1386" s="11"/>
      <c r="B1386" s="70" t="s">
        <v>1</v>
      </c>
      <c r="C1386" s="71" t="s">
        <v>4</v>
      </c>
      <c r="D1386" s="72">
        <v>1527.1605099999999</v>
      </c>
      <c r="E1386" s="72">
        <v>1503.2628999999999</v>
      </c>
      <c r="F1386" s="72">
        <v>23.89761</v>
      </c>
    </row>
    <row r="1387" spans="1:6" x14ac:dyDescent="0.25">
      <c r="A1387" s="11"/>
      <c r="B1387" s="67" t="s">
        <v>1</v>
      </c>
      <c r="C1387" s="68" t="s">
        <v>5</v>
      </c>
      <c r="D1387" s="69">
        <v>250.11618999999999</v>
      </c>
      <c r="E1387" s="69">
        <v>250.11618999999999</v>
      </c>
      <c r="F1387" s="69">
        <v>0</v>
      </c>
    </row>
    <row r="1388" spans="1:6" x14ac:dyDescent="0.25">
      <c r="A1388" s="11"/>
      <c r="B1388" s="67" t="s">
        <v>1</v>
      </c>
      <c r="C1388" s="68" t="s">
        <v>6</v>
      </c>
      <c r="D1388" s="69">
        <v>1036.02853</v>
      </c>
      <c r="E1388" s="69">
        <v>1018.21127</v>
      </c>
      <c r="F1388" s="69">
        <v>17.817260000000001</v>
      </c>
    </row>
    <row r="1389" spans="1:6" x14ac:dyDescent="0.25">
      <c r="A1389" s="11"/>
      <c r="B1389" s="67" t="s">
        <v>1</v>
      </c>
      <c r="C1389" s="68" t="s">
        <v>9</v>
      </c>
      <c r="D1389" s="69">
        <v>212.52101999999999</v>
      </c>
      <c r="E1389" s="69">
        <v>212.52101999999999</v>
      </c>
      <c r="F1389" s="69">
        <v>0</v>
      </c>
    </row>
    <row r="1390" spans="1:6" x14ac:dyDescent="0.25">
      <c r="A1390" s="11"/>
      <c r="B1390" s="67" t="s">
        <v>1</v>
      </c>
      <c r="C1390" s="68" t="s">
        <v>10</v>
      </c>
      <c r="D1390" s="69">
        <v>0.72599999999999998</v>
      </c>
      <c r="E1390" s="69">
        <v>0.72599999999999998</v>
      </c>
      <c r="F1390" s="69">
        <v>0</v>
      </c>
    </row>
    <row r="1391" spans="1:6" x14ac:dyDescent="0.25">
      <c r="A1391" s="11"/>
      <c r="B1391" s="67" t="s">
        <v>1</v>
      </c>
      <c r="C1391" s="68" t="s">
        <v>11</v>
      </c>
      <c r="D1391" s="69">
        <v>27.76877</v>
      </c>
      <c r="E1391" s="69">
        <v>21.688420000000001</v>
      </c>
      <c r="F1391" s="69">
        <v>6.0803500000000001</v>
      </c>
    </row>
    <row r="1392" spans="1:6" x14ac:dyDescent="0.25">
      <c r="A1392" s="11"/>
      <c r="B1392" s="70" t="s">
        <v>1</v>
      </c>
      <c r="C1392" s="71" t="s">
        <v>12</v>
      </c>
      <c r="D1392" s="72">
        <v>14.99732</v>
      </c>
      <c r="E1392" s="72">
        <v>14.99732</v>
      </c>
      <c r="F1392" s="72">
        <v>0</v>
      </c>
    </row>
    <row r="1393" spans="1:6" ht="36.75" thickBot="1" x14ac:dyDescent="0.3">
      <c r="A1393" s="11"/>
      <c r="B1393" s="27" t="s">
        <v>489</v>
      </c>
      <c r="C1393" s="28" t="s">
        <v>490</v>
      </c>
      <c r="D1393" s="29">
        <v>700.26998999999989</v>
      </c>
      <c r="E1393" s="29">
        <v>668.18919999999991</v>
      </c>
      <c r="F1393" s="29">
        <v>32.08079</v>
      </c>
    </row>
    <row r="1394" spans="1:6" ht="15.75" thickTop="1" x14ac:dyDescent="0.25">
      <c r="A1394" s="11"/>
      <c r="B1394" s="70" t="s">
        <v>1</v>
      </c>
      <c r="C1394" s="71" t="s">
        <v>4</v>
      </c>
      <c r="D1394" s="72">
        <v>680.68998999999985</v>
      </c>
      <c r="E1394" s="72">
        <v>661.94919999999991</v>
      </c>
      <c r="F1394" s="72">
        <v>18.740790000000001</v>
      </c>
    </row>
    <row r="1395" spans="1:6" x14ac:dyDescent="0.25">
      <c r="A1395" s="11"/>
      <c r="B1395" s="67" t="s">
        <v>1</v>
      </c>
      <c r="C1395" s="68" t="s">
        <v>5</v>
      </c>
      <c r="D1395" s="69">
        <v>327.19554999999997</v>
      </c>
      <c r="E1395" s="69">
        <v>327.19554999999997</v>
      </c>
      <c r="F1395" s="69">
        <v>0</v>
      </c>
    </row>
    <row r="1396" spans="1:6" x14ac:dyDescent="0.25">
      <c r="A1396" s="11"/>
      <c r="B1396" s="67" t="s">
        <v>1</v>
      </c>
      <c r="C1396" s="68" t="s">
        <v>6</v>
      </c>
      <c r="D1396" s="69">
        <v>341.27859999999998</v>
      </c>
      <c r="E1396" s="69">
        <v>327.90780999999998</v>
      </c>
      <c r="F1396" s="69">
        <v>13.370790000000001</v>
      </c>
    </row>
    <row r="1397" spans="1:6" x14ac:dyDescent="0.25">
      <c r="A1397" s="11"/>
      <c r="B1397" s="67" t="s">
        <v>1</v>
      </c>
      <c r="C1397" s="68" t="s">
        <v>10</v>
      </c>
      <c r="D1397" s="69">
        <v>1.7455000000000001</v>
      </c>
      <c r="E1397" s="69">
        <v>1.7455000000000001</v>
      </c>
      <c r="F1397" s="69">
        <v>0</v>
      </c>
    </row>
    <row r="1398" spans="1:6" x14ac:dyDescent="0.25">
      <c r="A1398" s="11"/>
      <c r="B1398" s="67" t="s">
        <v>1</v>
      </c>
      <c r="C1398" s="68" t="s">
        <v>11</v>
      </c>
      <c r="D1398" s="69">
        <v>10.47034</v>
      </c>
      <c r="E1398" s="69">
        <v>5.1003400000000001</v>
      </c>
      <c r="F1398" s="69">
        <v>5.37</v>
      </c>
    </row>
    <row r="1399" spans="1:6" x14ac:dyDescent="0.25">
      <c r="A1399" s="11"/>
      <c r="B1399" s="70" t="s">
        <v>1</v>
      </c>
      <c r="C1399" s="71" t="s">
        <v>12</v>
      </c>
      <c r="D1399" s="72">
        <v>19.579999999999998</v>
      </c>
      <c r="E1399" s="72">
        <v>6.24</v>
      </c>
      <c r="F1399" s="72">
        <v>13.34</v>
      </c>
    </row>
    <row r="1400" spans="1:6" ht="36.75" thickBot="1" x14ac:dyDescent="0.3">
      <c r="A1400" s="11"/>
      <c r="B1400" s="27" t="s">
        <v>491</v>
      </c>
      <c r="C1400" s="28" t="s">
        <v>492</v>
      </c>
      <c r="D1400" s="29">
        <v>12364.498199999998</v>
      </c>
      <c r="E1400" s="29">
        <v>2337.1494499999999</v>
      </c>
      <c r="F1400" s="29">
        <v>10027.348749999999</v>
      </c>
    </row>
    <row r="1401" spans="1:6" ht="15.75" thickTop="1" x14ac:dyDescent="0.25">
      <c r="A1401" s="11"/>
      <c r="B1401" s="70" t="s">
        <v>1</v>
      </c>
      <c r="C1401" s="71" t="s">
        <v>4</v>
      </c>
      <c r="D1401" s="72">
        <v>6649.6713099999997</v>
      </c>
      <c r="E1401" s="72">
        <v>2133.56835</v>
      </c>
      <c r="F1401" s="72">
        <v>4516.1029600000002</v>
      </c>
    </row>
    <row r="1402" spans="1:6" x14ac:dyDescent="0.25">
      <c r="A1402" s="11"/>
      <c r="B1402" s="67" t="s">
        <v>1</v>
      </c>
      <c r="C1402" s="68" t="s">
        <v>5</v>
      </c>
      <c r="D1402" s="69">
        <v>4041.6410500000002</v>
      </c>
      <c r="E1402" s="69">
        <v>408.60939000000002</v>
      </c>
      <c r="F1402" s="69">
        <v>3633.0316600000001</v>
      </c>
    </row>
    <row r="1403" spans="1:6" x14ac:dyDescent="0.25">
      <c r="A1403" s="11"/>
      <c r="B1403" s="67" t="s">
        <v>1</v>
      </c>
      <c r="C1403" s="68" t="s">
        <v>6</v>
      </c>
      <c r="D1403" s="69">
        <v>2135.7108100000005</v>
      </c>
      <c r="E1403" s="69">
        <v>1536.9692000000002</v>
      </c>
      <c r="F1403" s="69">
        <v>598.74161000000015</v>
      </c>
    </row>
    <row r="1404" spans="1:6" x14ac:dyDescent="0.25">
      <c r="A1404" s="11"/>
      <c r="B1404" s="67" t="s">
        <v>1</v>
      </c>
      <c r="C1404" s="68" t="s">
        <v>9</v>
      </c>
      <c r="D1404" s="69">
        <v>341.28593000000001</v>
      </c>
      <c r="E1404" s="69">
        <v>186.28592999999998</v>
      </c>
      <c r="F1404" s="69">
        <v>155</v>
      </c>
    </row>
    <row r="1405" spans="1:6" x14ac:dyDescent="0.25">
      <c r="A1405" s="11"/>
      <c r="B1405" s="67" t="s">
        <v>1</v>
      </c>
      <c r="C1405" s="68" t="s">
        <v>10</v>
      </c>
      <c r="D1405" s="69">
        <v>29.443760000000001</v>
      </c>
      <c r="E1405" s="69">
        <v>0</v>
      </c>
      <c r="F1405" s="69">
        <v>29.443760000000001</v>
      </c>
    </row>
    <row r="1406" spans="1:6" x14ac:dyDescent="0.25">
      <c r="A1406" s="11"/>
      <c r="B1406" s="67" t="s">
        <v>1</v>
      </c>
      <c r="C1406" s="68" t="s">
        <v>11</v>
      </c>
      <c r="D1406" s="69">
        <v>101.58976</v>
      </c>
      <c r="E1406" s="69">
        <v>1.70383</v>
      </c>
      <c r="F1406" s="69">
        <v>99.885930000000002</v>
      </c>
    </row>
    <row r="1407" spans="1:6" x14ac:dyDescent="0.25">
      <c r="A1407" s="11"/>
      <c r="B1407" s="70" t="s">
        <v>1</v>
      </c>
      <c r="C1407" s="71" t="s">
        <v>12</v>
      </c>
      <c r="D1407" s="72">
        <v>5714.8268900000003</v>
      </c>
      <c r="E1407" s="72">
        <v>203.58109999999999</v>
      </c>
      <c r="F1407" s="72">
        <v>5511.2457899999999</v>
      </c>
    </row>
    <row r="1408" spans="1:6" ht="36.75" thickBot="1" x14ac:dyDescent="0.3">
      <c r="A1408" s="11"/>
      <c r="B1408" s="27" t="s">
        <v>493</v>
      </c>
      <c r="C1408" s="28" t="s">
        <v>494</v>
      </c>
      <c r="D1408" s="29">
        <v>5109.7257099999997</v>
      </c>
      <c r="E1408" s="29">
        <v>4029.0341400000002</v>
      </c>
      <c r="F1408" s="29">
        <v>1080.6915699999997</v>
      </c>
    </row>
    <row r="1409" spans="1:6" ht="15.75" thickTop="1" x14ac:dyDescent="0.25">
      <c r="A1409" s="11"/>
      <c r="B1409" s="70" t="s">
        <v>1</v>
      </c>
      <c r="C1409" s="71" t="s">
        <v>4</v>
      </c>
      <c r="D1409" s="72">
        <v>4884.9720900000002</v>
      </c>
      <c r="E1409" s="72">
        <v>3844.6278900000002</v>
      </c>
      <c r="F1409" s="72">
        <v>1040.3442</v>
      </c>
    </row>
    <row r="1410" spans="1:6" x14ac:dyDescent="0.25">
      <c r="A1410" s="11"/>
      <c r="B1410" s="67" t="s">
        <v>1</v>
      </c>
      <c r="C1410" s="68" t="s">
        <v>5</v>
      </c>
      <c r="D1410" s="69">
        <v>1527.1443199999999</v>
      </c>
      <c r="E1410" s="69">
        <v>1527.1443199999999</v>
      </c>
      <c r="F1410" s="69">
        <v>0</v>
      </c>
    </row>
    <row r="1411" spans="1:6" x14ac:dyDescent="0.25">
      <c r="A1411" s="11"/>
      <c r="B1411" s="67" t="s">
        <v>1</v>
      </c>
      <c r="C1411" s="68" t="s">
        <v>6</v>
      </c>
      <c r="D1411" s="69">
        <v>2431.1517700000004</v>
      </c>
      <c r="E1411" s="69">
        <v>1895.6816500000002</v>
      </c>
      <c r="F1411" s="69">
        <v>535.47011999999995</v>
      </c>
    </row>
    <row r="1412" spans="1:6" x14ac:dyDescent="0.25">
      <c r="A1412" s="11"/>
      <c r="B1412" s="67" t="s">
        <v>1</v>
      </c>
      <c r="C1412" s="68" t="s">
        <v>9</v>
      </c>
      <c r="D1412" s="69">
        <v>510.71050000000002</v>
      </c>
      <c r="E1412" s="69">
        <v>362.71050000000002</v>
      </c>
      <c r="F1412" s="69">
        <v>148</v>
      </c>
    </row>
    <row r="1413" spans="1:6" x14ac:dyDescent="0.25">
      <c r="A1413" s="11"/>
      <c r="B1413" s="67" t="s">
        <v>1</v>
      </c>
      <c r="C1413" s="68" t="s">
        <v>10</v>
      </c>
      <c r="D1413" s="69">
        <v>36.973200000000006</v>
      </c>
      <c r="E1413" s="69">
        <v>20</v>
      </c>
      <c r="F1413" s="69">
        <v>16.973200000000002</v>
      </c>
    </row>
    <row r="1414" spans="1:6" x14ac:dyDescent="0.25">
      <c r="A1414" s="11"/>
      <c r="B1414" s="67" t="s">
        <v>1</v>
      </c>
      <c r="C1414" s="68" t="s">
        <v>11</v>
      </c>
      <c r="D1414" s="69">
        <v>378.9923</v>
      </c>
      <c r="E1414" s="69">
        <v>39.091419999999999</v>
      </c>
      <c r="F1414" s="69">
        <v>339.90088000000003</v>
      </c>
    </row>
    <row r="1415" spans="1:6" x14ac:dyDescent="0.25">
      <c r="A1415" s="11"/>
      <c r="B1415" s="70" t="s">
        <v>1</v>
      </c>
      <c r="C1415" s="71" t="s">
        <v>12</v>
      </c>
      <c r="D1415" s="72">
        <v>224.75362000000001</v>
      </c>
      <c r="E1415" s="72">
        <v>184.40625</v>
      </c>
      <c r="F1415" s="72">
        <v>40.347370000000005</v>
      </c>
    </row>
    <row r="1416" spans="1:6" ht="36.75" thickBot="1" x14ac:dyDescent="0.3">
      <c r="A1416" s="11"/>
      <c r="B1416" s="27" t="s">
        <v>495</v>
      </c>
      <c r="C1416" s="28" t="s">
        <v>496</v>
      </c>
      <c r="D1416" s="29">
        <v>1455.9941100000001</v>
      </c>
      <c r="E1416" s="29">
        <v>1455.9941100000001</v>
      </c>
      <c r="F1416" s="29">
        <v>0</v>
      </c>
    </row>
    <row r="1417" spans="1:6" ht="15.75" thickTop="1" x14ac:dyDescent="0.25">
      <c r="A1417" s="11"/>
      <c r="B1417" s="70" t="s">
        <v>1</v>
      </c>
      <c r="C1417" s="71" t="s">
        <v>4</v>
      </c>
      <c r="D1417" s="72">
        <v>1455.9941100000001</v>
      </c>
      <c r="E1417" s="72">
        <v>1455.9941100000001</v>
      </c>
      <c r="F1417" s="72">
        <v>0</v>
      </c>
    </row>
    <row r="1418" spans="1:6" x14ac:dyDescent="0.25">
      <c r="A1418" s="11"/>
      <c r="B1418" s="67" t="s">
        <v>1</v>
      </c>
      <c r="C1418" s="68" t="s">
        <v>5</v>
      </c>
      <c r="D1418" s="69">
        <v>822.73126999999999</v>
      </c>
      <c r="E1418" s="69">
        <v>822.73126999999999</v>
      </c>
      <c r="F1418" s="69">
        <v>0</v>
      </c>
    </row>
    <row r="1419" spans="1:6" x14ac:dyDescent="0.25">
      <c r="A1419" s="11"/>
      <c r="B1419" s="67" t="s">
        <v>1</v>
      </c>
      <c r="C1419" s="68" t="s">
        <v>6</v>
      </c>
      <c r="D1419" s="69">
        <v>611.31373999999994</v>
      </c>
      <c r="E1419" s="69">
        <v>611.31373999999994</v>
      </c>
      <c r="F1419" s="69">
        <v>0</v>
      </c>
    </row>
    <row r="1420" spans="1:6" x14ac:dyDescent="0.25">
      <c r="A1420" s="11"/>
      <c r="B1420" s="67" t="s">
        <v>1</v>
      </c>
      <c r="C1420" s="68" t="s">
        <v>10</v>
      </c>
      <c r="D1420" s="69">
        <v>18.303900000000002</v>
      </c>
      <c r="E1420" s="69">
        <v>18.303900000000002</v>
      </c>
      <c r="F1420" s="69">
        <v>0</v>
      </c>
    </row>
    <row r="1421" spans="1:6" x14ac:dyDescent="0.25">
      <c r="A1421" s="11"/>
      <c r="B1421" s="67" t="s">
        <v>1</v>
      </c>
      <c r="C1421" s="68" t="s">
        <v>11</v>
      </c>
      <c r="D1421" s="69">
        <v>3.6452</v>
      </c>
      <c r="E1421" s="69">
        <v>3.6452</v>
      </c>
      <c r="F1421" s="69">
        <v>0</v>
      </c>
    </row>
    <row r="1422" spans="1:6" ht="36.75" thickBot="1" x14ac:dyDescent="0.3">
      <c r="A1422" s="11"/>
      <c r="B1422" s="27" t="s">
        <v>497</v>
      </c>
      <c r="C1422" s="28" t="s">
        <v>498</v>
      </c>
      <c r="D1422" s="29">
        <v>1193960.83555</v>
      </c>
      <c r="E1422" s="29">
        <v>979819.25845999992</v>
      </c>
      <c r="F1422" s="29">
        <v>214141.57709000004</v>
      </c>
    </row>
    <row r="1423" spans="1:6" ht="15.75" thickTop="1" x14ac:dyDescent="0.25">
      <c r="A1423" s="11"/>
      <c r="B1423" s="70" t="s">
        <v>1</v>
      </c>
      <c r="C1423" s="71" t="s">
        <v>4</v>
      </c>
      <c r="D1423" s="72">
        <v>1090798.6955200001</v>
      </c>
      <c r="E1423" s="72">
        <v>910746.89232999994</v>
      </c>
      <c r="F1423" s="72">
        <v>180051.80319000004</v>
      </c>
    </row>
    <row r="1424" spans="1:6" x14ac:dyDescent="0.25">
      <c r="A1424" s="11"/>
      <c r="B1424" s="67" t="s">
        <v>1</v>
      </c>
      <c r="C1424" s="68" t="s">
        <v>5</v>
      </c>
      <c r="D1424" s="69">
        <v>92011.404470000009</v>
      </c>
      <c r="E1424" s="69">
        <v>15103.887780000001</v>
      </c>
      <c r="F1424" s="69">
        <v>76907.516690000004</v>
      </c>
    </row>
    <row r="1425" spans="1:6" x14ac:dyDescent="0.25">
      <c r="A1425" s="11"/>
      <c r="B1425" s="67" t="s">
        <v>1</v>
      </c>
      <c r="C1425" s="68" t="s">
        <v>6</v>
      </c>
      <c r="D1425" s="69">
        <v>167427.75821000003</v>
      </c>
      <c r="E1425" s="69">
        <v>78173.130630000014</v>
      </c>
      <c r="F1425" s="69">
        <v>89254.627580000015</v>
      </c>
    </row>
    <row r="1426" spans="1:6" x14ac:dyDescent="0.25">
      <c r="A1426" s="11"/>
      <c r="B1426" s="67" t="s">
        <v>1</v>
      </c>
      <c r="C1426" s="68" t="s">
        <v>8</v>
      </c>
      <c r="D1426" s="69">
        <v>46451.460910000002</v>
      </c>
      <c r="E1426" s="69">
        <v>46203.853759999998</v>
      </c>
      <c r="F1426" s="69">
        <v>247.60714999999999</v>
      </c>
    </row>
    <row r="1427" spans="1:6" x14ac:dyDescent="0.25">
      <c r="A1427" s="11"/>
      <c r="B1427" s="67" t="s">
        <v>1</v>
      </c>
      <c r="C1427" s="68" t="s">
        <v>9</v>
      </c>
      <c r="D1427" s="69">
        <v>52114.751159999993</v>
      </c>
      <c r="E1427" s="69">
        <v>50728.600199999993</v>
      </c>
      <c r="F1427" s="69">
        <v>1386.1509599999999</v>
      </c>
    </row>
    <row r="1428" spans="1:6" x14ac:dyDescent="0.25">
      <c r="A1428" s="11"/>
      <c r="B1428" s="67" t="s">
        <v>1</v>
      </c>
      <c r="C1428" s="68" t="s">
        <v>10</v>
      </c>
      <c r="D1428" s="69">
        <v>3637.34944</v>
      </c>
      <c r="E1428" s="69">
        <v>3108.8685</v>
      </c>
      <c r="F1428" s="69">
        <v>528.48094000000003</v>
      </c>
    </row>
    <row r="1429" spans="1:6" x14ac:dyDescent="0.25">
      <c r="A1429" s="11"/>
      <c r="B1429" s="67" t="s">
        <v>1</v>
      </c>
      <c r="C1429" s="68" t="s">
        <v>11</v>
      </c>
      <c r="D1429" s="69">
        <v>729155.97132999997</v>
      </c>
      <c r="E1429" s="69">
        <v>717428.55145999999</v>
      </c>
      <c r="F1429" s="69">
        <v>11727.419870000002</v>
      </c>
    </row>
    <row r="1430" spans="1:6" x14ac:dyDescent="0.25">
      <c r="A1430" s="11"/>
      <c r="B1430" s="70" t="s">
        <v>1</v>
      </c>
      <c r="C1430" s="71" t="s">
        <v>12</v>
      </c>
      <c r="D1430" s="72">
        <v>103162.14003</v>
      </c>
      <c r="E1430" s="72">
        <v>69072.366129999995</v>
      </c>
      <c r="F1430" s="72">
        <v>34089.7739</v>
      </c>
    </row>
    <row r="1431" spans="1:6" ht="54.75" thickBot="1" x14ac:dyDescent="0.3">
      <c r="A1431" s="11"/>
      <c r="B1431" s="27" t="s">
        <v>499</v>
      </c>
      <c r="C1431" s="28" t="s">
        <v>500</v>
      </c>
      <c r="D1431" s="29">
        <v>36582.279800000004</v>
      </c>
      <c r="E1431" s="29">
        <v>33372.827870000001</v>
      </c>
      <c r="F1431" s="29">
        <v>3209.4519299999997</v>
      </c>
    </row>
    <row r="1432" spans="1:6" ht="15.75" thickTop="1" x14ac:dyDescent="0.25">
      <c r="A1432" s="11"/>
      <c r="B1432" s="70" t="s">
        <v>1</v>
      </c>
      <c r="C1432" s="71" t="s">
        <v>4</v>
      </c>
      <c r="D1432" s="72">
        <v>26395.057869999997</v>
      </c>
      <c r="E1432" s="72">
        <v>23239.550939999997</v>
      </c>
      <c r="F1432" s="72">
        <v>3155.5069299999996</v>
      </c>
    </row>
    <row r="1433" spans="1:6" x14ac:dyDescent="0.25">
      <c r="A1433" s="11"/>
      <c r="B1433" s="67" t="s">
        <v>1</v>
      </c>
      <c r="C1433" s="68" t="s">
        <v>5</v>
      </c>
      <c r="D1433" s="69">
        <v>7159.4129300000022</v>
      </c>
      <c r="E1433" s="69">
        <v>6586.6317700000018</v>
      </c>
      <c r="F1433" s="69">
        <v>572.78116</v>
      </c>
    </row>
    <row r="1434" spans="1:6" x14ac:dyDescent="0.25">
      <c r="A1434" s="11"/>
      <c r="B1434" s="67" t="s">
        <v>1</v>
      </c>
      <c r="C1434" s="68" t="s">
        <v>6</v>
      </c>
      <c r="D1434" s="69">
        <v>12820.81329</v>
      </c>
      <c r="E1434" s="69">
        <v>11028.879150000001</v>
      </c>
      <c r="F1434" s="69">
        <v>1791.9341399999998</v>
      </c>
    </row>
    <row r="1435" spans="1:6" x14ac:dyDescent="0.25">
      <c r="A1435" s="11"/>
      <c r="B1435" s="67" t="s">
        <v>1</v>
      </c>
      <c r="C1435" s="68" t="s">
        <v>9</v>
      </c>
      <c r="D1435" s="69">
        <v>5958.89689</v>
      </c>
      <c r="E1435" s="69">
        <v>5313.2708899999998</v>
      </c>
      <c r="F1435" s="69">
        <v>645.62599999999998</v>
      </c>
    </row>
    <row r="1436" spans="1:6" x14ac:dyDescent="0.25">
      <c r="A1436" s="11"/>
      <c r="B1436" s="67" t="s">
        <v>1</v>
      </c>
      <c r="C1436" s="68" t="s">
        <v>10</v>
      </c>
      <c r="D1436" s="69">
        <v>284.87724000000003</v>
      </c>
      <c r="E1436" s="69">
        <v>254.75811000000002</v>
      </c>
      <c r="F1436" s="69">
        <v>30.119129999999998</v>
      </c>
    </row>
    <row r="1437" spans="1:6" x14ac:dyDescent="0.25">
      <c r="A1437" s="11"/>
      <c r="B1437" s="67" t="s">
        <v>1</v>
      </c>
      <c r="C1437" s="68" t="s">
        <v>11</v>
      </c>
      <c r="D1437" s="69">
        <v>171.05752000000001</v>
      </c>
      <c r="E1437" s="69">
        <v>56.011020000000002</v>
      </c>
      <c r="F1437" s="69">
        <v>115.04649999999999</v>
      </c>
    </row>
    <row r="1438" spans="1:6" x14ac:dyDescent="0.25">
      <c r="A1438" s="11"/>
      <c r="B1438" s="70" t="s">
        <v>1</v>
      </c>
      <c r="C1438" s="71" t="s">
        <v>12</v>
      </c>
      <c r="D1438" s="72">
        <v>10187.22193</v>
      </c>
      <c r="E1438" s="72">
        <v>10133.27693</v>
      </c>
      <c r="F1438" s="72">
        <v>53.945</v>
      </c>
    </row>
    <row r="1439" spans="1:6" ht="18.75" thickBot="1" x14ac:dyDescent="0.3">
      <c r="A1439" s="11"/>
      <c r="B1439" s="27" t="s">
        <v>501</v>
      </c>
      <c r="C1439" s="28" t="s">
        <v>502</v>
      </c>
      <c r="D1439" s="29">
        <v>675186.0539399999</v>
      </c>
      <c r="E1439" s="29">
        <v>675095.21138999995</v>
      </c>
      <c r="F1439" s="29">
        <v>90.842550000000003</v>
      </c>
    </row>
    <row r="1440" spans="1:6" ht="15.75" thickTop="1" x14ac:dyDescent="0.25">
      <c r="A1440" s="11"/>
      <c r="B1440" s="70" t="s">
        <v>1</v>
      </c>
      <c r="C1440" s="71" t="s">
        <v>4</v>
      </c>
      <c r="D1440" s="72">
        <v>673355.13512999995</v>
      </c>
      <c r="E1440" s="72">
        <v>673281.22034999996</v>
      </c>
      <c r="F1440" s="72">
        <v>73.914779999999993</v>
      </c>
    </row>
    <row r="1441" spans="1:6" x14ac:dyDescent="0.25">
      <c r="A1441" s="11"/>
      <c r="B1441" s="67" t="s">
        <v>1</v>
      </c>
      <c r="C1441" s="68" t="s">
        <v>5</v>
      </c>
      <c r="D1441" s="69">
        <v>1148.8452</v>
      </c>
      <c r="E1441" s="69">
        <v>1148.8452</v>
      </c>
      <c r="F1441" s="69">
        <v>0</v>
      </c>
    </row>
    <row r="1442" spans="1:6" x14ac:dyDescent="0.25">
      <c r="A1442" s="11"/>
      <c r="B1442" s="67" t="s">
        <v>1</v>
      </c>
      <c r="C1442" s="68" t="s">
        <v>6</v>
      </c>
      <c r="D1442" s="69">
        <v>47333.163179999996</v>
      </c>
      <c r="E1442" s="69">
        <v>47269.255069999999</v>
      </c>
      <c r="F1442" s="69">
        <v>63.908110000000001</v>
      </c>
    </row>
    <row r="1443" spans="1:6" x14ac:dyDescent="0.25">
      <c r="A1443" s="11"/>
      <c r="B1443" s="67" t="s">
        <v>1</v>
      </c>
      <c r="C1443" s="68" t="s">
        <v>8</v>
      </c>
      <c r="D1443" s="69">
        <v>16607.007509999999</v>
      </c>
      <c r="E1443" s="69">
        <v>16607.007509999999</v>
      </c>
      <c r="F1443" s="69">
        <v>0</v>
      </c>
    </row>
    <row r="1444" spans="1:6" x14ac:dyDescent="0.25">
      <c r="A1444" s="11"/>
      <c r="B1444" s="67" t="s">
        <v>1</v>
      </c>
      <c r="C1444" s="68" t="s">
        <v>9</v>
      </c>
      <c r="D1444" s="69">
        <v>22277.83885</v>
      </c>
      <c r="E1444" s="69">
        <v>22277.83885</v>
      </c>
      <c r="F1444" s="69">
        <v>0</v>
      </c>
    </row>
    <row r="1445" spans="1:6" x14ac:dyDescent="0.25">
      <c r="A1445" s="11"/>
      <c r="B1445" s="67" t="s">
        <v>1</v>
      </c>
      <c r="C1445" s="68" t="s">
        <v>10</v>
      </c>
      <c r="D1445" s="69">
        <v>2717.5392900000002</v>
      </c>
      <c r="E1445" s="69">
        <v>2717.5392900000002</v>
      </c>
      <c r="F1445" s="69">
        <v>0</v>
      </c>
    </row>
    <row r="1446" spans="1:6" x14ac:dyDescent="0.25">
      <c r="A1446" s="11"/>
      <c r="B1446" s="67" t="s">
        <v>1</v>
      </c>
      <c r="C1446" s="68" t="s">
        <v>11</v>
      </c>
      <c r="D1446" s="69">
        <v>583270.7411000001</v>
      </c>
      <c r="E1446" s="69">
        <v>583260.73443000007</v>
      </c>
      <c r="F1446" s="69">
        <v>10.00667</v>
      </c>
    </row>
    <row r="1447" spans="1:6" x14ac:dyDescent="0.25">
      <c r="A1447" s="11"/>
      <c r="B1447" s="70" t="s">
        <v>1</v>
      </c>
      <c r="C1447" s="71" t="s">
        <v>12</v>
      </c>
      <c r="D1447" s="72">
        <v>1830.9188100000001</v>
      </c>
      <c r="E1447" s="72">
        <v>1813.9910400000001</v>
      </c>
      <c r="F1447" s="72">
        <v>16.927769999999999</v>
      </c>
    </row>
    <row r="1448" spans="1:6" ht="18.75" thickBot="1" x14ac:dyDescent="0.3">
      <c r="A1448" s="11"/>
      <c r="B1448" s="27" t="s">
        <v>503</v>
      </c>
      <c r="C1448" s="28" t="s">
        <v>504</v>
      </c>
      <c r="D1448" s="29">
        <v>564509.34048999997</v>
      </c>
      <c r="E1448" s="29">
        <v>564509.34048999997</v>
      </c>
      <c r="F1448" s="29">
        <v>0</v>
      </c>
    </row>
    <row r="1449" spans="1:6" ht="15.75" thickTop="1" x14ac:dyDescent="0.25">
      <c r="A1449" s="11"/>
      <c r="B1449" s="70" t="s">
        <v>1</v>
      </c>
      <c r="C1449" s="71" t="s">
        <v>4</v>
      </c>
      <c r="D1449" s="72">
        <v>564509.34048999997</v>
      </c>
      <c r="E1449" s="72">
        <v>564509.34048999997</v>
      </c>
      <c r="F1449" s="72">
        <v>0</v>
      </c>
    </row>
    <row r="1450" spans="1:6" x14ac:dyDescent="0.25">
      <c r="A1450" s="11"/>
      <c r="B1450" s="67" t="s">
        <v>1</v>
      </c>
      <c r="C1450" s="68" t="s">
        <v>8</v>
      </c>
      <c r="D1450" s="69">
        <v>14615.8</v>
      </c>
      <c r="E1450" s="69">
        <v>14615.8</v>
      </c>
      <c r="F1450" s="69">
        <v>0</v>
      </c>
    </row>
    <row r="1451" spans="1:6" x14ac:dyDescent="0.25">
      <c r="A1451" s="11"/>
      <c r="B1451" s="67" t="s">
        <v>1</v>
      </c>
      <c r="C1451" s="68" t="s">
        <v>11</v>
      </c>
      <c r="D1451" s="69">
        <v>549893.54049000004</v>
      </c>
      <c r="E1451" s="69">
        <v>549893.54049000004</v>
      </c>
      <c r="F1451" s="69">
        <v>0</v>
      </c>
    </row>
    <row r="1452" spans="1:6" ht="36.75" thickBot="1" x14ac:dyDescent="0.3">
      <c r="A1452" s="11"/>
      <c r="B1452" s="27" t="s">
        <v>505</v>
      </c>
      <c r="C1452" s="28" t="s">
        <v>506</v>
      </c>
      <c r="D1452" s="29">
        <v>6359.4694900000004</v>
      </c>
      <c r="E1452" s="29">
        <v>6329.35833</v>
      </c>
      <c r="F1452" s="29">
        <v>30.111160000000005</v>
      </c>
    </row>
    <row r="1453" spans="1:6" ht="15.75" thickTop="1" x14ac:dyDescent="0.25">
      <c r="A1453" s="11"/>
      <c r="B1453" s="70" t="s">
        <v>1</v>
      </c>
      <c r="C1453" s="71" t="s">
        <v>4</v>
      </c>
      <c r="D1453" s="72">
        <v>6281.3954900000008</v>
      </c>
      <c r="E1453" s="72">
        <v>6251.2843300000004</v>
      </c>
      <c r="F1453" s="72">
        <v>30.111160000000005</v>
      </c>
    </row>
    <row r="1454" spans="1:6" x14ac:dyDescent="0.25">
      <c r="A1454" s="11"/>
      <c r="B1454" s="67" t="s">
        <v>1</v>
      </c>
      <c r="C1454" s="68" t="s">
        <v>5</v>
      </c>
      <c r="D1454" s="69">
        <v>302.99928000000006</v>
      </c>
      <c r="E1454" s="69">
        <v>302.99928000000006</v>
      </c>
      <c r="F1454" s="69">
        <v>0</v>
      </c>
    </row>
    <row r="1455" spans="1:6" x14ac:dyDescent="0.25">
      <c r="A1455" s="11"/>
      <c r="B1455" s="67" t="s">
        <v>1</v>
      </c>
      <c r="C1455" s="68" t="s">
        <v>6</v>
      </c>
      <c r="D1455" s="69">
        <v>5774.9541499999987</v>
      </c>
      <c r="E1455" s="69">
        <v>5754.5181099999991</v>
      </c>
      <c r="F1455" s="69">
        <v>20.436040000000002</v>
      </c>
    </row>
    <row r="1456" spans="1:6" x14ac:dyDescent="0.25">
      <c r="A1456" s="11"/>
      <c r="B1456" s="67" t="s">
        <v>1</v>
      </c>
      <c r="C1456" s="68" t="s">
        <v>9</v>
      </c>
      <c r="D1456" s="69">
        <v>135.43239000000003</v>
      </c>
      <c r="E1456" s="69">
        <v>135.43239000000003</v>
      </c>
      <c r="F1456" s="69">
        <v>0</v>
      </c>
    </row>
    <row r="1457" spans="1:6" x14ac:dyDescent="0.25">
      <c r="A1457" s="11"/>
      <c r="B1457" s="67" t="s">
        <v>1</v>
      </c>
      <c r="C1457" s="68" t="s">
        <v>10</v>
      </c>
      <c r="D1457" s="69">
        <v>28.932959999999998</v>
      </c>
      <c r="E1457" s="69">
        <v>28.932959999999998</v>
      </c>
      <c r="F1457" s="69">
        <v>0</v>
      </c>
    </row>
    <row r="1458" spans="1:6" x14ac:dyDescent="0.25">
      <c r="A1458" s="11"/>
      <c r="B1458" s="67" t="s">
        <v>1</v>
      </c>
      <c r="C1458" s="68" t="s">
        <v>11</v>
      </c>
      <c r="D1458" s="69">
        <v>39.076709999999999</v>
      </c>
      <c r="E1458" s="69">
        <v>29.401589999999999</v>
      </c>
      <c r="F1458" s="69">
        <v>9.6751200000000015</v>
      </c>
    </row>
    <row r="1459" spans="1:6" x14ac:dyDescent="0.25">
      <c r="A1459" s="11"/>
      <c r="B1459" s="70" t="s">
        <v>1</v>
      </c>
      <c r="C1459" s="71" t="s">
        <v>12</v>
      </c>
      <c r="D1459" s="72">
        <v>78.073999999999998</v>
      </c>
      <c r="E1459" s="72">
        <v>78.073999999999998</v>
      </c>
      <c r="F1459" s="72">
        <v>0</v>
      </c>
    </row>
    <row r="1460" spans="1:6" ht="36.75" thickBot="1" x14ac:dyDescent="0.3">
      <c r="A1460" s="11"/>
      <c r="B1460" s="27" t="s">
        <v>507</v>
      </c>
      <c r="C1460" s="28" t="s">
        <v>508</v>
      </c>
      <c r="D1460" s="29">
        <v>13589.328459999999</v>
      </c>
      <c r="E1460" s="29">
        <v>13528.597069999998</v>
      </c>
      <c r="F1460" s="29">
        <v>60.731389999999998</v>
      </c>
    </row>
    <row r="1461" spans="1:6" ht="15.75" thickTop="1" x14ac:dyDescent="0.25">
      <c r="A1461" s="11"/>
      <c r="B1461" s="70" t="s">
        <v>1</v>
      </c>
      <c r="C1461" s="71" t="s">
        <v>4</v>
      </c>
      <c r="D1461" s="72">
        <v>13304.606849999998</v>
      </c>
      <c r="E1461" s="72">
        <v>13260.803229999998</v>
      </c>
      <c r="F1461" s="72">
        <v>43.803619999999995</v>
      </c>
    </row>
    <row r="1462" spans="1:6" x14ac:dyDescent="0.25">
      <c r="A1462" s="11"/>
      <c r="B1462" s="67" t="s">
        <v>1</v>
      </c>
      <c r="C1462" s="68" t="s">
        <v>5</v>
      </c>
      <c r="D1462" s="69">
        <v>845.84591999999998</v>
      </c>
      <c r="E1462" s="69">
        <v>845.84591999999998</v>
      </c>
      <c r="F1462" s="69">
        <v>0</v>
      </c>
    </row>
    <row r="1463" spans="1:6" x14ac:dyDescent="0.25">
      <c r="A1463" s="11"/>
      <c r="B1463" s="67" t="s">
        <v>1</v>
      </c>
      <c r="C1463" s="68" t="s">
        <v>6</v>
      </c>
      <c r="D1463" s="69">
        <v>11635.209399999998</v>
      </c>
      <c r="E1463" s="69">
        <v>11591.737329999998</v>
      </c>
      <c r="F1463" s="69">
        <v>43.472070000000002</v>
      </c>
    </row>
    <row r="1464" spans="1:6" x14ac:dyDescent="0.25">
      <c r="A1464" s="11"/>
      <c r="B1464" s="67" t="s">
        <v>1</v>
      </c>
      <c r="C1464" s="68" t="s">
        <v>10</v>
      </c>
      <c r="D1464" s="69">
        <v>470.61923999999999</v>
      </c>
      <c r="E1464" s="69">
        <v>470.61923999999999</v>
      </c>
      <c r="F1464" s="69">
        <v>0</v>
      </c>
    </row>
    <row r="1465" spans="1:6" x14ac:dyDescent="0.25">
      <c r="A1465" s="11"/>
      <c r="B1465" s="67" t="s">
        <v>1</v>
      </c>
      <c r="C1465" s="68" t="s">
        <v>11</v>
      </c>
      <c r="D1465" s="69">
        <v>352.93228999999997</v>
      </c>
      <c r="E1465" s="69">
        <v>352.60073999999997</v>
      </c>
      <c r="F1465" s="69">
        <v>0.33155000000000001</v>
      </c>
    </row>
    <row r="1466" spans="1:6" x14ac:dyDescent="0.25">
      <c r="A1466" s="11"/>
      <c r="B1466" s="70" t="s">
        <v>1</v>
      </c>
      <c r="C1466" s="71" t="s">
        <v>12</v>
      </c>
      <c r="D1466" s="72">
        <v>284.72161</v>
      </c>
      <c r="E1466" s="72">
        <v>267.79383999999999</v>
      </c>
      <c r="F1466" s="72">
        <v>16.927769999999999</v>
      </c>
    </row>
    <row r="1467" spans="1:6" ht="36.75" thickBot="1" x14ac:dyDescent="0.3">
      <c r="A1467" s="11"/>
      <c r="B1467" s="27" t="s">
        <v>509</v>
      </c>
      <c r="C1467" s="28" t="s">
        <v>510</v>
      </c>
      <c r="D1467" s="29">
        <v>1506.2683200000001</v>
      </c>
      <c r="E1467" s="29">
        <v>1445.5369300000002</v>
      </c>
      <c r="F1467" s="29">
        <v>60.731389999999998</v>
      </c>
    </row>
    <row r="1468" spans="1:6" ht="15.75" thickTop="1" x14ac:dyDescent="0.25">
      <c r="A1468" s="11"/>
      <c r="B1468" s="70" t="s">
        <v>1</v>
      </c>
      <c r="C1468" s="71" t="s">
        <v>4</v>
      </c>
      <c r="D1468" s="72">
        <v>1368.3217099999999</v>
      </c>
      <c r="E1468" s="72">
        <v>1324.51809</v>
      </c>
      <c r="F1468" s="72">
        <v>43.803619999999995</v>
      </c>
    </row>
    <row r="1469" spans="1:6" x14ac:dyDescent="0.25">
      <c r="A1469" s="11"/>
      <c r="B1469" s="67" t="s">
        <v>1</v>
      </c>
      <c r="C1469" s="68" t="s">
        <v>5</v>
      </c>
      <c r="D1469" s="69">
        <v>845.84591999999998</v>
      </c>
      <c r="E1469" s="69">
        <v>845.84591999999998</v>
      </c>
      <c r="F1469" s="69">
        <v>0</v>
      </c>
    </row>
    <row r="1470" spans="1:6" x14ac:dyDescent="0.25">
      <c r="A1470" s="11"/>
      <c r="B1470" s="67" t="s">
        <v>1</v>
      </c>
      <c r="C1470" s="68" t="s">
        <v>6</v>
      </c>
      <c r="D1470" s="69">
        <v>510.23347999999999</v>
      </c>
      <c r="E1470" s="69">
        <v>466.76141000000001</v>
      </c>
      <c r="F1470" s="69">
        <v>43.472070000000002</v>
      </c>
    </row>
    <row r="1471" spans="1:6" x14ac:dyDescent="0.25">
      <c r="A1471" s="11"/>
      <c r="B1471" s="67" t="s">
        <v>1</v>
      </c>
      <c r="C1471" s="68" t="s">
        <v>10</v>
      </c>
      <c r="D1471" s="69">
        <v>10.74821</v>
      </c>
      <c r="E1471" s="69">
        <v>10.74821</v>
      </c>
      <c r="F1471" s="69">
        <v>0</v>
      </c>
    </row>
    <row r="1472" spans="1:6" x14ac:dyDescent="0.25">
      <c r="A1472" s="11"/>
      <c r="B1472" s="67" t="s">
        <v>1</v>
      </c>
      <c r="C1472" s="68" t="s">
        <v>11</v>
      </c>
      <c r="D1472" s="69">
        <v>1.4941000000000002</v>
      </c>
      <c r="E1472" s="69">
        <v>1.1625500000000002</v>
      </c>
      <c r="F1472" s="69">
        <v>0.33155000000000001</v>
      </c>
    </row>
    <row r="1473" spans="1:6" x14ac:dyDescent="0.25">
      <c r="A1473" s="11"/>
      <c r="B1473" s="70" t="s">
        <v>1</v>
      </c>
      <c r="C1473" s="71" t="s">
        <v>12</v>
      </c>
      <c r="D1473" s="72">
        <v>137.94660999999999</v>
      </c>
      <c r="E1473" s="72">
        <v>121.01884</v>
      </c>
      <c r="F1473" s="72">
        <v>16.927769999999999</v>
      </c>
    </row>
    <row r="1474" spans="1:6" ht="36.75" thickBot="1" x14ac:dyDescent="0.3">
      <c r="A1474" s="11"/>
      <c r="B1474" s="27" t="s">
        <v>511</v>
      </c>
      <c r="C1474" s="28" t="s">
        <v>508</v>
      </c>
      <c r="D1474" s="29">
        <v>12083.06014</v>
      </c>
      <c r="E1474" s="29">
        <v>12083.06014</v>
      </c>
      <c r="F1474" s="29">
        <v>0</v>
      </c>
    </row>
    <row r="1475" spans="1:6" ht="15.75" thickTop="1" x14ac:dyDescent="0.25">
      <c r="A1475" s="11"/>
      <c r="B1475" s="70" t="s">
        <v>1</v>
      </c>
      <c r="C1475" s="71" t="s">
        <v>4</v>
      </c>
      <c r="D1475" s="72">
        <v>11936.285139999998</v>
      </c>
      <c r="E1475" s="72">
        <v>11936.285139999998</v>
      </c>
      <c r="F1475" s="72">
        <v>0</v>
      </c>
    </row>
    <row r="1476" spans="1:6" x14ac:dyDescent="0.25">
      <c r="A1476" s="11"/>
      <c r="B1476" s="67" t="s">
        <v>1</v>
      </c>
      <c r="C1476" s="68" t="s">
        <v>6</v>
      </c>
      <c r="D1476" s="69">
        <v>11124.975919999999</v>
      </c>
      <c r="E1476" s="69">
        <v>11124.975919999999</v>
      </c>
      <c r="F1476" s="69">
        <v>0</v>
      </c>
    </row>
    <row r="1477" spans="1:6" x14ac:dyDescent="0.25">
      <c r="A1477" s="11"/>
      <c r="B1477" s="67" t="s">
        <v>1</v>
      </c>
      <c r="C1477" s="68" t="s">
        <v>10</v>
      </c>
      <c r="D1477" s="69">
        <v>459.87102999999996</v>
      </c>
      <c r="E1477" s="69">
        <v>459.87102999999996</v>
      </c>
      <c r="F1477" s="69">
        <v>0</v>
      </c>
    </row>
    <row r="1478" spans="1:6" x14ac:dyDescent="0.25">
      <c r="A1478" s="11"/>
      <c r="B1478" s="67" t="s">
        <v>1</v>
      </c>
      <c r="C1478" s="68" t="s">
        <v>11</v>
      </c>
      <c r="D1478" s="69">
        <v>351.43819000000002</v>
      </c>
      <c r="E1478" s="69">
        <v>351.43819000000002</v>
      </c>
      <c r="F1478" s="69">
        <v>0</v>
      </c>
    </row>
    <row r="1479" spans="1:6" x14ac:dyDescent="0.25">
      <c r="A1479" s="11"/>
      <c r="B1479" s="70" t="s">
        <v>1</v>
      </c>
      <c r="C1479" s="71" t="s">
        <v>12</v>
      </c>
      <c r="D1479" s="72">
        <v>146.77500000000001</v>
      </c>
      <c r="E1479" s="72">
        <v>146.77500000000001</v>
      </c>
      <c r="F1479" s="72">
        <v>0</v>
      </c>
    </row>
    <row r="1480" spans="1:6" ht="18.75" thickBot="1" x14ac:dyDescent="0.3">
      <c r="A1480" s="11"/>
      <c r="B1480" s="27" t="s">
        <v>512</v>
      </c>
      <c r="C1480" s="28" t="s">
        <v>513</v>
      </c>
      <c r="D1480" s="29">
        <v>1359.7478700000001</v>
      </c>
      <c r="E1480" s="29">
        <v>1359.7478700000001</v>
      </c>
      <c r="F1480" s="29">
        <v>0</v>
      </c>
    </row>
    <row r="1481" spans="1:6" ht="15.75" thickTop="1" x14ac:dyDescent="0.25">
      <c r="A1481" s="11"/>
      <c r="B1481" s="70" t="s">
        <v>1</v>
      </c>
      <c r="C1481" s="71" t="s">
        <v>4</v>
      </c>
      <c r="D1481" s="72">
        <v>1359.7478700000001</v>
      </c>
      <c r="E1481" s="72">
        <v>1359.7478700000001</v>
      </c>
      <c r="F1481" s="72">
        <v>0</v>
      </c>
    </row>
    <row r="1482" spans="1:6" x14ac:dyDescent="0.25">
      <c r="A1482" s="11"/>
      <c r="B1482" s="67" t="s">
        <v>1</v>
      </c>
      <c r="C1482" s="68" t="s">
        <v>6</v>
      </c>
      <c r="D1482" s="69">
        <v>491.88562000000002</v>
      </c>
      <c r="E1482" s="69">
        <v>491.88562000000002</v>
      </c>
      <c r="F1482" s="69">
        <v>0</v>
      </c>
    </row>
    <row r="1483" spans="1:6" x14ac:dyDescent="0.25">
      <c r="A1483" s="11"/>
      <c r="B1483" s="67" t="s">
        <v>1</v>
      </c>
      <c r="C1483" s="68" t="s">
        <v>8</v>
      </c>
      <c r="D1483" s="69">
        <v>600.13775999999996</v>
      </c>
      <c r="E1483" s="69">
        <v>600.13775999999996</v>
      </c>
      <c r="F1483" s="69">
        <v>0</v>
      </c>
    </row>
    <row r="1484" spans="1:6" x14ac:dyDescent="0.25">
      <c r="A1484" s="11"/>
      <c r="B1484" s="67" t="s">
        <v>1</v>
      </c>
      <c r="C1484" s="68" t="s">
        <v>9</v>
      </c>
      <c r="D1484" s="69">
        <v>59.702880000000007</v>
      </c>
      <c r="E1484" s="69">
        <v>59.702880000000007</v>
      </c>
      <c r="F1484" s="69">
        <v>0</v>
      </c>
    </row>
    <row r="1485" spans="1:6" x14ac:dyDescent="0.25">
      <c r="A1485" s="11"/>
      <c r="B1485" s="67" t="s">
        <v>1</v>
      </c>
      <c r="C1485" s="68" t="s">
        <v>11</v>
      </c>
      <c r="D1485" s="69">
        <v>208.02160999999998</v>
      </c>
      <c r="E1485" s="69">
        <v>208.02160999999998</v>
      </c>
      <c r="F1485" s="69">
        <v>0</v>
      </c>
    </row>
    <row r="1486" spans="1:6" ht="54.75" thickBot="1" x14ac:dyDescent="0.3">
      <c r="A1486" s="11"/>
      <c r="B1486" s="27" t="s">
        <v>514</v>
      </c>
      <c r="C1486" s="28" t="s">
        <v>515</v>
      </c>
      <c r="D1486" s="29">
        <v>124.99467999999999</v>
      </c>
      <c r="E1486" s="29">
        <v>124.99467999999999</v>
      </c>
      <c r="F1486" s="29">
        <v>0</v>
      </c>
    </row>
    <row r="1487" spans="1:6" ht="15.75" thickTop="1" x14ac:dyDescent="0.25">
      <c r="A1487" s="11"/>
      <c r="B1487" s="70" t="s">
        <v>1</v>
      </c>
      <c r="C1487" s="71" t="s">
        <v>4</v>
      </c>
      <c r="D1487" s="72">
        <v>124.99467999999999</v>
      </c>
      <c r="E1487" s="72">
        <v>124.99467999999999</v>
      </c>
      <c r="F1487" s="72">
        <v>0</v>
      </c>
    </row>
    <row r="1488" spans="1:6" x14ac:dyDescent="0.25">
      <c r="A1488" s="11"/>
      <c r="B1488" s="67" t="s">
        <v>1</v>
      </c>
      <c r="C1488" s="68" t="s">
        <v>8</v>
      </c>
      <c r="D1488" s="69">
        <v>124.99467999999999</v>
      </c>
      <c r="E1488" s="69">
        <v>124.99467999999999</v>
      </c>
      <c r="F1488" s="69">
        <v>0</v>
      </c>
    </row>
    <row r="1489" spans="1:6" ht="36.75" thickBot="1" x14ac:dyDescent="0.3">
      <c r="A1489" s="11"/>
      <c r="B1489" s="27" t="s">
        <v>516</v>
      </c>
      <c r="C1489" s="28" t="s">
        <v>517</v>
      </c>
      <c r="D1489" s="29">
        <v>13708.972389999999</v>
      </c>
      <c r="E1489" s="29">
        <v>13708.972389999999</v>
      </c>
      <c r="F1489" s="29">
        <v>0</v>
      </c>
    </row>
    <row r="1490" spans="1:6" ht="15.75" thickTop="1" x14ac:dyDescent="0.25">
      <c r="A1490" s="11"/>
      <c r="B1490" s="70" t="s">
        <v>1</v>
      </c>
      <c r="C1490" s="71" t="s">
        <v>4</v>
      </c>
      <c r="D1490" s="72">
        <v>13708.972389999999</v>
      </c>
      <c r="E1490" s="72">
        <v>13708.972389999999</v>
      </c>
      <c r="F1490" s="72">
        <v>0</v>
      </c>
    </row>
    <row r="1491" spans="1:6" x14ac:dyDescent="0.25">
      <c r="A1491" s="11"/>
      <c r="B1491" s="67" t="s">
        <v>1</v>
      </c>
      <c r="C1491" s="68" t="s">
        <v>6</v>
      </c>
      <c r="D1491" s="69">
        <v>13708.972389999999</v>
      </c>
      <c r="E1491" s="69">
        <v>13708.972389999999</v>
      </c>
      <c r="F1491" s="69">
        <v>0</v>
      </c>
    </row>
    <row r="1492" spans="1:6" ht="54.75" thickBot="1" x14ac:dyDescent="0.3">
      <c r="A1492" s="11"/>
      <c r="B1492" s="27" t="s">
        <v>518</v>
      </c>
      <c r="C1492" s="28" t="s">
        <v>519</v>
      </c>
      <c r="D1492" s="29">
        <v>2209.328</v>
      </c>
      <c r="E1492" s="29">
        <v>2209.328</v>
      </c>
      <c r="F1492" s="29">
        <v>0</v>
      </c>
    </row>
    <row r="1493" spans="1:6" ht="15.75" thickTop="1" x14ac:dyDescent="0.25">
      <c r="A1493" s="11"/>
      <c r="B1493" s="70" t="s">
        <v>1</v>
      </c>
      <c r="C1493" s="71" t="s">
        <v>4</v>
      </c>
      <c r="D1493" s="72">
        <v>2209.328</v>
      </c>
      <c r="E1493" s="72">
        <v>2209.328</v>
      </c>
      <c r="F1493" s="72">
        <v>0</v>
      </c>
    </row>
    <row r="1494" spans="1:6" x14ac:dyDescent="0.25">
      <c r="A1494" s="11"/>
      <c r="B1494" s="67" t="s">
        <v>1</v>
      </c>
      <c r="C1494" s="68" t="s">
        <v>10</v>
      </c>
      <c r="D1494" s="69">
        <v>2209.328</v>
      </c>
      <c r="E1494" s="69">
        <v>2209.328</v>
      </c>
      <c r="F1494" s="69">
        <v>0</v>
      </c>
    </row>
    <row r="1495" spans="1:6" ht="36.75" thickBot="1" x14ac:dyDescent="0.3">
      <c r="A1495" s="11"/>
      <c r="B1495" s="27" t="s">
        <v>520</v>
      </c>
      <c r="C1495" s="28" t="s">
        <v>521</v>
      </c>
      <c r="D1495" s="29">
        <v>152.00953000000001</v>
      </c>
      <c r="E1495" s="29">
        <v>152.00953000000001</v>
      </c>
      <c r="F1495" s="29">
        <v>0</v>
      </c>
    </row>
    <row r="1496" spans="1:6" ht="15.75" thickTop="1" x14ac:dyDescent="0.25">
      <c r="A1496" s="11"/>
      <c r="B1496" s="70" t="s">
        <v>1</v>
      </c>
      <c r="C1496" s="71" t="s">
        <v>4</v>
      </c>
      <c r="D1496" s="72">
        <v>152.00953000000001</v>
      </c>
      <c r="E1496" s="72">
        <v>152.00953000000001</v>
      </c>
      <c r="F1496" s="72">
        <v>0</v>
      </c>
    </row>
    <row r="1497" spans="1:6" x14ac:dyDescent="0.25">
      <c r="A1497" s="11"/>
      <c r="B1497" s="67" t="s">
        <v>1</v>
      </c>
      <c r="C1497" s="68" t="s">
        <v>6</v>
      </c>
      <c r="D1497" s="69">
        <v>60</v>
      </c>
      <c r="E1497" s="69">
        <v>60</v>
      </c>
      <c r="F1497" s="69">
        <v>0</v>
      </c>
    </row>
    <row r="1498" spans="1:6" x14ac:dyDescent="0.25">
      <c r="A1498" s="11"/>
      <c r="B1498" s="67" t="s">
        <v>1</v>
      </c>
      <c r="C1498" s="68" t="s">
        <v>8</v>
      </c>
      <c r="D1498" s="69">
        <v>38.943069999999999</v>
      </c>
      <c r="E1498" s="69">
        <v>38.943069999999999</v>
      </c>
      <c r="F1498" s="69">
        <v>0</v>
      </c>
    </row>
    <row r="1499" spans="1:6" x14ac:dyDescent="0.25">
      <c r="A1499" s="11"/>
      <c r="B1499" s="67" t="s">
        <v>1</v>
      </c>
      <c r="C1499" s="68" t="s">
        <v>9</v>
      </c>
      <c r="D1499" s="69">
        <v>53.066459999999999</v>
      </c>
      <c r="E1499" s="69">
        <v>53.066459999999999</v>
      </c>
      <c r="F1499" s="69">
        <v>0</v>
      </c>
    </row>
    <row r="1500" spans="1:6" ht="36.75" thickBot="1" x14ac:dyDescent="0.3">
      <c r="A1500" s="11"/>
      <c r="B1500" s="27" t="s">
        <v>522</v>
      </c>
      <c r="C1500" s="28" t="s">
        <v>523</v>
      </c>
      <c r="D1500" s="29">
        <v>127.76905000000001</v>
      </c>
      <c r="E1500" s="29">
        <v>127.76905000000001</v>
      </c>
      <c r="F1500" s="29">
        <v>0</v>
      </c>
    </row>
    <row r="1501" spans="1:6" ht="15.75" thickTop="1" x14ac:dyDescent="0.25">
      <c r="A1501" s="11"/>
      <c r="B1501" s="70" t="s">
        <v>1</v>
      </c>
      <c r="C1501" s="71" t="s">
        <v>4</v>
      </c>
      <c r="D1501" s="72">
        <v>127.76905000000001</v>
      </c>
      <c r="E1501" s="72">
        <v>127.76905000000001</v>
      </c>
      <c r="F1501" s="72">
        <v>0</v>
      </c>
    </row>
    <row r="1502" spans="1:6" x14ac:dyDescent="0.25">
      <c r="A1502" s="11"/>
      <c r="B1502" s="67" t="s">
        <v>1</v>
      </c>
      <c r="C1502" s="68" t="s">
        <v>6</v>
      </c>
      <c r="D1502" s="69">
        <v>127.76905000000001</v>
      </c>
      <c r="E1502" s="69">
        <v>127.76905000000001</v>
      </c>
      <c r="F1502" s="69">
        <v>0</v>
      </c>
    </row>
    <row r="1503" spans="1:6" ht="36.75" thickBot="1" x14ac:dyDescent="0.3">
      <c r="A1503" s="11"/>
      <c r="B1503" s="27" t="s">
        <v>524</v>
      </c>
      <c r="C1503" s="28" t="s">
        <v>525</v>
      </c>
      <c r="D1503" s="29">
        <v>28551.249319999999</v>
      </c>
      <c r="E1503" s="29">
        <v>28551.249319999999</v>
      </c>
      <c r="F1503" s="29">
        <v>0</v>
      </c>
    </row>
    <row r="1504" spans="1:6" ht="15.75" thickTop="1" x14ac:dyDescent="0.25">
      <c r="A1504" s="11"/>
      <c r="B1504" s="70" t="s">
        <v>1</v>
      </c>
      <c r="C1504" s="71" t="s">
        <v>4</v>
      </c>
      <c r="D1504" s="72">
        <v>28551.249319999999</v>
      </c>
      <c r="E1504" s="72">
        <v>28551.249319999999</v>
      </c>
      <c r="F1504" s="72">
        <v>0</v>
      </c>
    </row>
    <row r="1505" spans="1:6" x14ac:dyDescent="0.25">
      <c r="A1505" s="11"/>
      <c r="B1505" s="67" t="s">
        <v>1</v>
      </c>
      <c r="C1505" s="68" t="s">
        <v>6</v>
      </c>
      <c r="D1505" s="69">
        <v>6541.6232</v>
      </c>
      <c r="E1505" s="69">
        <v>6541.6232</v>
      </c>
      <c r="F1505" s="69">
        <v>0</v>
      </c>
    </row>
    <row r="1506" spans="1:6" x14ac:dyDescent="0.25">
      <c r="A1506" s="11"/>
      <c r="B1506" s="67" t="s">
        <v>1</v>
      </c>
      <c r="C1506" s="68" t="s">
        <v>9</v>
      </c>
      <c r="D1506" s="69">
        <v>22009.626120000001</v>
      </c>
      <c r="E1506" s="69">
        <v>22009.626120000001</v>
      </c>
      <c r="F1506" s="69">
        <v>0</v>
      </c>
    </row>
    <row r="1507" spans="1:6" ht="18.75" thickBot="1" x14ac:dyDescent="0.3">
      <c r="A1507" s="11"/>
      <c r="B1507" s="27" t="s">
        <v>526</v>
      </c>
      <c r="C1507" s="28" t="s">
        <v>527</v>
      </c>
      <c r="D1507" s="29">
        <v>32384.400000000001</v>
      </c>
      <c r="E1507" s="29">
        <v>32384.400000000001</v>
      </c>
      <c r="F1507" s="29">
        <v>0</v>
      </c>
    </row>
    <row r="1508" spans="1:6" ht="15.75" thickTop="1" x14ac:dyDescent="0.25">
      <c r="A1508" s="11"/>
      <c r="B1508" s="70" t="s">
        <v>1</v>
      </c>
      <c r="C1508" s="71" t="s">
        <v>4</v>
      </c>
      <c r="D1508" s="72">
        <v>32384.400000000001</v>
      </c>
      <c r="E1508" s="72">
        <v>32384.400000000001</v>
      </c>
      <c r="F1508" s="72">
        <v>0</v>
      </c>
    </row>
    <row r="1509" spans="1:6" x14ac:dyDescent="0.25">
      <c r="A1509" s="11"/>
      <c r="B1509" s="67" t="s">
        <v>1</v>
      </c>
      <c r="C1509" s="68" t="s">
        <v>11</v>
      </c>
      <c r="D1509" s="69">
        <v>32384.400000000001</v>
      </c>
      <c r="E1509" s="69">
        <v>32384.400000000001</v>
      </c>
      <c r="F1509" s="69">
        <v>0</v>
      </c>
    </row>
    <row r="1510" spans="1:6" ht="18.75" thickBot="1" x14ac:dyDescent="0.3">
      <c r="A1510" s="11"/>
      <c r="B1510" s="27" t="s">
        <v>528</v>
      </c>
      <c r="C1510" s="28" t="s">
        <v>529</v>
      </c>
      <c r="D1510" s="29">
        <v>1941.5309999999999</v>
      </c>
      <c r="E1510" s="29">
        <v>1941.5309999999999</v>
      </c>
      <c r="F1510" s="29">
        <v>0</v>
      </c>
    </row>
    <row r="1511" spans="1:6" ht="15.75" thickTop="1" x14ac:dyDescent="0.25">
      <c r="A1511" s="11"/>
      <c r="B1511" s="70" t="s">
        <v>1</v>
      </c>
      <c r="C1511" s="71" t="s">
        <v>4</v>
      </c>
      <c r="D1511" s="72">
        <v>1941.5309999999999</v>
      </c>
      <c r="E1511" s="72">
        <v>1941.5309999999999</v>
      </c>
      <c r="F1511" s="72">
        <v>0</v>
      </c>
    </row>
    <row r="1512" spans="1:6" x14ac:dyDescent="0.25">
      <c r="A1512" s="11"/>
      <c r="B1512" s="67" t="s">
        <v>1</v>
      </c>
      <c r="C1512" s="68" t="s">
        <v>6</v>
      </c>
      <c r="D1512" s="69">
        <v>321.62900000000002</v>
      </c>
      <c r="E1512" s="69">
        <v>321.62900000000002</v>
      </c>
      <c r="F1512" s="69">
        <v>0</v>
      </c>
    </row>
    <row r="1513" spans="1:6" x14ac:dyDescent="0.25">
      <c r="A1513" s="11"/>
      <c r="B1513" s="67" t="s">
        <v>1</v>
      </c>
      <c r="C1513" s="68" t="s">
        <v>8</v>
      </c>
      <c r="D1513" s="69">
        <v>1227.1320000000001</v>
      </c>
      <c r="E1513" s="69">
        <v>1227.1320000000001</v>
      </c>
      <c r="F1513" s="69">
        <v>0</v>
      </c>
    </row>
    <row r="1514" spans="1:6" x14ac:dyDescent="0.25">
      <c r="A1514" s="11"/>
      <c r="B1514" s="67" t="s">
        <v>1</v>
      </c>
      <c r="C1514" s="68" t="s">
        <v>11</v>
      </c>
      <c r="D1514" s="69">
        <v>392.77</v>
      </c>
      <c r="E1514" s="69">
        <v>392.77</v>
      </c>
      <c r="F1514" s="69">
        <v>0</v>
      </c>
    </row>
    <row r="1515" spans="1:6" ht="18.75" thickBot="1" x14ac:dyDescent="0.3">
      <c r="A1515" s="11"/>
      <c r="B1515" s="27" t="s">
        <v>530</v>
      </c>
      <c r="C1515" s="28" t="s">
        <v>531</v>
      </c>
      <c r="D1515" s="29">
        <v>10167.91366</v>
      </c>
      <c r="E1515" s="29">
        <v>10167.91366</v>
      </c>
      <c r="F1515" s="29">
        <v>0</v>
      </c>
    </row>
    <row r="1516" spans="1:6" ht="15.75" thickTop="1" x14ac:dyDescent="0.25">
      <c r="A1516" s="11"/>
      <c r="B1516" s="70" t="s">
        <v>1</v>
      </c>
      <c r="C1516" s="71" t="s">
        <v>4</v>
      </c>
      <c r="D1516" s="72">
        <v>8699.7904599999983</v>
      </c>
      <c r="E1516" s="72">
        <v>8699.7904599999983</v>
      </c>
      <c r="F1516" s="72">
        <v>0</v>
      </c>
    </row>
    <row r="1517" spans="1:6" x14ac:dyDescent="0.25">
      <c r="A1517" s="11"/>
      <c r="B1517" s="67" t="s">
        <v>1</v>
      </c>
      <c r="C1517" s="68" t="s">
        <v>6</v>
      </c>
      <c r="D1517" s="69">
        <v>8671.1203699999987</v>
      </c>
      <c r="E1517" s="69">
        <v>8671.1203699999987</v>
      </c>
      <c r="F1517" s="69">
        <v>0</v>
      </c>
    </row>
    <row r="1518" spans="1:6" x14ac:dyDescent="0.25">
      <c r="A1518" s="11"/>
      <c r="B1518" s="67" t="s">
        <v>1</v>
      </c>
      <c r="C1518" s="68" t="s">
        <v>9</v>
      </c>
      <c r="D1518" s="69">
        <v>20.010999999999999</v>
      </c>
      <c r="E1518" s="69">
        <v>20.010999999999999</v>
      </c>
      <c r="F1518" s="69">
        <v>0</v>
      </c>
    </row>
    <row r="1519" spans="1:6" x14ac:dyDescent="0.25">
      <c r="A1519" s="11"/>
      <c r="B1519" s="67" t="s">
        <v>1</v>
      </c>
      <c r="C1519" s="68" t="s">
        <v>10</v>
      </c>
      <c r="D1519" s="69">
        <v>8.6590900000000008</v>
      </c>
      <c r="E1519" s="69">
        <v>8.6590900000000008</v>
      </c>
      <c r="F1519" s="69">
        <v>0</v>
      </c>
    </row>
    <row r="1520" spans="1:6" x14ac:dyDescent="0.25">
      <c r="A1520" s="11"/>
      <c r="B1520" s="70" t="s">
        <v>1</v>
      </c>
      <c r="C1520" s="71" t="s">
        <v>12</v>
      </c>
      <c r="D1520" s="72">
        <v>1468.1232</v>
      </c>
      <c r="E1520" s="72">
        <v>1468.1232</v>
      </c>
      <c r="F1520" s="72">
        <v>0</v>
      </c>
    </row>
    <row r="1521" spans="1:6" ht="18.75" thickBot="1" x14ac:dyDescent="0.3">
      <c r="A1521" s="11"/>
      <c r="B1521" s="27" t="s">
        <v>532</v>
      </c>
      <c r="C1521" s="28" t="s">
        <v>533</v>
      </c>
      <c r="D1521" s="29">
        <v>72448.812669999999</v>
      </c>
      <c r="E1521" s="29">
        <v>55057.741139999998</v>
      </c>
      <c r="F1521" s="29">
        <v>17391.071529999997</v>
      </c>
    </row>
    <row r="1522" spans="1:6" ht="15.75" thickTop="1" x14ac:dyDescent="0.25">
      <c r="A1522" s="11"/>
      <c r="B1522" s="70" t="s">
        <v>1</v>
      </c>
      <c r="C1522" s="71" t="s">
        <v>4</v>
      </c>
      <c r="D1522" s="72">
        <v>68043.692739999999</v>
      </c>
      <c r="E1522" s="72">
        <v>54613.266740000006</v>
      </c>
      <c r="F1522" s="72">
        <v>13430.425999999999</v>
      </c>
    </row>
    <row r="1523" spans="1:6" x14ac:dyDescent="0.25">
      <c r="A1523" s="11"/>
      <c r="B1523" s="67" t="s">
        <v>1</v>
      </c>
      <c r="C1523" s="68" t="s">
        <v>5</v>
      </c>
      <c r="D1523" s="69">
        <v>895.03174000000001</v>
      </c>
      <c r="E1523" s="69">
        <v>757.75454000000002</v>
      </c>
      <c r="F1523" s="69">
        <v>137.27719999999999</v>
      </c>
    </row>
    <row r="1524" spans="1:6" x14ac:dyDescent="0.25">
      <c r="A1524" s="11"/>
      <c r="B1524" s="67" t="s">
        <v>1</v>
      </c>
      <c r="C1524" s="68" t="s">
        <v>6</v>
      </c>
      <c r="D1524" s="69">
        <v>16315.842599999998</v>
      </c>
      <c r="E1524" s="69">
        <v>3095.7425200000002</v>
      </c>
      <c r="F1524" s="69">
        <v>13220.100079999998</v>
      </c>
    </row>
    <row r="1525" spans="1:6" x14ac:dyDescent="0.25">
      <c r="A1525" s="11"/>
      <c r="B1525" s="67" t="s">
        <v>1</v>
      </c>
      <c r="C1525" s="68" t="s">
        <v>8</v>
      </c>
      <c r="D1525" s="69">
        <v>9895.2803399999993</v>
      </c>
      <c r="E1525" s="69">
        <v>9895.2803399999993</v>
      </c>
      <c r="F1525" s="69">
        <v>0</v>
      </c>
    </row>
    <row r="1526" spans="1:6" x14ac:dyDescent="0.25">
      <c r="A1526" s="11"/>
      <c r="B1526" s="67" t="s">
        <v>1</v>
      </c>
      <c r="C1526" s="68" t="s">
        <v>9</v>
      </c>
      <c r="D1526" s="69">
        <v>2710.2563000000005</v>
      </c>
      <c r="E1526" s="69">
        <v>2710.2563000000005</v>
      </c>
      <c r="F1526" s="69">
        <v>0</v>
      </c>
    </row>
    <row r="1527" spans="1:6" x14ac:dyDescent="0.25">
      <c r="A1527" s="11"/>
      <c r="B1527" s="67" t="s">
        <v>1</v>
      </c>
      <c r="C1527" s="68" t="s">
        <v>10</v>
      </c>
      <c r="D1527" s="69">
        <v>75.453670000000002</v>
      </c>
      <c r="E1527" s="69">
        <v>61.631929999999997</v>
      </c>
      <c r="F1527" s="69">
        <v>13.82174</v>
      </c>
    </row>
    <row r="1528" spans="1:6" x14ac:dyDescent="0.25">
      <c r="A1528" s="11"/>
      <c r="B1528" s="67" t="s">
        <v>1</v>
      </c>
      <c r="C1528" s="68" t="s">
        <v>11</v>
      </c>
      <c r="D1528" s="69">
        <v>38151.828089999995</v>
      </c>
      <c r="E1528" s="69">
        <v>38092.601109999996</v>
      </c>
      <c r="F1528" s="69">
        <v>59.226979999999998</v>
      </c>
    </row>
    <row r="1529" spans="1:6" x14ac:dyDescent="0.25">
      <c r="A1529" s="11"/>
      <c r="B1529" s="70" t="s">
        <v>1</v>
      </c>
      <c r="C1529" s="71" t="s">
        <v>12</v>
      </c>
      <c r="D1529" s="72">
        <v>4405.1199299999998</v>
      </c>
      <c r="E1529" s="72">
        <v>444.47439999999995</v>
      </c>
      <c r="F1529" s="72">
        <v>3960.6455300000002</v>
      </c>
    </row>
    <row r="1530" spans="1:6" ht="36.75" thickBot="1" x14ac:dyDescent="0.3">
      <c r="A1530" s="11"/>
      <c r="B1530" s="27" t="s">
        <v>534</v>
      </c>
      <c r="C1530" s="28" t="s">
        <v>535</v>
      </c>
      <c r="D1530" s="29">
        <v>65490.052240000005</v>
      </c>
      <c r="E1530" s="29">
        <v>48191.322240000009</v>
      </c>
      <c r="F1530" s="29">
        <v>17298.729999999996</v>
      </c>
    </row>
    <row r="1531" spans="1:6" ht="15.75" thickTop="1" x14ac:dyDescent="0.25">
      <c r="A1531" s="11"/>
      <c r="B1531" s="70" t="s">
        <v>1</v>
      </c>
      <c r="C1531" s="71" t="s">
        <v>4</v>
      </c>
      <c r="D1531" s="72">
        <v>61413.092630000014</v>
      </c>
      <c r="E1531" s="72">
        <v>48075.008160000012</v>
      </c>
      <c r="F1531" s="72">
        <v>13338.084469999998</v>
      </c>
    </row>
    <row r="1532" spans="1:6" x14ac:dyDescent="0.25">
      <c r="A1532" s="11"/>
      <c r="B1532" s="67" t="s">
        <v>1</v>
      </c>
      <c r="C1532" s="68" t="s">
        <v>5</v>
      </c>
      <c r="D1532" s="69">
        <v>157.45346999999998</v>
      </c>
      <c r="E1532" s="69">
        <v>20.299469999999999</v>
      </c>
      <c r="F1532" s="69">
        <v>137.154</v>
      </c>
    </row>
    <row r="1533" spans="1:6" x14ac:dyDescent="0.25">
      <c r="A1533" s="11"/>
      <c r="B1533" s="67" t="s">
        <v>1</v>
      </c>
      <c r="C1533" s="68" t="s">
        <v>6</v>
      </c>
      <c r="D1533" s="69">
        <v>13360.72241</v>
      </c>
      <c r="E1533" s="69">
        <v>224.84066000000001</v>
      </c>
      <c r="F1533" s="69">
        <v>13135.88175</v>
      </c>
    </row>
    <row r="1534" spans="1:6" x14ac:dyDescent="0.25">
      <c r="A1534" s="11"/>
      <c r="B1534" s="67" t="s">
        <v>1</v>
      </c>
      <c r="C1534" s="68" t="s">
        <v>8</v>
      </c>
      <c r="D1534" s="69">
        <v>9749.2839999999997</v>
      </c>
      <c r="E1534" s="69">
        <v>9749.2839999999997</v>
      </c>
      <c r="F1534" s="69">
        <v>0</v>
      </c>
    </row>
    <row r="1535" spans="1:6" x14ac:dyDescent="0.25">
      <c r="A1535" s="11"/>
      <c r="B1535" s="67" t="s">
        <v>1</v>
      </c>
      <c r="C1535" s="68" t="s">
        <v>10</v>
      </c>
      <c r="D1535" s="69">
        <v>13.82174</v>
      </c>
      <c r="E1535" s="69">
        <v>0</v>
      </c>
      <c r="F1535" s="69">
        <v>13.82174</v>
      </c>
    </row>
    <row r="1536" spans="1:6" x14ac:dyDescent="0.25">
      <c r="A1536" s="11"/>
      <c r="B1536" s="67" t="s">
        <v>1</v>
      </c>
      <c r="C1536" s="68" t="s">
        <v>11</v>
      </c>
      <c r="D1536" s="69">
        <v>38131.811009999998</v>
      </c>
      <c r="E1536" s="69">
        <v>38080.584029999998</v>
      </c>
      <c r="F1536" s="69">
        <v>51.226979999999998</v>
      </c>
    </row>
    <row r="1537" spans="1:6" x14ac:dyDescent="0.25">
      <c r="A1537" s="11"/>
      <c r="B1537" s="70" t="s">
        <v>1</v>
      </c>
      <c r="C1537" s="71" t="s">
        <v>12</v>
      </c>
      <c r="D1537" s="72">
        <v>4076.9596100000003</v>
      </c>
      <c r="E1537" s="72">
        <v>116.31407999999999</v>
      </c>
      <c r="F1537" s="72">
        <v>3960.6455300000002</v>
      </c>
    </row>
    <row r="1538" spans="1:6" ht="18.75" thickBot="1" x14ac:dyDescent="0.3">
      <c r="A1538" s="11"/>
      <c r="B1538" s="27" t="s">
        <v>539</v>
      </c>
      <c r="C1538" s="28" t="s">
        <v>540</v>
      </c>
      <c r="D1538" s="29">
        <v>4752.1755899999998</v>
      </c>
      <c r="E1538" s="29">
        <v>4752.1755899999998</v>
      </c>
      <c r="F1538" s="29">
        <v>0</v>
      </c>
    </row>
    <row r="1539" spans="1:6" ht="15.75" thickTop="1" x14ac:dyDescent="0.25">
      <c r="A1539" s="11"/>
      <c r="B1539" s="70" t="s">
        <v>1</v>
      </c>
      <c r="C1539" s="71" t="s">
        <v>4</v>
      </c>
      <c r="D1539" s="72">
        <v>4495.6142699999991</v>
      </c>
      <c r="E1539" s="72">
        <v>4495.6142699999991</v>
      </c>
      <c r="F1539" s="72">
        <v>0</v>
      </c>
    </row>
    <row r="1540" spans="1:6" x14ac:dyDescent="0.25">
      <c r="A1540" s="11"/>
      <c r="B1540" s="67" t="s">
        <v>1</v>
      </c>
      <c r="C1540" s="68" t="s">
        <v>5</v>
      </c>
      <c r="D1540" s="69">
        <v>609.38055000000008</v>
      </c>
      <c r="E1540" s="69">
        <v>609.38055000000008</v>
      </c>
      <c r="F1540" s="69">
        <v>0</v>
      </c>
    </row>
    <row r="1541" spans="1:6" x14ac:dyDescent="0.25">
      <c r="A1541" s="11"/>
      <c r="B1541" s="67" t="s">
        <v>1</v>
      </c>
      <c r="C1541" s="68" t="s">
        <v>6</v>
      </c>
      <c r="D1541" s="69">
        <v>1016.32484</v>
      </c>
      <c r="E1541" s="69">
        <v>1016.32484</v>
      </c>
      <c r="F1541" s="69">
        <v>0</v>
      </c>
    </row>
    <row r="1542" spans="1:6" x14ac:dyDescent="0.25">
      <c r="A1542" s="11"/>
      <c r="B1542" s="67" t="s">
        <v>1</v>
      </c>
      <c r="C1542" s="68" t="s">
        <v>8</v>
      </c>
      <c r="D1542" s="69">
        <v>145.99634</v>
      </c>
      <c r="E1542" s="69">
        <v>145.99634</v>
      </c>
      <c r="F1542" s="69">
        <v>0</v>
      </c>
    </row>
    <row r="1543" spans="1:6" x14ac:dyDescent="0.25">
      <c r="A1543" s="11"/>
      <c r="B1543" s="67" t="s">
        <v>1</v>
      </c>
      <c r="C1543" s="68" t="s">
        <v>9</v>
      </c>
      <c r="D1543" s="69">
        <v>2710.2563000000005</v>
      </c>
      <c r="E1543" s="69">
        <v>2710.2563000000005</v>
      </c>
      <c r="F1543" s="69">
        <v>0</v>
      </c>
    </row>
    <row r="1544" spans="1:6" x14ac:dyDescent="0.25">
      <c r="A1544" s="11"/>
      <c r="B1544" s="67" t="s">
        <v>1</v>
      </c>
      <c r="C1544" s="68" t="s">
        <v>10</v>
      </c>
      <c r="D1544" s="69">
        <v>2.58867</v>
      </c>
      <c r="E1544" s="69">
        <v>2.58867</v>
      </c>
      <c r="F1544" s="69">
        <v>0</v>
      </c>
    </row>
    <row r="1545" spans="1:6" x14ac:dyDescent="0.25">
      <c r="A1545" s="11"/>
      <c r="B1545" s="67" t="s">
        <v>1</v>
      </c>
      <c r="C1545" s="68" t="s">
        <v>11</v>
      </c>
      <c r="D1545" s="69">
        <v>11.06757</v>
      </c>
      <c r="E1545" s="69">
        <v>11.06757</v>
      </c>
      <c r="F1545" s="69">
        <v>0</v>
      </c>
    </row>
    <row r="1546" spans="1:6" x14ac:dyDescent="0.25">
      <c r="A1546" s="11"/>
      <c r="B1546" s="70" t="s">
        <v>1</v>
      </c>
      <c r="C1546" s="71" t="s">
        <v>12</v>
      </c>
      <c r="D1546" s="72">
        <v>256.56132000000002</v>
      </c>
      <c r="E1546" s="72">
        <v>256.56132000000002</v>
      </c>
      <c r="F1546" s="72">
        <v>0</v>
      </c>
    </row>
    <row r="1547" spans="1:6" ht="36.75" thickBot="1" x14ac:dyDescent="0.3">
      <c r="A1547" s="75"/>
      <c r="B1547" s="27" t="s">
        <v>541</v>
      </c>
      <c r="C1547" s="28" t="s">
        <v>542</v>
      </c>
      <c r="D1547" s="29">
        <v>2206.58484</v>
      </c>
      <c r="E1547" s="29">
        <v>2114.2433099999998</v>
      </c>
      <c r="F1547" s="29">
        <v>92.341530000000006</v>
      </c>
    </row>
    <row r="1548" spans="1:6" ht="15.75" thickTop="1" x14ac:dyDescent="0.25">
      <c r="A1548" s="75"/>
      <c r="B1548" s="70" t="s">
        <v>1</v>
      </c>
      <c r="C1548" s="71" t="s">
        <v>4</v>
      </c>
      <c r="D1548" s="72">
        <v>2134.9858400000003</v>
      </c>
      <c r="E1548" s="72">
        <v>2042.6443100000001</v>
      </c>
      <c r="F1548" s="72">
        <v>92.341530000000006</v>
      </c>
    </row>
    <row r="1549" spans="1:6" x14ac:dyDescent="0.25">
      <c r="A1549" s="75"/>
      <c r="B1549" s="67" t="s">
        <v>1</v>
      </c>
      <c r="C1549" s="68" t="s">
        <v>5</v>
      </c>
      <c r="D1549" s="69">
        <v>128.19772</v>
      </c>
      <c r="E1549" s="69">
        <v>128.07452000000001</v>
      </c>
      <c r="F1549" s="69">
        <v>0.12320000000000002</v>
      </c>
    </row>
    <row r="1550" spans="1:6" x14ac:dyDescent="0.25">
      <c r="A1550" s="75"/>
      <c r="B1550" s="67" t="s">
        <v>1</v>
      </c>
      <c r="C1550" s="68" t="s">
        <v>6</v>
      </c>
      <c r="D1550" s="69">
        <v>1938.7953499999999</v>
      </c>
      <c r="E1550" s="69">
        <v>1854.5770199999999</v>
      </c>
      <c r="F1550" s="69">
        <v>84.218330000000009</v>
      </c>
    </row>
    <row r="1551" spans="1:6" x14ac:dyDescent="0.25">
      <c r="A1551" s="75"/>
      <c r="B1551" s="67" t="s">
        <v>1</v>
      </c>
      <c r="C1551" s="68" t="s">
        <v>10</v>
      </c>
      <c r="D1551" s="69">
        <v>59.043260000000004</v>
      </c>
      <c r="E1551" s="69">
        <v>59.043260000000004</v>
      </c>
      <c r="F1551" s="69">
        <v>0</v>
      </c>
    </row>
    <row r="1552" spans="1:6" x14ac:dyDescent="0.25">
      <c r="A1552" s="75"/>
      <c r="B1552" s="67" t="s">
        <v>1</v>
      </c>
      <c r="C1552" s="68" t="s">
        <v>11</v>
      </c>
      <c r="D1552" s="69">
        <v>8.9495100000000001</v>
      </c>
      <c r="E1552" s="69">
        <v>0.94950999999999997</v>
      </c>
      <c r="F1552" s="69">
        <v>8</v>
      </c>
    </row>
    <row r="1553" spans="1:6" x14ac:dyDescent="0.25">
      <c r="A1553" s="75"/>
      <c r="B1553" s="70" t="s">
        <v>1</v>
      </c>
      <c r="C1553" s="71" t="s">
        <v>12</v>
      </c>
      <c r="D1553" s="72">
        <v>71.599000000000004</v>
      </c>
      <c r="E1553" s="72">
        <v>71.599000000000004</v>
      </c>
      <c r="F1553" s="72">
        <v>0</v>
      </c>
    </row>
    <row r="1554" spans="1:6" ht="18.75" thickBot="1" x14ac:dyDescent="0.3">
      <c r="A1554" s="75"/>
      <c r="B1554" s="27" t="s">
        <v>543</v>
      </c>
      <c r="C1554" s="28" t="s">
        <v>544</v>
      </c>
      <c r="D1554" s="29">
        <v>275056.65495</v>
      </c>
      <c r="E1554" s="29">
        <v>83883.98642999999</v>
      </c>
      <c r="F1554" s="29">
        <v>191172.66852000001</v>
      </c>
    </row>
    <row r="1555" spans="1:6" ht="15.75" thickTop="1" x14ac:dyDescent="0.25">
      <c r="A1555" s="75"/>
      <c r="B1555" s="70" t="s">
        <v>1</v>
      </c>
      <c r="C1555" s="71" t="s">
        <v>4</v>
      </c>
      <c r="D1555" s="72">
        <v>245334.87632000004</v>
      </c>
      <c r="E1555" s="72">
        <v>83392.275400000013</v>
      </c>
      <c r="F1555" s="72">
        <v>161942.60092000003</v>
      </c>
    </row>
    <row r="1556" spans="1:6" x14ac:dyDescent="0.25">
      <c r="A1556" s="75"/>
      <c r="B1556" s="67" t="s">
        <v>1</v>
      </c>
      <c r="C1556" s="68" t="s">
        <v>5</v>
      </c>
      <c r="D1556" s="69">
        <v>79166.059319999986</v>
      </c>
      <c r="E1556" s="69">
        <v>3039.7909900000004</v>
      </c>
      <c r="F1556" s="69">
        <v>76126.268329999992</v>
      </c>
    </row>
    <row r="1557" spans="1:6" x14ac:dyDescent="0.25">
      <c r="A1557" s="75"/>
      <c r="B1557" s="67" t="s">
        <v>1</v>
      </c>
      <c r="C1557" s="68" t="s">
        <v>6</v>
      </c>
      <c r="D1557" s="69">
        <v>75982.868820000003</v>
      </c>
      <c r="E1557" s="69">
        <v>2645.4339799999998</v>
      </c>
      <c r="F1557" s="69">
        <v>73337.434840000002</v>
      </c>
    </row>
    <row r="1558" spans="1:6" x14ac:dyDescent="0.25">
      <c r="A1558" s="75"/>
      <c r="B1558" s="67" t="s">
        <v>1</v>
      </c>
      <c r="C1558" s="68" t="s">
        <v>8</v>
      </c>
      <c r="D1558" s="69">
        <v>5144.2526800000005</v>
      </c>
      <c r="E1558" s="69">
        <v>4902.7255300000006</v>
      </c>
      <c r="F1558" s="69">
        <v>241.52715000000001</v>
      </c>
    </row>
    <row r="1559" spans="1:6" x14ac:dyDescent="0.25">
      <c r="A1559" s="75"/>
      <c r="B1559" s="67" t="s">
        <v>1</v>
      </c>
      <c r="C1559" s="68" t="s">
        <v>9</v>
      </c>
      <c r="D1559" s="69">
        <v>2823.5429400000003</v>
      </c>
      <c r="E1559" s="69">
        <v>2138.3903000000005</v>
      </c>
      <c r="F1559" s="69">
        <v>685.15264000000002</v>
      </c>
    </row>
    <row r="1560" spans="1:6" x14ac:dyDescent="0.25">
      <c r="A1560" s="75"/>
      <c r="B1560" s="67" t="s">
        <v>1</v>
      </c>
      <c r="C1560" s="68" t="s">
        <v>10</v>
      </c>
      <c r="D1560" s="69">
        <v>507.50321000000002</v>
      </c>
      <c r="E1560" s="69">
        <v>24.308139999999998</v>
      </c>
      <c r="F1560" s="69">
        <v>483.19507000000004</v>
      </c>
    </row>
    <row r="1561" spans="1:6" x14ac:dyDescent="0.25">
      <c r="A1561" s="75"/>
      <c r="B1561" s="67" t="s">
        <v>1</v>
      </c>
      <c r="C1561" s="68" t="s">
        <v>11</v>
      </c>
      <c r="D1561" s="69">
        <v>81710.649349999992</v>
      </c>
      <c r="E1561" s="69">
        <v>70641.626459999999</v>
      </c>
      <c r="F1561" s="69">
        <v>11069.02289</v>
      </c>
    </row>
    <row r="1562" spans="1:6" x14ac:dyDescent="0.25">
      <c r="A1562" s="75"/>
      <c r="B1562" s="70" t="s">
        <v>1</v>
      </c>
      <c r="C1562" s="71" t="s">
        <v>12</v>
      </c>
      <c r="D1562" s="72">
        <v>29721.778630000001</v>
      </c>
      <c r="E1562" s="72">
        <v>491.71103000000005</v>
      </c>
      <c r="F1562" s="72">
        <v>29230.067600000002</v>
      </c>
    </row>
    <row r="1563" spans="1:6" ht="18.75" thickBot="1" x14ac:dyDescent="0.3">
      <c r="A1563" s="75"/>
      <c r="B1563" s="27" t="s">
        <v>545</v>
      </c>
      <c r="C1563" s="28" t="s">
        <v>546</v>
      </c>
      <c r="D1563" s="29">
        <v>6072.6406700000007</v>
      </c>
      <c r="E1563" s="29">
        <v>5634.0605600000008</v>
      </c>
      <c r="F1563" s="29">
        <v>438.58010999999999</v>
      </c>
    </row>
    <row r="1564" spans="1:6" ht="15.75" thickTop="1" x14ac:dyDescent="0.25">
      <c r="A1564" s="75"/>
      <c r="B1564" s="70" t="s">
        <v>1</v>
      </c>
      <c r="C1564" s="71" t="s">
        <v>4</v>
      </c>
      <c r="D1564" s="72">
        <v>5638.606670000001</v>
      </c>
      <c r="E1564" s="72">
        <v>5204.1765600000008</v>
      </c>
      <c r="F1564" s="72">
        <v>434.43011000000001</v>
      </c>
    </row>
    <row r="1565" spans="1:6" x14ac:dyDescent="0.25">
      <c r="A1565" s="75"/>
      <c r="B1565" s="67" t="s">
        <v>1</v>
      </c>
      <c r="C1565" s="68" t="s">
        <v>5</v>
      </c>
      <c r="D1565" s="69">
        <v>2809.0863999999997</v>
      </c>
      <c r="E1565" s="69">
        <v>2809.0863999999997</v>
      </c>
      <c r="F1565" s="69">
        <v>0</v>
      </c>
    </row>
    <row r="1566" spans="1:6" x14ac:dyDescent="0.25">
      <c r="A1566" s="75"/>
      <c r="B1566" s="67" t="s">
        <v>1</v>
      </c>
      <c r="C1566" s="68" t="s">
        <v>6</v>
      </c>
      <c r="D1566" s="69">
        <v>2096.75846</v>
      </c>
      <c r="E1566" s="69">
        <v>1967.55835</v>
      </c>
      <c r="F1566" s="69">
        <v>129.20011</v>
      </c>
    </row>
    <row r="1567" spans="1:6" x14ac:dyDescent="0.25">
      <c r="A1567" s="75"/>
      <c r="B1567" s="67" t="s">
        <v>1</v>
      </c>
      <c r="C1567" s="68" t="s">
        <v>9</v>
      </c>
      <c r="D1567" s="69">
        <v>716.79057</v>
      </c>
      <c r="E1567" s="69">
        <v>416.79057</v>
      </c>
      <c r="F1567" s="69">
        <v>300</v>
      </c>
    </row>
    <row r="1568" spans="1:6" x14ac:dyDescent="0.25">
      <c r="A1568" s="75"/>
      <c r="B1568" s="67" t="s">
        <v>1</v>
      </c>
      <c r="C1568" s="68" t="s">
        <v>11</v>
      </c>
      <c r="D1568" s="69">
        <v>15.97124</v>
      </c>
      <c r="E1568" s="69">
        <v>10.741239999999999</v>
      </c>
      <c r="F1568" s="69">
        <v>5.23</v>
      </c>
    </row>
    <row r="1569" spans="1:6" x14ac:dyDescent="0.25">
      <c r="A1569" s="75"/>
      <c r="B1569" s="70" t="s">
        <v>1</v>
      </c>
      <c r="C1569" s="71" t="s">
        <v>12</v>
      </c>
      <c r="D1569" s="72">
        <v>434.03399999999999</v>
      </c>
      <c r="E1569" s="72">
        <v>429.88400000000001</v>
      </c>
      <c r="F1569" s="72">
        <v>4.1500000000000004</v>
      </c>
    </row>
    <row r="1570" spans="1:6" ht="36.75" thickBot="1" x14ac:dyDescent="0.3">
      <c r="A1570" s="75"/>
      <c r="B1570" s="27" t="s">
        <v>547</v>
      </c>
      <c r="C1570" s="28" t="s">
        <v>548</v>
      </c>
      <c r="D1570" s="29">
        <v>70343.386450000005</v>
      </c>
      <c r="E1570" s="29">
        <v>70343.386450000005</v>
      </c>
      <c r="F1570" s="29">
        <v>0</v>
      </c>
    </row>
    <row r="1571" spans="1:6" ht="15.75" thickTop="1" x14ac:dyDescent="0.25">
      <c r="A1571" s="75"/>
      <c r="B1571" s="70" t="s">
        <v>1</v>
      </c>
      <c r="C1571" s="71" t="s">
        <v>4</v>
      </c>
      <c r="D1571" s="72">
        <v>70343.386450000005</v>
      </c>
      <c r="E1571" s="72">
        <v>70343.386450000005</v>
      </c>
      <c r="F1571" s="72">
        <v>0</v>
      </c>
    </row>
    <row r="1572" spans="1:6" x14ac:dyDescent="0.25">
      <c r="A1572" s="75"/>
      <c r="B1572" s="67" t="s">
        <v>1</v>
      </c>
      <c r="C1572" s="68" t="s">
        <v>6</v>
      </c>
      <c r="D1572" s="69">
        <v>11.154999999999999</v>
      </c>
      <c r="E1572" s="69">
        <v>11.154999999999999</v>
      </c>
      <c r="F1572" s="69">
        <v>0</v>
      </c>
    </row>
    <row r="1573" spans="1:6" x14ac:dyDescent="0.25">
      <c r="A1573" s="75"/>
      <c r="B1573" s="67" t="s">
        <v>1</v>
      </c>
      <c r="C1573" s="68" t="s">
        <v>8</v>
      </c>
      <c r="D1573" s="69">
        <v>54.354999999999997</v>
      </c>
      <c r="E1573" s="69">
        <v>54.354999999999997</v>
      </c>
      <c r="F1573" s="69">
        <v>0</v>
      </c>
    </row>
    <row r="1574" spans="1:6" x14ac:dyDescent="0.25">
      <c r="A1574" s="75"/>
      <c r="B1574" s="67" t="s">
        <v>1</v>
      </c>
      <c r="C1574" s="68" t="s">
        <v>9</v>
      </c>
      <c r="D1574" s="69">
        <v>784.36</v>
      </c>
      <c r="E1574" s="69">
        <v>784.36</v>
      </c>
      <c r="F1574" s="69">
        <v>0</v>
      </c>
    </row>
    <row r="1575" spans="1:6" x14ac:dyDescent="0.25">
      <c r="A1575" s="75"/>
      <c r="B1575" s="67" t="s">
        <v>1</v>
      </c>
      <c r="C1575" s="68" t="s">
        <v>10</v>
      </c>
      <c r="D1575" s="69">
        <v>0.48499999999999999</v>
      </c>
      <c r="E1575" s="69">
        <v>0.48499999999999999</v>
      </c>
      <c r="F1575" s="69">
        <v>0</v>
      </c>
    </row>
    <row r="1576" spans="1:6" x14ac:dyDescent="0.25">
      <c r="A1576" s="75"/>
      <c r="B1576" s="67" t="s">
        <v>1</v>
      </c>
      <c r="C1576" s="68" t="s">
        <v>11</v>
      </c>
      <c r="D1576" s="69">
        <v>69493.031450000009</v>
      </c>
      <c r="E1576" s="69">
        <v>69493.031450000009</v>
      </c>
      <c r="F1576" s="69">
        <v>0</v>
      </c>
    </row>
    <row r="1577" spans="1:6" ht="18.75" thickBot="1" x14ac:dyDescent="0.3">
      <c r="A1577" s="11"/>
      <c r="B1577" s="27" t="s">
        <v>549</v>
      </c>
      <c r="C1577" s="28" t="s">
        <v>550</v>
      </c>
      <c r="D1577" s="29">
        <v>165.28874999999999</v>
      </c>
      <c r="E1577" s="29">
        <v>165.28874999999999</v>
      </c>
      <c r="F1577" s="29">
        <v>0</v>
      </c>
    </row>
    <row r="1578" spans="1:6" ht="15.75" thickTop="1" x14ac:dyDescent="0.25">
      <c r="A1578" s="11"/>
      <c r="B1578" s="70" t="s">
        <v>1</v>
      </c>
      <c r="C1578" s="71" t="s">
        <v>4</v>
      </c>
      <c r="D1578" s="72">
        <v>165.28874999999999</v>
      </c>
      <c r="E1578" s="72">
        <v>165.28874999999999</v>
      </c>
      <c r="F1578" s="72">
        <v>0</v>
      </c>
    </row>
    <row r="1579" spans="1:6" x14ac:dyDescent="0.25">
      <c r="A1579" s="11"/>
      <c r="B1579" s="67" t="s">
        <v>1</v>
      </c>
      <c r="C1579" s="68" t="s">
        <v>6</v>
      </c>
      <c r="D1579" s="69">
        <v>164.80375000000001</v>
      </c>
      <c r="E1579" s="69">
        <v>164.80375000000001</v>
      </c>
      <c r="F1579" s="69">
        <v>0</v>
      </c>
    </row>
    <row r="1580" spans="1:6" x14ac:dyDescent="0.25">
      <c r="A1580" s="11"/>
      <c r="B1580" s="67" t="s">
        <v>1</v>
      </c>
      <c r="C1580" s="68" t="s">
        <v>10</v>
      </c>
      <c r="D1580" s="69">
        <v>0.48499999999999999</v>
      </c>
      <c r="E1580" s="69">
        <v>0.48499999999999999</v>
      </c>
      <c r="F1580" s="69">
        <v>0</v>
      </c>
    </row>
    <row r="1581" spans="1:6" ht="18.75" thickBot="1" x14ac:dyDescent="0.3">
      <c r="A1581" s="11"/>
      <c r="B1581" s="27" t="s">
        <v>551</v>
      </c>
      <c r="C1581" s="28" t="s">
        <v>552</v>
      </c>
      <c r="D1581" s="29">
        <v>565.30830999999989</v>
      </c>
      <c r="E1581" s="29">
        <v>565.30830999999989</v>
      </c>
      <c r="F1581" s="29">
        <v>0</v>
      </c>
    </row>
    <row r="1582" spans="1:6" ht="15.75" thickTop="1" x14ac:dyDescent="0.25">
      <c r="A1582" s="11"/>
      <c r="B1582" s="70" t="s">
        <v>1</v>
      </c>
      <c r="C1582" s="71" t="s">
        <v>4</v>
      </c>
      <c r="D1582" s="72">
        <v>557.73230999999998</v>
      </c>
      <c r="E1582" s="72">
        <v>557.73230999999998</v>
      </c>
      <c r="F1582" s="72">
        <v>0</v>
      </c>
    </row>
    <row r="1583" spans="1:6" x14ac:dyDescent="0.25">
      <c r="A1583" s="11"/>
      <c r="B1583" s="67" t="s">
        <v>1</v>
      </c>
      <c r="C1583" s="68" t="s">
        <v>5</v>
      </c>
      <c r="D1583" s="69">
        <v>174.02458999999999</v>
      </c>
      <c r="E1583" s="69">
        <v>174.02458999999999</v>
      </c>
      <c r="F1583" s="69">
        <v>0</v>
      </c>
    </row>
    <row r="1584" spans="1:6" x14ac:dyDescent="0.25">
      <c r="A1584" s="11"/>
      <c r="B1584" s="67" t="s">
        <v>1</v>
      </c>
      <c r="C1584" s="68" t="s">
        <v>6</v>
      </c>
      <c r="D1584" s="69">
        <v>254.79091999999997</v>
      </c>
      <c r="E1584" s="69">
        <v>254.79091999999997</v>
      </c>
      <c r="F1584" s="69">
        <v>0</v>
      </c>
    </row>
    <row r="1585" spans="1:6" x14ac:dyDescent="0.25">
      <c r="A1585" s="11"/>
      <c r="B1585" s="67" t="s">
        <v>1</v>
      </c>
      <c r="C1585" s="68" t="s">
        <v>10</v>
      </c>
      <c r="D1585" s="69">
        <v>23.338139999999999</v>
      </c>
      <c r="E1585" s="69">
        <v>23.338139999999999</v>
      </c>
      <c r="F1585" s="69">
        <v>0</v>
      </c>
    </row>
    <row r="1586" spans="1:6" x14ac:dyDescent="0.25">
      <c r="A1586" s="11"/>
      <c r="B1586" s="67" t="s">
        <v>1</v>
      </c>
      <c r="C1586" s="68" t="s">
        <v>11</v>
      </c>
      <c r="D1586" s="69">
        <v>105.57865999999999</v>
      </c>
      <c r="E1586" s="69">
        <v>105.57865999999999</v>
      </c>
      <c r="F1586" s="69">
        <v>0</v>
      </c>
    </row>
    <row r="1587" spans="1:6" x14ac:dyDescent="0.25">
      <c r="A1587" s="11"/>
      <c r="B1587" s="70" t="s">
        <v>1</v>
      </c>
      <c r="C1587" s="71" t="s">
        <v>12</v>
      </c>
      <c r="D1587" s="72">
        <v>7.5759999999999996</v>
      </c>
      <c r="E1587" s="72">
        <v>7.5759999999999996</v>
      </c>
      <c r="F1587" s="72">
        <v>0</v>
      </c>
    </row>
    <row r="1588" spans="1:6" ht="36.75" thickBot="1" x14ac:dyDescent="0.3">
      <c r="A1588" s="11"/>
      <c r="B1588" s="27" t="s">
        <v>553</v>
      </c>
      <c r="C1588" s="28" t="s">
        <v>554</v>
      </c>
      <c r="D1588" s="29">
        <v>197910.03077000001</v>
      </c>
      <c r="E1588" s="29">
        <v>7175.9423599999991</v>
      </c>
      <c r="F1588" s="29">
        <v>190734.08841000003</v>
      </c>
    </row>
    <row r="1589" spans="1:6" ht="15.75" thickTop="1" x14ac:dyDescent="0.25">
      <c r="A1589" s="11"/>
      <c r="B1589" s="70" t="s">
        <v>1</v>
      </c>
      <c r="C1589" s="71" t="s">
        <v>4</v>
      </c>
      <c r="D1589" s="72">
        <v>168629.86214000004</v>
      </c>
      <c r="E1589" s="72">
        <v>7121.6913299999997</v>
      </c>
      <c r="F1589" s="72">
        <v>161508.17081000004</v>
      </c>
    </row>
    <row r="1590" spans="1:6" x14ac:dyDescent="0.25">
      <c r="A1590" s="11"/>
      <c r="B1590" s="67" t="s">
        <v>1</v>
      </c>
      <c r="C1590" s="68" t="s">
        <v>5</v>
      </c>
      <c r="D1590" s="69">
        <v>76182.948329999985</v>
      </c>
      <c r="E1590" s="69">
        <v>56.68</v>
      </c>
      <c r="F1590" s="69">
        <v>76126.268329999992</v>
      </c>
    </row>
    <row r="1591" spans="1:6" x14ac:dyDescent="0.25">
      <c r="A1591" s="11"/>
      <c r="B1591" s="67" t="s">
        <v>1</v>
      </c>
      <c r="C1591" s="68" t="s">
        <v>6</v>
      </c>
      <c r="D1591" s="69">
        <v>73455.360690000016</v>
      </c>
      <c r="E1591" s="69">
        <v>247.12595999999999</v>
      </c>
      <c r="F1591" s="69">
        <v>73208.234730000011</v>
      </c>
    </row>
    <row r="1592" spans="1:6" x14ac:dyDescent="0.25">
      <c r="A1592" s="11"/>
      <c r="B1592" s="67" t="s">
        <v>1</v>
      </c>
      <c r="C1592" s="68" t="s">
        <v>8</v>
      </c>
      <c r="D1592" s="69">
        <v>5089.89768</v>
      </c>
      <c r="E1592" s="69">
        <v>4848.3705300000001</v>
      </c>
      <c r="F1592" s="69">
        <v>241.52715000000001</v>
      </c>
    </row>
    <row r="1593" spans="1:6" x14ac:dyDescent="0.25">
      <c r="A1593" s="11"/>
      <c r="B1593" s="67" t="s">
        <v>1</v>
      </c>
      <c r="C1593" s="68" t="s">
        <v>9</v>
      </c>
      <c r="D1593" s="69">
        <v>1322.39237</v>
      </c>
      <c r="E1593" s="69">
        <v>937.23973000000001</v>
      </c>
      <c r="F1593" s="69">
        <v>385.15264000000002</v>
      </c>
    </row>
    <row r="1594" spans="1:6" x14ac:dyDescent="0.25">
      <c r="A1594" s="11"/>
      <c r="B1594" s="67" t="s">
        <v>1</v>
      </c>
      <c r="C1594" s="68" t="s">
        <v>10</v>
      </c>
      <c r="D1594" s="69">
        <v>483.19507000000004</v>
      </c>
      <c r="E1594" s="69">
        <v>0</v>
      </c>
      <c r="F1594" s="69">
        <v>483.19507000000004</v>
      </c>
    </row>
    <row r="1595" spans="1:6" x14ac:dyDescent="0.25">
      <c r="A1595" s="11"/>
      <c r="B1595" s="67" t="s">
        <v>1</v>
      </c>
      <c r="C1595" s="68" t="s">
        <v>11</v>
      </c>
      <c r="D1595" s="69">
        <v>12096.068000000001</v>
      </c>
      <c r="E1595" s="69">
        <v>1032.27511</v>
      </c>
      <c r="F1595" s="69">
        <v>11063.792890000001</v>
      </c>
    </row>
    <row r="1596" spans="1:6" x14ac:dyDescent="0.25">
      <c r="A1596" s="11"/>
      <c r="B1596" s="70" t="s">
        <v>1</v>
      </c>
      <c r="C1596" s="71" t="s">
        <v>12</v>
      </c>
      <c r="D1596" s="72">
        <v>29280.16863</v>
      </c>
      <c r="E1596" s="72">
        <v>54.25103</v>
      </c>
      <c r="F1596" s="72">
        <v>29225.917600000001</v>
      </c>
    </row>
    <row r="1597" spans="1:6" ht="36.75" thickBot="1" x14ac:dyDescent="0.3">
      <c r="A1597" s="11"/>
      <c r="B1597" s="27" t="s">
        <v>558</v>
      </c>
      <c r="C1597" s="28" t="s">
        <v>559</v>
      </c>
      <c r="D1597" s="29">
        <v>41451.61709</v>
      </c>
      <c r="E1597" s="29">
        <v>39174.074529999998</v>
      </c>
      <c r="F1597" s="29">
        <v>2277.5425599999999</v>
      </c>
    </row>
    <row r="1598" spans="1:6" ht="15.75" thickTop="1" x14ac:dyDescent="0.25">
      <c r="A1598" s="11"/>
      <c r="B1598" s="70" t="s">
        <v>1</v>
      </c>
      <c r="C1598" s="71" t="s">
        <v>4</v>
      </c>
      <c r="D1598" s="72">
        <v>40490.276129999998</v>
      </c>
      <c r="E1598" s="72">
        <v>39040.921569999999</v>
      </c>
      <c r="F1598" s="72">
        <v>1449.35456</v>
      </c>
    </row>
    <row r="1599" spans="1:6" x14ac:dyDescent="0.25">
      <c r="A1599" s="11"/>
      <c r="B1599" s="67" t="s">
        <v>1</v>
      </c>
      <c r="C1599" s="68" t="s">
        <v>5</v>
      </c>
      <c r="D1599" s="69">
        <v>3642.05528</v>
      </c>
      <c r="E1599" s="69">
        <v>3570.86528</v>
      </c>
      <c r="F1599" s="69">
        <v>71.19</v>
      </c>
    </row>
    <row r="1600" spans="1:6" x14ac:dyDescent="0.25">
      <c r="A1600" s="11"/>
      <c r="B1600" s="67" t="s">
        <v>1</v>
      </c>
      <c r="C1600" s="68" t="s">
        <v>6</v>
      </c>
      <c r="D1600" s="69">
        <v>3058.59148</v>
      </c>
      <c r="E1600" s="69">
        <v>2217.3410699999999</v>
      </c>
      <c r="F1600" s="69">
        <v>841.25040999999999</v>
      </c>
    </row>
    <row r="1601" spans="1:6" x14ac:dyDescent="0.25">
      <c r="A1601" s="11"/>
      <c r="B1601" s="67" t="s">
        <v>1</v>
      </c>
      <c r="C1601" s="68" t="s">
        <v>8</v>
      </c>
      <c r="D1601" s="69">
        <v>12288.832410000001</v>
      </c>
      <c r="E1601" s="69">
        <v>12282.752410000001</v>
      </c>
      <c r="F1601" s="69">
        <v>6.08</v>
      </c>
    </row>
    <row r="1602" spans="1:6" x14ac:dyDescent="0.25">
      <c r="A1602" s="11"/>
      <c r="B1602" s="67" t="s">
        <v>1</v>
      </c>
      <c r="C1602" s="68" t="s">
        <v>9</v>
      </c>
      <c r="D1602" s="69">
        <v>16225.364809999999</v>
      </c>
      <c r="E1602" s="69">
        <v>16169.992489999999</v>
      </c>
      <c r="F1602" s="69">
        <v>55.372320000000002</v>
      </c>
    </row>
    <row r="1603" spans="1:6" x14ac:dyDescent="0.25">
      <c r="A1603" s="11"/>
      <c r="B1603" s="67" t="s">
        <v>1</v>
      </c>
      <c r="C1603" s="68" t="s">
        <v>10</v>
      </c>
      <c r="D1603" s="69">
        <v>26.283709999999999</v>
      </c>
      <c r="E1603" s="69">
        <v>24.93871</v>
      </c>
      <c r="F1603" s="69">
        <v>1.345</v>
      </c>
    </row>
    <row r="1604" spans="1:6" x14ac:dyDescent="0.25">
      <c r="A1604" s="11"/>
      <c r="B1604" s="67" t="s">
        <v>1</v>
      </c>
      <c r="C1604" s="68" t="s">
        <v>11</v>
      </c>
      <c r="D1604" s="69">
        <v>5249.148439999999</v>
      </c>
      <c r="E1604" s="69">
        <v>4775.0316099999991</v>
      </c>
      <c r="F1604" s="69">
        <v>474.11682999999994</v>
      </c>
    </row>
    <row r="1605" spans="1:6" x14ac:dyDescent="0.25">
      <c r="A1605" s="11"/>
      <c r="B1605" s="70" t="s">
        <v>1</v>
      </c>
      <c r="C1605" s="71" t="s">
        <v>12</v>
      </c>
      <c r="D1605" s="72">
        <v>961.34096</v>
      </c>
      <c r="E1605" s="72">
        <v>133.15295999999998</v>
      </c>
      <c r="F1605" s="72">
        <v>828.18799999999999</v>
      </c>
    </row>
    <row r="1606" spans="1:6" ht="36.75" thickBot="1" x14ac:dyDescent="0.3">
      <c r="A1606" s="11"/>
      <c r="B1606" s="27" t="s">
        <v>560</v>
      </c>
      <c r="C1606" s="28" t="s">
        <v>561</v>
      </c>
      <c r="D1606" s="29">
        <v>22011.49582</v>
      </c>
      <c r="E1606" s="29">
        <v>21495.723460000001</v>
      </c>
      <c r="F1606" s="29">
        <v>515.77235999999994</v>
      </c>
    </row>
    <row r="1607" spans="1:6" ht="15.75" thickTop="1" x14ac:dyDescent="0.25">
      <c r="A1607" s="11"/>
      <c r="B1607" s="70" t="s">
        <v>1</v>
      </c>
      <c r="C1607" s="71" t="s">
        <v>4</v>
      </c>
      <c r="D1607" s="72">
        <v>21926.304359999998</v>
      </c>
      <c r="E1607" s="72">
        <v>21410.531999999999</v>
      </c>
      <c r="F1607" s="72">
        <v>515.77235999999994</v>
      </c>
    </row>
    <row r="1608" spans="1:6" x14ac:dyDescent="0.25">
      <c r="A1608" s="11"/>
      <c r="B1608" s="67" t="s">
        <v>1</v>
      </c>
      <c r="C1608" s="68" t="s">
        <v>5</v>
      </c>
      <c r="D1608" s="69">
        <v>552.52308000000005</v>
      </c>
      <c r="E1608" s="69">
        <v>552.52308000000005</v>
      </c>
      <c r="F1608" s="69">
        <v>0</v>
      </c>
    </row>
    <row r="1609" spans="1:6" x14ac:dyDescent="0.25">
      <c r="A1609" s="11"/>
      <c r="B1609" s="67" t="s">
        <v>1</v>
      </c>
      <c r="C1609" s="68" t="s">
        <v>6</v>
      </c>
      <c r="D1609" s="69">
        <v>1416.32494</v>
      </c>
      <c r="E1609" s="69">
        <v>968.05258000000003</v>
      </c>
      <c r="F1609" s="69">
        <v>448.27235999999999</v>
      </c>
    </row>
    <row r="1610" spans="1:6" x14ac:dyDescent="0.25">
      <c r="A1610" s="11"/>
      <c r="B1610" s="67" t="s">
        <v>1</v>
      </c>
      <c r="C1610" s="68" t="s">
        <v>9</v>
      </c>
      <c r="D1610" s="69">
        <v>15274.992489999999</v>
      </c>
      <c r="E1610" s="69">
        <v>15219.992489999999</v>
      </c>
      <c r="F1610" s="69">
        <v>55</v>
      </c>
    </row>
    <row r="1611" spans="1:6" x14ac:dyDescent="0.25">
      <c r="A1611" s="11"/>
      <c r="B1611" s="67" t="s">
        <v>1</v>
      </c>
      <c r="C1611" s="68" t="s">
        <v>10</v>
      </c>
      <c r="D1611" s="69">
        <v>9.2935499999999998</v>
      </c>
      <c r="E1611" s="69">
        <v>9.2935499999999998</v>
      </c>
      <c r="F1611" s="69">
        <v>0</v>
      </c>
    </row>
    <row r="1612" spans="1:6" x14ac:dyDescent="0.25">
      <c r="A1612" s="11"/>
      <c r="B1612" s="67" t="s">
        <v>1</v>
      </c>
      <c r="C1612" s="68" t="s">
        <v>11</v>
      </c>
      <c r="D1612" s="69">
        <v>4673.1702999999998</v>
      </c>
      <c r="E1612" s="69">
        <v>4660.6702999999998</v>
      </c>
      <c r="F1612" s="69">
        <v>12.5</v>
      </c>
    </row>
    <row r="1613" spans="1:6" x14ac:dyDescent="0.25">
      <c r="A1613" s="11"/>
      <c r="B1613" s="70" t="s">
        <v>1</v>
      </c>
      <c r="C1613" s="71" t="s">
        <v>12</v>
      </c>
      <c r="D1613" s="72">
        <v>85.191460000000006</v>
      </c>
      <c r="E1613" s="72">
        <v>85.191460000000006</v>
      </c>
      <c r="F1613" s="72">
        <v>0</v>
      </c>
    </row>
    <row r="1614" spans="1:6" ht="18.75" thickBot="1" x14ac:dyDescent="0.3">
      <c r="A1614" s="11"/>
      <c r="B1614" s="27" t="s">
        <v>562</v>
      </c>
      <c r="C1614" s="28" t="s">
        <v>563</v>
      </c>
      <c r="D1614" s="29">
        <v>5535.0774700000002</v>
      </c>
      <c r="E1614" s="29">
        <v>3778.9072700000006</v>
      </c>
      <c r="F1614" s="29">
        <v>1756.1702</v>
      </c>
    </row>
    <row r="1615" spans="1:6" ht="15.75" thickTop="1" x14ac:dyDescent="0.25">
      <c r="A1615" s="11"/>
      <c r="B1615" s="70" t="s">
        <v>1</v>
      </c>
      <c r="C1615" s="71" t="s">
        <v>4</v>
      </c>
      <c r="D1615" s="72">
        <v>4660.7279700000008</v>
      </c>
      <c r="E1615" s="72">
        <v>3732.7457700000004</v>
      </c>
      <c r="F1615" s="72">
        <v>927.98220000000003</v>
      </c>
    </row>
    <row r="1616" spans="1:6" x14ac:dyDescent="0.25">
      <c r="A1616" s="11"/>
      <c r="B1616" s="67" t="s">
        <v>1</v>
      </c>
      <c r="C1616" s="68" t="s">
        <v>5</v>
      </c>
      <c r="D1616" s="69">
        <v>2613.1321999999996</v>
      </c>
      <c r="E1616" s="69">
        <v>2541.9421999999995</v>
      </c>
      <c r="F1616" s="69">
        <v>71.19</v>
      </c>
    </row>
    <row r="1617" spans="1:6" x14ac:dyDescent="0.25">
      <c r="A1617" s="11"/>
      <c r="B1617" s="67" t="s">
        <v>1</v>
      </c>
      <c r="C1617" s="68" t="s">
        <v>6</v>
      </c>
      <c r="D1617" s="69">
        <v>1529.7356300000001</v>
      </c>
      <c r="E1617" s="69">
        <v>1142.3575800000001</v>
      </c>
      <c r="F1617" s="69">
        <v>387.37805000000003</v>
      </c>
    </row>
    <row r="1618" spans="1:6" x14ac:dyDescent="0.25">
      <c r="A1618" s="11"/>
      <c r="B1618" s="67" t="s">
        <v>1</v>
      </c>
      <c r="C1618" s="68" t="s">
        <v>8</v>
      </c>
      <c r="D1618" s="69">
        <v>6.08</v>
      </c>
      <c r="E1618" s="69">
        <v>0</v>
      </c>
      <c r="F1618" s="69">
        <v>6.08</v>
      </c>
    </row>
    <row r="1619" spans="1:6" x14ac:dyDescent="0.25">
      <c r="A1619" s="11"/>
      <c r="B1619" s="67" t="s">
        <v>1</v>
      </c>
      <c r="C1619" s="68" t="s">
        <v>9</v>
      </c>
      <c r="D1619" s="69">
        <v>0.37231999999999998</v>
      </c>
      <c r="E1619" s="69">
        <v>0</v>
      </c>
      <c r="F1619" s="69">
        <v>0.37231999999999998</v>
      </c>
    </row>
    <row r="1620" spans="1:6" x14ac:dyDescent="0.25">
      <c r="A1620" s="11"/>
      <c r="B1620" s="67" t="s">
        <v>1</v>
      </c>
      <c r="C1620" s="68" t="s">
        <v>10</v>
      </c>
      <c r="D1620" s="69">
        <v>16.990159999999999</v>
      </c>
      <c r="E1620" s="69">
        <v>15.645160000000001</v>
      </c>
      <c r="F1620" s="69">
        <v>1.345</v>
      </c>
    </row>
    <row r="1621" spans="1:6" x14ac:dyDescent="0.25">
      <c r="A1621" s="11"/>
      <c r="B1621" s="67" t="s">
        <v>1</v>
      </c>
      <c r="C1621" s="68" t="s">
        <v>11</v>
      </c>
      <c r="D1621" s="69">
        <v>494.41765999999996</v>
      </c>
      <c r="E1621" s="69">
        <v>32.800830000000005</v>
      </c>
      <c r="F1621" s="69">
        <v>461.61682999999994</v>
      </c>
    </row>
    <row r="1622" spans="1:6" x14ac:dyDescent="0.25">
      <c r="A1622" s="11"/>
      <c r="B1622" s="70" t="s">
        <v>1</v>
      </c>
      <c r="C1622" s="71" t="s">
        <v>12</v>
      </c>
      <c r="D1622" s="72">
        <v>874.34950000000003</v>
      </c>
      <c r="E1622" s="72">
        <v>46.161499999999997</v>
      </c>
      <c r="F1622" s="72">
        <v>828.18799999999999</v>
      </c>
    </row>
    <row r="1623" spans="1:6" ht="36.75" thickBot="1" x14ac:dyDescent="0.3">
      <c r="A1623" s="11"/>
      <c r="B1623" s="27" t="s">
        <v>564</v>
      </c>
      <c r="C1623" s="28" t="s">
        <v>565</v>
      </c>
      <c r="D1623" s="29">
        <v>601.92236000000014</v>
      </c>
      <c r="E1623" s="29">
        <v>596.32236000000012</v>
      </c>
      <c r="F1623" s="29">
        <v>5.6</v>
      </c>
    </row>
    <row r="1624" spans="1:6" ht="15.75" thickTop="1" x14ac:dyDescent="0.25">
      <c r="A1624" s="11"/>
      <c r="B1624" s="70" t="s">
        <v>1</v>
      </c>
      <c r="C1624" s="71" t="s">
        <v>4</v>
      </c>
      <c r="D1624" s="72">
        <v>600.12236000000007</v>
      </c>
      <c r="E1624" s="72">
        <v>594.52236000000005</v>
      </c>
      <c r="F1624" s="72">
        <v>5.6</v>
      </c>
    </row>
    <row r="1625" spans="1:6" x14ac:dyDescent="0.25">
      <c r="A1625" s="11"/>
      <c r="B1625" s="67" t="s">
        <v>1</v>
      </c>
      <c r="C1625" s="68" t="s">
        <v>5</v>
      </c>
      <c r="D1625" s="69">
        <v>476.4</v>
      </c>
      <c r="E1625" s="69">
        <v>476.4</v>
      </c>
      <c r="F1625" s="69">
        <v>0</v>
      </c>
    </row>
    <row r="1626" spans="1:6" x14ac:dyDescent="0.25">
      <c r="A1626" s="11"/>
      <c r="B1626" s="67" t="s">
        <v>1</v>
      </c>
      <c r="C1626" s="68" t="s">
        <v>6</v>
      </c>
      <c r="D1626" s="69">
        <v>78.426820000000006</v>
      </c>
      <c r="E1626" s="69">
        <v>72.826820000000012</v>
      </c>
      <c r="F1626" s="69">
        <v>5.6</v>
      </c>
    </row>
    <row r="1627" spans="1:6" x14ac:dyDescent="0.25">
      <c r="A1627" s="11"/>
      <c r="B1627" s="67" t="s">
        <v>1</v>
      </c>
      <c r="C1627" s="68" t="s">
        <v>11</v>
      </c>
      <c r="D1627" s="69">
        <v>45.295540000000003</v>
      </c>
      <c r="E1627" s="69">
        <v>45.295540000000003</v>
      </c>
      <c r="F1627" s="69">
        <v>0</v>
      </c>
    </row>
    <row r="1628" spans="1:6" x14ac:dyDescent="0.25">
      <c r="A1628" s="11"/>
      <c r="B1628" s="70" t="s">
        <v>1</v>
      </c>
      <c r="C1628" s="71" t="s">
        <v>12</v>
      </c>
      <c r="D1628" s="72">
        <v>1.8</v>
      </c>
      <c r="E1628" s="72">
        <v>1.8</v>
      </c>
      <c r="F1628" s="72">
        <v>0</v>
      </c>
    </row>
    <row r="1629" spans="1:6" ht="18.75" thickBot="1" x14ac:dyDescent="0.3">
      <c r="A1629" s="11"/>
      <c r="B1629" s="27" t="s">
        <v>566</v>
      </c>
      <c r="C1629" s="28" t="s">
        <v>567</v>
      </c>
      <c r="D1629" s="29">
        <v>13282.486439999999</v>
      </c>
      <c r="E1629" s="29">
        <v>13282.486439999999</v>
      </c>
      <c r="F1629" s="29">
        <v>0</v>
      </c>
    </row>
    <row r="1630" spans="1:6" ht="15.75" thickTop="1" x14ac:dyDescent="0.25">
      <c r="A1630" s="11"/>
      <c r="B1630" s="70" t="s">
        <v>1</v>
      </c>
      <c r="C1630" s="71" t="s">
        <v>4</v>
      </c>
      <c r="D1630" s="72">
        <v>13282.486439999999</v>
      </c>
      <c r="E1630" s="72">
        <v>13282.486439999999</v>
      </c>
      <c r="F1630" s="72">
        <v>0</v>
      </c>
    </row>
    <row r="1631" spans="1:6" x14ac:dyDescent="0.25">
      <c r="A1631" s="11"/>
      <c r="B1631" s="67" t="s">
        <v>1</v>
      </c>
      <c r="C1631" s="68" t="s">
        <v>6</v>
      </c>
      <c r="D1631" s="69">
        <v>13.46909</v>
      </c>
      <c r="E1631" s="69">
        <v>13.46909</v>
      </c>
      <c r="F1631" s="69">
        <v>0</v>
      </c>
    </row>
    <row r="1632" spans="1:6" x14ac:dyDescent="0.25">
      <c r="A1632" s="11"/>
      <c r="B1632" s="67" t="s">
        <v>1</v>
      </c>
      <c r="C1632" s="68" t="s">
        <v>8</v>
      </c>
      <c r="D1632" s="69">
        <v>12282.752410000001</v>
      </c>
      <c r="E1632" s="69">
        <v>12282.752410000001</v>
      </c>
      <c r="F1632" s="69">
        <v>0</v>
      </c>
    </row>
    <row r="1633" spans="1:6" x14ac:dyDescent="0.25">
      <c r="A1633" s="11"/>
      <c r="B1633" s="67" t="s">
        <v>1</v>
      </c>
      <c r="C1633" s="68" t="s">
        <v>9</v>
      </c>
      <c r="D1633" s="69">
        <v>950</v>
      </c>
      <c r="E1633" s="69">
        <v>950</v>
      </c>
      <c r="F1633" s="69">
        <v>0</v>
      </c>
    </row>
    <row r="1634" spans="1:6" x14ac:dyDescent="0.25">
      <c r="A1634" s="11"/>
      <c r="B1634" s="67" t="s">
        <v>1</v>
      </c>
      <c r="C1634" s="68" t="s">
        <v>11</v>
      </c>
      <c r="D1634" s="69">
        <v>36.264940000000003</v>
      </c>
      <c r="E1634" s="69">
        <v>36.264940000000003</v>
      </c>
      <c r="F1634" s="69">
        <v>0</v>
      </c>
    </row>
    <row r="1635" spans="1:6" ht="18.75" thickBot="1" x14ac:dyDescent="0.3">
      <c r="A1635" s="11"/>
      <c r="B1635" s="27" t="s">
        <v>569</v>
      </c>
      <c r="C1635" s="28" t="s">
        <v>570</v>
      </c>
      <c r="D1635" s="29">
        <v>20.635000000000002</v>
      </c>
      <c r="E1635" s="29">
        <v>20.635000000000002</v>
      </c>
      <c r="F1635" s="29">
        <v>0</v>
      </c>
    </row>
    <row r="1636" spans="1:6" ht="15.75" thickTop="1" x14ac:dyDescent="0.25">
      <c r="A1636" s="11"/>
      <c r="B1636" s="70" t="s">
        <v>1</v>
      </c>
      <c r="C1636" s="71" t="s">
        <v>4</v>
      </c>
      <c r="D1636" s="72">
        <v>20.635000000000002</v>
      </c>
      <c r="E1636" s="72">
        <v>20.635000000000002</v>
      </c>
      <c r="F1636" s="72">
        <v>0</v>
      </c>
    </row>
    <row r="1637" spans="1:6" x14ac:dyDescent="0.25">
      <c r="A1637" s="11"/>
      <c r="B1637" s="67" t="s">
        <v>1</v>
      </c>
      <c r="C1637" s="68" t="s">
        <v>6</v>
      </c>
      <c r="D1637" s="69">
        <v>20.635000000000002</v>
      </c>
      <c r="E1637" s="69">
        <v>20.635000000000002</v>
      </c>
      <c r="F1637" s="69">
        <v>0</v>
      </c>
    </row>
    <row r="1638" spans="1:6" ht="18.75" thickBot="1" x14ac:dyDescent="0.3">
      <c r="A1638" s="11"/>
      <c r="B1638" s="27" t="s">
        <v>571</v>
      </c>
      <c r="C1638" s="28" t="s">
        <v>572</v>
      </c>
      <c r="D1638" s="29">
        <v>22841.750590000003</v>
      </c>
      <c r="E1638" s="29">
        <v>22841.750590000003</v>
      </c>
      <c r="F1638" s="29">
        <v>0</v>
      </c>
    </row>
    <row r="1639" spans="1:6" ht="15.75" thickTop="1" x14ac:dyDescent="0.25">
      <c r="A1639" s="11"/>
      <c r="B1639" s="70" t="s">
        <v>1</v>
      </c>
      <c r="C1639" s="71" t="s">
        <v>4</v>
      </c>
      <c r="D1639" s="72">
        <v>22805.850590000002</v>
      </c>
      <c r="E1639" s="72">
        <v>22805.850590000002</v>
      </c>
      <c r="F1639" s="72">
        <v>0</v>
      </c>
    </row>
    <row r="1640" spans="1:6" x14ac:dyDescent="0.25">
      <c r="A1640" s="11"/>
      <c r="B1640" s="67" t="s">
        <v>1</v>
      </c>
      <c r="C1640" s="68" t="s">
        <v>6</v>
      </c>
      <c r="D1640" s="69">
        <v>995.76613000000009</v>
      </c>
      <c r="E1640" s="69">
        <v>995.76613000000009</v>
      </c>
      <c r="F1640" s="69">
        <v>0</v>
      </c>
    </row>
    <row r="1641" spans="1:6" x14ac:dyDescent="0.25">
      <c r="A1641" s="11"/>
      <c r="B1641" s="67" t="s">
        <v>1</v>
      </c>
      <c r="C1641" s="68" t="s">
        <v>8</v>
      </c>
      <c r="D1641" s="69">
        <v>2438.1706999999997</v>
      </c>
      <c r="E1641" s="69">
        <v>2438.1706999999997</v>
      </c>
      <c r="F1641" s="69">
        <v>0</v>
      </c>
    </row>
    <row r="1642" spans="1:6" x14ac:dyDescent="0.25">
      <c r="A1642" s="11"/>
      <c r="B1642" s="67" t="s">
        <v>1</v>
      </c>
      <c r="C1642" s="68" t="s">
        <v>10</v>
      </c>
      <c r="D1642" s="69">
        <v>25.692319999999999</v>
      </c>
      <c r="E1642" s="69">
        <v>25.692319999999999</v>
      </c>
      <c r="F1642" s="69">
        <v>0</v>
      </c>
    </row>
    <row r="1643" spans="1:6" x14ac:dyDescent="0.25">
      <c r="A1643" s="11"/>
      <c r="B1643" s="67" t="s">
        <v>1</v>
      </c>
      <c r="C1643" s="68" t="s">
        <v>11</v>
      </c>
      <c r="D1643" s="69">
        <v>19346.221440000001</v>
      </c>
      <c r="E1643" s="69">
        <v>19346.221440000001</v>
      </c>
      <c r="F1643" s="69">
        <v>0</v>
      </c>
    </row>
    <row r="1644" spans="1:6" x14ac:dyDescent="0.25">
      <c r="A1644" s="11"/>
      <c r="B1644" s="70" t="s">
        <v>1</v>
      </c>
      <c r="C1644" s="71" t="s">
        <v>12</v>
      </c>
      <c r="D1644" s="72">
        <v>35.9</v>
      </c>
      <c r="E1644" s="72">
        <v>35.9</v>
      </c>
      <c r="F1644" s="72">
        <v>0</v>
      </c>
    </row>
    <row r="1645" spans="1:6" ht="18.75" thickBot="1" x14ac:dyDescent="0.3">
      <c r="A1645" s="11"/>
      <c r="B1645" s="27" t="s">
        <v>573</v>
      </c>
      <c r="C1645" s="28" t="s">
        <v>385</v>
      </c>
      <c r="D1645" s="29">
        <v>64979.631950000003</v>
      </c>
      <c r="E1645" s="29">
        <v>64979.631950000003</v>
      </c>
      <c r="F1645" s="29">
        <v>0</v>
      </c>
    </row>
    <row r="1646" spans="1:6" ht="15.75" thickTop="1" x14ac:dyDescent="0.25">
      <c r="A1646" s="11"/>
      <c r="B1646" s="70" t="s">
        <v>1</v>
      </c>
      <c r="C1646" s="71" t="s">
        <v>4</v>
      </c>
      <c r="D1646" s="72">
        <v>8993.169179999999</v>
      </c>
      <c r="E1646" s="72">
        <v>8993.169179999999</v>
      </c>
      <c r="F1646" s="72">
        <v>0</v>
      </c>
    </row>
    <row r="1647" spans="1:6" x14ac:dyDescent="0.25">
      <c r="A1647" s="11"/>
      <c r="B1647" s="67" t="s">
        <v>1</v>
      </c>
      <c r="C1647" s="68" t="s">
        <v>6</v>
      </c>
      <c r="D1647" s="69">
        <v>5627.3375500000011</v>
      </c>
      <c r="E1647" s="69">
        <v>5627.3375500000011</v>
      </c>
      <c r="F1647" s="69">
        <v>0</v>
      </c>
    </row>
    <row r="1648" spans="1:6" x14ac:dyDescent="0.25">
      <c r="A1648" s="11"/>
      <c r="B1648" s="67" t="s">
        <v>1</v>
      </c>
      <c r="C1648" s="68" t="s">
        <v>9</v>
      </c>
      <c r="D1648" s="69">
        <v>2118.8513699999999</v>
      </c>
      <c r="E1648" s="69">
        <v>2118.8513699999999</v>
      </c>
      <c r="F1648" s="69">
        <v>0</v>
      </c>
    </row>
    <row r="1649" spans="1:6" x14ac:dyDescent="0.25">
      <c r="A1649" s="11"/>
      <c r="B1649" s="67" t="s">
        <v>1</v>
      </c>
      <c r="C1649" s="68" t="s">
        <v>11</v>
      </c>
      <c r="D1649" s="69">
        <v>1246.98026</v>
      </c>
      <c r="E1649" s="69">
        <v>1246.98026</v>
      </c>
      <c r="F1649" s="69">
        <v>0</v>
      </c>
    </row>
    <row r="1650" spans="1:6" x14ac:dyDescent="0.25">
      <c r="A1650" s="11"/>
      <c r="B1650" s="70" t="s">
        <v>1</v>
      </c>
      <c r="C1650" s="71" t="s">
        <v>12</v>
      </c>
      <c r="D1650" s="72">
        <v>55986.462769999998</v>
      </c>
      <c r="E1650" s="72">
        <v>55986.462769999998</v>
      </c>
      <c r="F1650" s="72">
        <v>0</v>
      </c>
    </row>
    <row r="1651" spans="1:6" ht="36.75" thickBot="1" x14ac:dyDescent="0.3">
      <c r="A1651" s="11"/>
      <c r="B1651" s="27" t="s">
        <v>574</v>
      </c>
      <c r="C1651" s="28" t="s">
        <v>575</v>
      </c>
      <c r="D1651" s="29">
        <v>50508.408280000003</v>
      </c>
      <c r="E1651" s="29">
        <v>50508.408280000003</v>
      </c>
      <c r="F1651" s="29">
        <v>0</v>
      </c>
    </row>
    <row r="1652" spans="1:6" ht="15.75" thickTop="1" x14ac:dyDescent="0.25">
      <c r="A1652" s="11"/>
      <c r="B1652" s="70" t="s">
        <v>1</v>
      </c>
      <c r="C1652" s="71" t="s">
        <v>4</v>
      </c>
      <c r="D1652" s="72">
        <v>4575.42083</v>
      </c>
      <c r="E1652" s="72">
        <v>4575.42083</v>
      </c>
      <c r="F1652" s="72">
        <v>0</v>
      </c>
    </row>
    <row r="1653" spans="1:6" x14ac:dyDescent="0.25">
      <c r="A1653" s="11"/>
      <c r="B1653" s="67" t="s">
        <v>1</v>
      </c>
      <c r="C1653" s="68" t="s">
        <v>6</v>
      </c>
      <c r="D1653" s="69">
        <v>3278.4486499999998</v>
      </c>
      <c r="E1653" s="69">
        <v>3278.4486499999998</v>
      </c>
      <c r="F1653" s="69">
        <v>0</v>
      </c>
    </row>
    <row r="1654" spans="1:6" x14ac:dyDescent="0.25">
      <c r="A1654" s="11"/>
      <c r="B1654" s="67" t="s">
        <v>1</v>
      </c>
      <c r="C1654" s="68" t="s">
        <v>9</v>
      </c>
      <c r="D1654" s="69">
        <v>49.99192</v>
      </c>
      <c r="E1654" s="69">
        <v>49.99192</v>
      </c>
      <c r="F1654" s="69">
        <v>0</v>
      </c>
    </row>
    <row r="1655" spans="1:6" x14ac:dyDescent="0.25">
      <c r="A1655" s="11"/>
      <c r="B1655" s="67" t="s">
        <v>1</v>
      </c>
      <c r="C1655" s="68" t="s">
        <v>11</v>
      </c>
      <c r="D1655" s="69">
        <v>1246.98026</v>
      </c>
      <c r="E1655" s="69">
        <v>1246.98026</v>
      </c>
      <c r="F1655" s="69">
        <v>0</v>
      </c>
    </row>
    <row r="1656" spans="1:6" x14ac:dyDescent="0.25">
      <c r="A1656" s="11"/>
      <c r="B1656" s="70" t="s">
        <v>1</v>
      </c>
      <c r="C1656" s="71" t="s">
        <v>12</v>
      </c>
      <c r="D1656" s="72">
        <v>45932.987450000001</v>
      </c>
      <c r="E1656" s="72">
        <v>45932.987450000001</v>
      </c>
      <c r="F1656" s="72">
        <v>0</v>
      </c>
    </row>
    <row r="1657" spans="1:6" ht="54.75" thickBot="1" x14ac:dyDescent="0.3">
      <c r="A1657" s="11"/>
      <c r="B1657" s="27" t="s">
        <v>576</v>
      </c>
      <c r="C1657" s="28" t="s">
        <v>577</v>
      </c>
      <c r="D1657" s="29">
        <v>6835.4665700000005</v>
      </c>
      <c r="E1657" s="29">
        <v>6835.4665700000005</v>
      </c>
      <c r="F1657" s="29">
        <v>0</v>
      </c>
    </row>
    <row r="1658" spans="1:6" ht="15.75" thickTop="1" x14ac:dyDescent="0.25">
      <c r="A1658" s="11"/>
      <c r="B1658" s="70" t="s">
        <v>1</v>
      </c>
      <c r="C1658" s="71" t="s">
        <v>4</v>
      </c>
      <c r="D1658" s="72">
        <v>943.17019000000005</v>
      </c>
      <c r="E1658" s="72">
        <v>943.17019000000005</v>
      </c>
      <c r="F1658" s="72">
        <v>0</v>
      </c>
    </row>
    <row r="1659" spans="1:6" x14ac:dyDescent="0.25">
      <c r="A1659" s="11"/>
      <c r="B1659" s="67" t="s">
        <v>1</v>
      </c>
      <c r="C1659" s="68" t="s">
        <v>6</v>
      </c>
      <c r="D1659" s="69">
        <v>208.32279</v>
      </c>
      <c r="E1659" s="69">
        <v>208.32279</v>
      </c>
      <c r="F1659" s="69">
        <v>0</v>
      </c>
    </row>
    <row r="1660" spans="1:6" x14ac:dyDescent="0.25">
      <c r="A1660" s="11"/>
      <c r="B1660" s="67" t="s">
        <v>1</v>
      </c>
      <c r="C1660" s="68" t="s">
        <v>9</v>
      </c>
      <c r="D1660" s="69">
        <v>734.84739999999999</v>
      </c>
      <c r="E1660" s="69">
        <v>734.84739999999999</v>
      </c>
      <c r="F1660" s="69">
        <v>0</v>
      </c>
    </row>
    <row r="1661" spans="1:6" x14ac:dyDescent="0.25">
      <c r="A1661" s="11"/>
      <c r="B1661" s="70" t="s">
        <v>1</v>
      </c>
      <c r="C1661" s="71" t="s">
        <v>12</v>
      </c>
      <c r="D1661" s="72">
        <v>5892.2963799999998</v>
      </c>
      <c r="E1661" s="72">
        <v>5892.2963799999998</v>
      </c>
      <c r="F1661" s="72">
        <v>0</v>
      </c>
    </row>
    <row r="1662" spans="1:6" ht="72.75" thickBot="1" x14ac:dyDescent="0.3">
      <c r="A1662" s="11"/>
      <c r="B1662" s="27" t="s">
        <v>578</v>
      </c>
      <c r="C1662" s="28" t="s">
        <v>579</v>
      </c>
      <c r="D1662" s="29">
        <v>854.28925000000004</v>
      </c>
      <c r="E1662" s="29">
        <v>854.28925000000004</v>
      </c>
      <c r="F1662" s="29">
        <v>0</v>
      </c>
    </row>
    <row r="1663" spans="1:6" ht="15.75" thickTop="1" x14ac:dyDescent="0.25">
      <c r="A1663" s="11"/>
      <c r="B1663" s="70" t="s">
        <v>1</v>
      </c>
      <c r="C1663" s="71" t="s">
        <v>4</v>
      </c>
      <c r="D1663" s="72">
        <v>52.38</v>
      </c>
      <c r="E1663" s="72">
        <v>52.38</v>
      </c>
      <c r="F1663" s="72">
        <v>0</v>
      </c>
    </row>
    <row r="1664" spans="1:6" x14ac:dyDescent="0.25">
      <c r="A1664" s="11"/>
      <c r="B1664" s="67" t="s">
        <v>1</v>
      </c>
      <c r="C1664" s="68" t="s">
        <v>6</v>
      </c>
      <c r="D1664" s="69">
        <v>52.38</v>
      </c>
      <c r="E1664" s="69">
        <v>52.38</v>
      </c>
      <c r="F1664" s="69">
        <v>0</v>
      </c>
    </row>
    <row r="1665" spans="1:6" x14ac:dyDescent="0.25">
      <c r="A1665" s="11"/>
      <c r="B1665" s="70" t="s">
        <v>1</v>
      </c>
      <c r="C1665" s="71" t="s">
        <v>12</v>
      </c>
      <c r="D1665" s="72">
        <v>801.90925000000004</v>
      </c>
      <c r="E1665" s="72">
        <v>801.90925000000004</v>
      </c>
      <c r="F1665" s="72">
        <v>0</v>
      </c>
    </row>
    <row r="1666" spans="1:6" ht="54.75" thickBot="1" x14ac:dyDescent="0.3">
      <c r="A1666" s="11"/>
      <c r="B1666" s="27" t="s">
        <v>580</v>
      </c>
      <c r="C1666" s="28" t="s">
        <v>581</v>
      </c>
      <c r="D1666" s="29">
        <v>3947.0111099999999</v>
      </c>
      <c r="E1666" s="29">
        <v>3947.0111099999999</v>
      </c>
      <c r="F1666" s="29">
        <v>0</v>
      </c>
    </row>
    <row r="1667" spans="1:6" ht="15.75" thickTop="1" x14ac:dyDescent="0.25">
      <c r="A1667" s="11"/>
      <c r="B1667" s="70" t="s">
        <v>1</v>
      </c>
      <c r="C1667" s="71" t="s">
        <v>4</v>
      </c>
      <c r="D1667" s="72">
        <v>1334.0120499999998</v>
      </c>
      <c r="E1667" s="72">
        <v>1334.0120499999998</v>
      </c>
      <c r="F1667" s="72">
        <v>0</v>
      </c>
    </row>
    <row r="1668" spans="1:6" x14ac:dyDescent="0.25">
      <c r="A1668" s="11"/>
      <c r="B1668" s="67" t="s">
        <v>1</v>
      </c>
      <c r="C1668" s="68" t="s">
        <v>9</v>
      </c>
      <c r="D1668" s="69">
        <v>1334.0120499999998</v>
      </c>
      <c r="E1668" s="69">
        <v>1334.0120499999998</v>
      </c>
      <c r="F1668" s="69">
        <v>0</v>
      </c>
    </row>
    <row r="1669" spans="1:6" x14ac:dyDescent="0.25">
      <c r="A1669" s="11"/>
      <c r="B1669" s="70" t="s">
        <v>1</v>
      </c>
      <c r="C1669" s="71" t="s">
        <v>12</v>
      </c>
      <c r="D1669" s="72">
        <v>2612.9990600000001</v>
      </c>
      <c r="E1669" s="72">
        <v>2612.9990600000001</v>
      </c>
      <c r="F1669" s="72">
        <v>0</v>
      </c>
    </row>
    <row r="1670" spans="1:6" ht="36.75" thickBot="1" x14ac:dyDescent="0.3">
      <c r="A1670" s="11"/>
      <c r="B1670" s="27" t="s">
        <v>582</v>
      </c>
      <c r="C1670" s="28" t="s">
        <v>583</v>
      </c>
      <c r="D1670" s="29">
        <v>2834.4567400000001</v>
      </c>
      <c r="E1670" s="29">
        <v>2834.4567400000001</v>
      </c>
      <c r="F1670" s="29">
        <v>0</v>
      </c>
    </row>
    <row r="1671" spans="1:6" ht="15.75" thickTop="1" x14ac:dyDescent="0.25">
      <c r="A1671" s="11"/>
      <c r="B1671" s="70" t="s">
        <v>1</v>
      </c>
      <c r="C1671" s="71" t="s">
        <v>4</v>
      </c>
      <c r="D1671" s="72">
        <v>2088.1861100000001</v>
      </c>
      <c r="E1671" s="72">
        <v>2088.1861100000001</v>
      </c>
      <c r="F1671" s="72">
        <v>0</v>
      </c>
    </row>
    <row r="1672" spans="1:6" x14ac:dyDescent="0.25">
      <c r="A1672" s="11"/>
      <c r="B1672" s="67" t="s">
        <v>1</v>
      </c>
      <c r="C1672" s="68" t="s">
        <v>6</v>
      </c>
      <c r="D1672" s="69">
        <v>2088.1861100000001</v>
      </c>
      <c r="E1672" s="69">
        <v>2088.1861100000001</v>
      </c>
      <c r="F1672" s="69">
        <v>0</v>
      </c>
    </row>
    <row r="1673" spans="1:6" x14ac:dyDescent="0.25">
      <c r="A1673" s="11"/>
      <c r="B1673" s="70" t="s">
        <v>1</v>
      </c>
      <c r="C1673" s="71" t="s">
        <v>12</v>
      </c>
      <c r="D1673" s="72">
        <v>746.27062999999998</v>
      </c>
      <c r="E1673" s="72">
        <v>746.27062999999998</v>
      </c>
      <c r="F1673" s="72">
        <v>0</v>
      </c>
    </row>
    <row r="1674" spans="1:6" ht="36.75" thickBot="1" x14ac:dyDescent="0.3">
      <c r="A1674" s="11"/>
      <c r="B1674" s="27" t="s">
        <v>584</v>
      </c>
      <c r="C1674" s="28" t="s">
        <v>585</v>
      </c>
      <c r="D1674" s="29">
        <v>4112.0047500000001</v>
      </c>
      <c r="E1674" s="29">
        <v>4112.0047500000001</v>
      </c>
      <c r="F1674" s="29">
        <v>0</v>
      </c>
    </row>
    <row r="1675" spans="1:6" ht="15.75" thickTop="1" x14ac:dyDescent="0.25">
      <c r="A1675" s="11"/>
      <c r="B1675" s="70" t="s">
        <v>1</v>
      </c>
      <c r="C1675" s="71" t="s">
        <v>4</v>
      </c>
      <c r="D1675" s="72">
        <v>4112.0047500000001</v>
      </c>
      <c r="E1675" s="72">
        <v>4112.0047500000001</v>
      </c>
      <c r="F1675" s="72">
        <v>0</v>
      </c>
    </row>
    <row r="1676" spans="1:6" x14ac:dyDescent="0.25">
      <c r="A1676" s="11"/>
      <c r="B1676" s="67" t="s">
        <v>1</v>
      </c>
      <c r="C1676" s="68" t="s">
        <v>6</v>
      </c>
      <c r="D1676" s="69">
        <v>4111.3147300000001</v>
      </c>
      <c r="E1676" s="69">
        <v>4111.3147300000001</v>
      </c>
      <c r="F1676" s="69">
        <v>0</v>
      </c>
    </row>
    <row r="1677" spans="1:6" x14ac:dyDescent="0.25">
      <c r="A1677" s="11"/>
      <c r="B1677" s="67" t="s">
        <v>1</v>
      </c>
      <c r="C1677" s="68" t="s">
        <v>11</v>
      </c>
      <c r="D1677" s="69">
        <v>0.69001999999999997</v>
      </c>
      <c r="E1677" s="69">
        <v>0.69001999999999997</v>
      </c>
      <c r="F1677" s="69">
        <v>0</v>
      </c>
    </row>
    <row r="1678" spans="1:6" ht="18.75" thickBot="1" x14ac:dyDescent="0.3">
      <c r="A1678" s="11"/>
      <c r="B1678" s="27" t="s">
        <v>586</v>
      </c>
      <c r="C1678" s="28" t="s">
        <v>587</v>
      </c>
      <c r="D1678" s="29">
        <v>325.29761999999999</v>
      </c>
      <c r="E1678" s="29">
        <v>325.29761999999999</v>
      </c>
      <c r="F1678" s="29">
        <v>0</v>
      </c>
    </row>
    <row r="1679" spans="1:6" ht="15.75" thickTop="1" x14ac:dyDescent="0.25">
      <c r="A1679" s="11"/>
      <c r="B1679" s="70" t="s">
        <v>1</v>
      </c>
      <c r="C1679" s="71" t="s">
        <v>4</v>
      </c>
      <c r="D1679" s="72">
        <v>325.29761999999999</v>
      </c>
      <c r="E1679" s="72">
        <v>325.29761999999999</v>
      </c>
      <c r="F1679" s="72">
        <v>0</v>
      </c>
    </row>
    <row r="1680" spans="1:6" x14ac:dyDescent="0.25">
      <c r="A1680" s="11"/>
      <c r="B1680" s="67" t="s">
        <v>1</v>
      </c>
      <c r="C1680" s="68" t="s">
        <v>6</v>
      </c>
      <c r="D1680" s="69">
        <v>319.28962000000001</v>
      </c>
      <c r="E1680" s="69">
        <v>319.28962000000001</v>
      </c>
      <c r="F1680" s="69">
        <v>0</v>
      </c>
    </row>
    <row r="1681" spans="1:6" x14ac:dyDescent="0.25">
      <c r="A1681" s="11"/>
      <c r="B1681" s="67" t="s">
        <v>1</v>
      </c>
      <c r="C1681" s="68" t="s">
        <v>11</v>
      </c>
      <c r="D1681" s="69">
        <v>6.008</v>
      </c>
      <c r="E1681" s="69">
        <v>6.008</v>
      </c>
      <c r="F1681" s="69">
        <v>0</v>
      </c>
    </row>
    <row r="1682" spans="1:6" ht="54.75" thickBot="1" x14ac:dyDescent="0.3">
      <c r="A1682" s="11"/>
      <c r="B1682" s="27" t="s">
        <v>588</v>
      </c>
      <c r="C1682" s="28" t="s">
        <v>589</v>
      </c>
      <c r="D1682" s="29">
        <v>976.73219000000006</v>
      </c>
      <c r="E1682" s="29">
        <v>976.73219000000006</v>
      </c>
      <c r="F1682" s="29">
        <v>0</v>
      </c>
    </row>
    <row r="1683" spans="1:6" ht="15.75" thickTop="1" x14ac:dyDescent="0.25">
      <c r="A1683" s="11"/>
      <c r="B1683" s="70" t="s">
        <v>1</v>
      </c>
      <c r="C1683" s="71" t="s">
        <v>4</v>
      </c>
      <c r="D1683" s="72">
        <v>943.33519000000001</v>
      </c>
      <c r="E1683" s="72">
        <v>943.33519000000001</v>
      </c>
      <c r="F1683" s="72">
        <v>0</v>
      </c>
    </row>
    <row r="1684" spans="1:6" x14ac:dyDescent="0.25">
      <c r="A1684" s="11"/>
      <c r="B1684" s="67" t="s">
        <v>1</v>
      </c>
      <c r="C1684" s="68" t="s">
        <v>6</v>
      </c>
      <c r="D1684" s="69">
        <v>862.77080999999998</v>
      </c>
      <c r="E1684" s="69">
        <v>862.77080999999998</v>
      </c>
      <c r="F1684" s="69">
        <v>0</v>
      </c>
    </row>
    <row r="1685" spans="1:6" x14ac:dyDescent="0.25">
      <c r="A1685" s="11"/>
      <c r="B1685" s="67" t="s">
        <v>1</v>
      </c>
      <c r="C1685" s="68" t="s">
        <v>8</v>
      </c>
      <c r="D1685" s="69">
        <v>77.917270000000002</v>
      </c>
      <c r="E1685" s="69">
        <v>77.917270000000002</v>
      </c>
      <c r="F1685" s="69">
        <v>0</v>
      </c>
    </row>
    <row r="1686" spans="1:6" x14ac:dyDescent="0.25">
      <c r="A1686" s="11"/>
      <c r="B1686" s="67" t="s">
        <v>1</v>
      </c>
      <c r="C1686" s="68" t="s">
        <v>11</v>
      </c>
      <c r="D1686" s="69">
        <v>2.6471100000000001</v>
      </c>
      <c r="E1686" s="69">
        <v>2.6471100000000001</v>
      </c>
      <c r="F1686" s="69">
        <v>0</v>
      </c>
    </row>
    <row r="1687" spans="1:6" x14ac:dyDescent="0.25">
      <c r="A1687" s="11"/>
      <c r="B1687" s="70" t="s">
        <v>1</v>
      </c>
      <c r="C1687" s="71" t="s">
        <v>12</v>
      </c>
      <c r="D1687" s="72">
        <v>33.396999999999998</v>
      </c>
      <c r="E1687" s="72">
        <v>33.396999999999998</v>
      </c>
      <c r="F1687" s="72">
        <v>0</v>
      </c>
    </row>
    <row r="1688" spans="1:6" ht="36.75" thickBot="1" x14ac:dyDescent="0.3">
      <c r="A1688" s="11"/>
      <c r="B1688" s="27" t="s">
        <v>590</v>
      </c>
      <c r="C1688" s="28" t="s">
        <v>591</v>
      </c>
      <c r="D1688" s="29">
        <v>209366.81984000001</v>
      </c>
      <c r="E1688" s="29">
        <v>189018.99069999999</v>
      </c>
      <c r="F1688" s="29">
        <v>20347.829140000002</v>
      </c>
    </row>
    <row r="1689" spans="1:6" ht="15.75" thickTop="1" x14ac:dyDescent="0.25">
      <c r="A1689" s="11"/>
      <c r="B1689" s="70" t="s">
        <v>1</v>
      </c>
      <c r="C1689" s="71" t="s">
        <v>4</v>
      </c>
      <c r="D1689" s="72">
        <v>186766.47989999998</v>
      </c>
      <c r="E1689" s="72">
        <v>167516.85852999997</v>
      </c>
      <c r="F1689" s="72">
        <v>19249.621370000004</v>
      </c>
    </row>
    <row r="1690" spans="1:6" x14ac:dyDescent="0.25">
      <c r="A1690" s="11"/>
      <c r="B1690" s="67" t="s">
        <v>1</v>
      </c>
      <c r="C1690" s="68" t="s">
        <v>5</v>
      </c>
      <c r="D1690" s="69">
        <v>40076.665670000002</v>
      </c>
      <c r="E1690" s="69">
        <v>36129.759310000001</v>
      </c>
      <c r="F1690" s="69">
        <v>3946.9063600000004</v>
      </c>
    </row>
    <row r="1691" spans="1:6" x14ac:dyDescent="0.25">
      <c r="A1691" s="11"/>
      <c r="B1691" s="67" t="s">
        <v>1</v>
      </c>
      <c r="C1691" s="68" t="s">
        <v>6</v>
      </c>
      <c r="D1691" s="69">
        <v>29445.370040000005</v>
      </c>
      <c r="E1691" s="69">
        <v>17076.506900000004</v>
      </c>
      <c r="F1691" s="69">
        <v>12368.863140000001</v>
      </c>
    </row>
    <row r="1692" spans="1:6" x14ac:dyDescent="0.25">
      <c r="A1692" s="11"/>
      <c r="B1692" s="67" t="s">
        <v>1</v>
      </c>
      <c r="C1692" s="68" t="s">
        <v>7</v>
      </c>
      <c r="D1692" s="69">
        <v>40.083330000000004</v>
      </c>
      <c r="E1692" s="69">
        <v>0</v>
      </c>
      <c r="F1692" s="69">
        <v>40.083330000000004</v>
      </c>
    </row>
    <row r="1693" spans="1:6" x14ac:dyDescent="0.25">
      <c r="A1693" s="11"/>
      <c r="B1693" s="67" t="s">
        <v>1</v>
      </c>
      <c r="C1693" s="68" t="s">
        <v>8</v>
      </c>
      <c r="D1693" s="69">
        <v>94319.030720000024</v>
      </c>
      <c r="E1693" s="69">
        <v>94319.030720000024</v>
      </c>
      <c r="F1693" s="69">
        <v>0</v>
      </c>
    </row>
    <row r="1694" spans="1:6" x14ac:dyDescent="0.25">
      <c r="A1694" s="11"/>
      <c r="B1694" s="67" t="s">
        <v>1</v>
      </c>
      <c r="C1694" s="68" t="s">
        <v>9</v>
      </c>
      <c r="D1694" s="69">
        <v>2924.1121900000003</v>
      </c>
      <c r="E1694" s="69">
        <v>2509.2977700000001</v>
      </c>
      <c r="F1694" s="69">
        <v>414.81441999999998</v>
      </c>
    </row>
    <row r="1695" spans="1:6" x14ac:dyDescent="0.25">
      <c r="A1695" s="11"/>
      <c r="B1695" s="67" t="s">
        <v>1</v>
      </c>
      <c r="C1695" s="68" t="s">
        <v>10</v>
      </c>
      <c r="D1695" s="69">
        <v>582.4841100000001</v>
      </c>
      <c r="E1695" s="69">
        <v>555.12407000000007</v>
      </c>
      <c r="F1695" s="69">
        <v>27.360040000000001</v>
      </c>
    </row>
    <row r="1696" spans="1:6" x14ac:dyDescent="0.25">
      <c r="A1696" s="11"/>
      <c r="B1696" s="67" t="s">
        <v>1</v>
      </c>
      <c r="C1696" s="68" t="s">
        <v>11</v>
      </c>
      <c r="D1696" s="69">
        <v>19378.733840000001</v>
      </c>
      <c r="E1696" s="69">
        <v>16927.139760000002</v>
      </c>
      <c r="F1696" s="69">
        <v>2451.5940799999998</v>
      </c>
    </row>
    <row r="1697" spans="1:6" x14ac:dyDescent="0.25">
      <c r="A1697" s="11"/>
      <c r="B1697" s="70" t="s">
        <v>1</v>
      </c>
      <c r="C1697" s="71" t="s">
        <v>12</v>
      </c>
      <c r="D1697" s="72">
        <v>20000.959940000004</v>
      </c>
      <c r="E1697" s="72">
        <v>18902.752170000003</v>
      </c>
      <c r="F1697" s="72">
        <v>1098.20777</v>
      </c>
    </row>
    <row r="1698" spans="1:6" x14ac:dyDescent="0.25">
      <c r="A1698" s="11"/>
      <c r="B1698" s="70" t="s">
        <v>1</v>
      </c>
      <c r="C1698" s="71" t="s">
        <v>14</v>
      </c>
      <c r="D1698" s="72">
        <v>2599.38</v>
      </c>
      <c r="E1698" s="72">
        <v>2599.38</v>
      </c>
      <c r="F1698" s="72">
        <v>0</v>
      </c>
    </row>
    <row r="1699" spans="1:6" ht="54.75" thickBot="1" x14ac:dyDescent="0.3">
      <c r="A1699" s="11"/>
      <c r="B1699" s="27" t="s">
        <v>592</v>
      </c>
      <c r="C1699" s="28" t="s">
        <v>593</v>
      </c>
      <c r="D1699" s="29">
        <v>5278.4945499999994</v>
      </c>
      <c r="E1699" s="29">
        <v>5278.4945499999994</v>
      </c>
      <c r="F1699" s="29">
        <v>0</v>
      </c>
    </row>
    <row r="1700" spans="1:6" ht="15.75" thickTop="1" x14ac:dyDescent="0.25">
      <c r="A1700" s="11"/>
      <c r="B1700" s="70" t="s">
        <v>1</v>
      </c>
      <c r="C1700" s="71" t="s">
        <v>4</v>
      </c>
      <c r="D1700" s="72">
        <v>5067.8245499999994</v>
      </c>
      <c r="E1700" s="72">
        <v>5067.8245499999994</v>
      </c>
      <c r="F1700" s="72">
        <v>0</v>
      </c>
    </row>
    <row r="1701" spans="1:6" x14ac:dyDescent="0.25">
      <c r="A1701" s="11"/>
      <c r="B1701" s="67" t="s">
        <v>1</v>
      </c>
      <c r="C1701" s="68" t="s">
        <v>5</v>
      </c>
      <c r="D1701" s="69">
        <v>2159.97237</v>
      </c>
      <c r="E1701" s="69">
        <v>2159.97237</v>
      </c>
      <c r="F1701" s="69">
        <v>0</v>
      </c>
    </row>
    <row r="1702" spans="1:6" x14ac:dyDescent="0.25">
      <c r="A1702" s="11"/>
      <c r="B1702" s="67" t="s">
        <v>1</v>
      </c>
      <c r="C1702" s="68" t="s">
        <v>6</v>
      </c>
      <c r="D1702" s="69">
        <v>2526.9678199999998</v>
      </c>
      <c r="E1702" s="69">
        <v>2526.9678199999998</v>
      </c>
      <c r="F1702" s="69">
        <v>0</v>
      </c>
    </row>
    <row r="1703" spans="1:6" x14ac:dyDescent="0.25">
      <c r="A1703" s="11"/>
      <c r="B1703" s="67" t="s">
        <v>1</v>
      </c>
      <c r="C1703" s="68" t="s">
        <v>9</v>
      </c>
      <c r="D1703" s="69">
        <v>327.86257000000001</v>
      </c>
      <c r="E1703" s="69">
        <v>327.86257000000001</v>
      </c>
      <c r="F1703" s="69">
        <v>0</v>
      </c>
    </row>
    <row r="1704" spans="1:6" x14ac:dyDescent="0.25">
      <c r="A1704" s="11"/>
      <c r="B1704" s="67" t="s">
        <v>1</v>
      </c>
      <c r="C1704" s="68" t="s">
        <v>10</v>
      </c>
      <c r="D1704" s="69">
        <v>40.241150000000005</v>
      </c>
      <c r="E1704" s="69">
        <v>40.241150000000005</v>
      </c>
      <c r="F1704" s="69">
        <v>0</v>
      </c>
    </row>
    <row r="1705" spans="1:6" x14ac:dyDescent="0.25">
      <c r="A1705" s="11"/>
      <c r="B1705" s="67" t="s">
        <v>1</v>
      </c>
      <c r="C1705" s="68" t="s">
        <v>11</v>
      </c>
      <c r="D1705" s="69">
        <v>12.78064</v>
      </c>
      <c r="E1705" s="69">
        <v>12.78064</v>
      </c>
      <c r="F1705" s="69">
        <v>0</v>
      </c>
    </row>
    <row r="1706" spans="1:6" x14ac:dyDescent="0.25">
      <c r="A1706" s="11"/>
      <c r="B1706" s="70" t="s">
        <v>1</v>
      </c>
      <c r="C1706" s="71" t="s">
        <v>12</v>
      </c>
      <c r="D1706" s="72">
        <v>210.67</v>
      </c>
      <c r="E1706" s="72">
        <v>210.67</v>
      </c>
      <c r="F1706" s="72">
        <v>0</v>
      </c>
    </row>
    <row r="1707" spans="1:6" ht="36.75" thickBot="1" x14ac:dyDescent="0.3">
      <c r="A1707" s="11"/>
      <c r="B1707" s="27" t="s">
        <v>594</v>
      </c>
      <c r="C1707" s="28" t="s">
        <v>595</v>
      </c>
      <c r="D1707" s="29">
        <v>12840.57984</v>
      </c>
      <c r="E1707" s="29">
        <v>8210.1312400000006</v>
      </c>
      <c r="F1707" s="29">
        <v>4630.4485999999997</v>
      </c>
    </row>
    <row r="1708" spans="1:6" ht="15.75" thickTop="1" x14ac:dyDescent="0.25">
      <c r="A1708" s="11"/>
      <c r="B1708" s="70" t="s">
        <v>1</v>
      </c>
      <c r="C1708" s="71" t="s">
        <v>4</v>
      </c>
      <c r="D1708" s="72">
        <v>12263.733220000002</v>
      </c>
      <c r="E1708" s="72">
        <v>7884.4774400000006</v>
      </c>
      <c r="F1708" s="72">
        <v>4379.2557800000004</v>
      </c>
    </row>
    <row r="1709" spans="1:6" x14ac:dyDescent="0.25">
      <c r="A1709" s="11"/>
      <c r="B1709" s="67" t="s">
        <v>1</v>
      </c>
      <c r="C1709" s="68" t="s">
        <v>5</v>
      </c>
      <c r="D1709" s="69">
        <v>7399.6246599999995</v>
      </c>
      <c r="E1709" s="69">
        <v>5872.5945999999994</v>
      </c>
      <c r="F1709" s="69">
        <v>1527.0300599999998</v>
      </c>
    </row>
    <row r="1710" spans="1:6" x14ac:dyDescent="0.25">
      <c r="A1710" s="11"/>
      <c r="B1710" s="67" t="s">
        <v>1</v>
      </c>
      <c r="C1710" s="68" t="s">
        <v>6</v>
      </c>
      <c r="D1710" s="69">
        <v>4417.0341000000008</v>
      </c>
      <c r="E1710" s="69">
        <v>1866.3511300000005</v>
      </c>
      <c r="F1710" s="69">
        <v>2550.6829699999998</v>
      </c>
    </row>
    <row r="1711" spans="1:6" x14ac:dyDescent="0.25">
      <c r="A1711" s="11"/>
      <c r="B1711" s="67" t="s">
        <v>1</v>
      </c>
      <c r="C1711" s="68" t="s">
        <v>9</v>
      </c>
      <c r="D1711" s="69">
        <v>13.76263</v>
      </c>
      <c r="E1711" s="69">
        <v>8.9482099999999996</v>
      </c>
      <c r="F1711" s="69">
        <v>4.8144200000000001</v>
      </c>
    </row>
    <row r="1712" spans="1:6" x14ac:dyDescent="0.25">
      <c r="A1712" s="11"/>
      <c r="B1712" s="67" t="s">
        <v>1</v>
      </c>
      <c r="C1712" s="68" t="s">
        <v>10</v>
      </c>
      <c r="D1712" s="69">
        <v>21.677859999999999</v>
      </c>
      <c r="E1712" s="69">
        <v>3</v>
      </c>
      <c r="F1712" s="69">
        <v>18.677859999999999</v>
      </c>
    </row>
    <row r="1713" spans="1:6" x14ac:dyDescent="0.25">
      <c r="A1713" s="11"/>
      <c r="B1713" s="67" t="s">
        <v>1</v>
      </c>
      <c r="C1713" s="68" t="s">
        <v>11</v>
      </c>
      <c r="D1713" s="69">
        <v>411.63396999999998</v>
      </c>
      <c r="E1713" s="69">
        <v>133.58349999999999</v>
      </c>
      <c r="F1713" s="69">
        <v>278.05046999999996</v>
      </c>
    </row>
    <row r="1714" spans="1:6" x14ac:dyDescent="0.25">
      <c r="A1714" s="11"/>
      <c r="B1714" s="70" t="s">
        <v>1</v>
      </c>
      <c r="C1714" s="71" t="s">
        <v>12</v>
      </c>
      <c r="D1714" s="72">
        <v>576.84662000000003</v>
      </c>
      <c r="E1714" s="72">
        <v>325.65379999999999</v>
      </c>
      <c r="F1714" s="72">
        <v>251.19282000000001</v>
      </c>
    </row>
    <row r="1715" spans="1:6" ht="18.75" thickBot="1" x14ac:dyDescent="0.3">
      <c r="A1715" s="11"/>
      <c r="B1715" s="27" t="s">
        <v>597</v>
      </c>
      <c r="C1715" s="28" t="s">
        <v>385</v>
      </c>
      <c r="D1715" s="29">
        <v>14871.37161</v>
      </c>
      <c r="E1715" s="29">
        <v>14871.37161</v>
      </c>
      <c r="F1715" s="29">
        <v>0</v>
      </c>
    </row>
    <row r="1716" spans="1:6" ht="15.75" thickTop="1" x14ac:dyDescent="0.25">
      <c r="A1716" s="11"/>
      <c r="B1716" s="70" t="s">
        <v>1</v>
      </c>
      <c r="C1716" s="71" t="s">
        <v>4</v>
      </c>
      <c r="D1716" s="72">
        <v>3752.0650000000001</v>
      </c>
      <c r="E1716" s="72">
        <v>3752.0650000000001</v>
      </c>
      <c r="F1716" s="72">
        <v>0</v>
      </c>
    </row>
    <row r="1717" spans="1:6" x14ac:dyDescent="0.25">
      <c r="A1717" s="11"/>
      <c r="B1717" s="67" t="s">
        <v>1</v>
      </c>
      <c r="C1717" s="68" t="s">
        <v>6</v>
      </c>
      <c r="D1717" s="69">
        <v>32.479999999999997</v>
      </c>
      <c r="E1717" s="69">
        <v>32.479999999999997</v>
      </c>
      <c r="F1717" s="69">
        <v>0</v>
      </c>
    </row>
    <row r="1718" spans="1:6" x14ac:dyDescent="0.25">
      <c r="A1718" s="11"/>
      <c r="B1718" s="67" t="s">
        <v>1</v>
      </c>
      <c r="C1718" s="68" t="s">
        <v>11</v>
      </c>
      <c r="D1718" s="69">
        <v>3719.585</v>
      </c>
      <c r="E1718" s="69">
        <v>3719.585</v>
      </c>
      <c r="F1718" s="69">
        <v>0</v>
      </c>
    </row>
    <row r="1719" spans="1:6" x14ac:dyDescent="0.25">
      <c r="A1719" s="11"/>
      <c r="B1719" s="70" t="s">
        <v>1</v>
      </c>
      <c r="C1719" s="71" t="s">
        <v>12</v>
      </c>
      <c r="D1719" s="72">
        <v>11119.30661</v>
      </c>
      <c r="E1719" s="72">
        <v>11119.30661</v>
      </c>
      <c r="F1719" s="72">
        <v>0</v>
      </c>
    </row>
    <row r="1720" spans="1:6" ht="36.75" thickBot="1" x14ac:dyDescent="0.3">
      <c r="A1720" s="11"/>
      <c r="B1720" s="27" t="s">
        <v>602</v>
      </c>
      <c r="C1720" s="28" t="s">
        <v>603</v>
      </c>
      <c r="D1720" s="29">
        <v>3546.9505499999996</v>
      </c>
      <c r="E1720" s="29">
        <v>3209.7382599999996</v>
      </c>
      <c r="F1720" s="29">
        <v>337.21228999999994</v>
      </c>
    </row>
    <row r="1721" spans="1:6" ht="15.75" thickTop="1" x14ac:dyDescent="0.25">
      <c r="A1721" s="11"/>
      <c r="B1721" s="70" t="s">
        <v>1</v>
      </c>
      <c r="C1721" s="71" t="s">
        <v>4</v>
      </c>
      <c r="D1721" s="72">
        <v>3405.13499</v>
      </c>
      <c r="E1721" s="72">
        <v>3085.3852999999999</v>
      </c>
      <c r="F1721" s="72">
        <v>319.74968999999993</v>
      </c>
    </row>
    <row r="1722" spans="1:6" x14ac:dyDescent="0.25">
      <c r="A1722" s="11"/>
      <c r="B1722" s="67" t="s">
        <v>1</v>
      </c>
      <c r="C1722" s="68" t="s">
        <v>5</v>
      </c>
      <c r="D1722" s="69">
        <v>2537.9924500000002</v>
      </c>
      <c r="E1722" s="69">
        <v>2340.7338500000001</v>
      </c>
      <c r="F1722" s="69">
        <v>197.25859999999997</v>
      </c>
    </row>
    <row r="1723" spans="1:6" x14ac:dyDescent="0.25">
      <c r="A1723" s="11"/>
      <c r="B1723" s="67" t="s">
        <v>1</v>
      </c>
      <c r="C1723" s="68" t="s">
        <v>6</v>
      </c>
      <c r="D1723" s="69">
        <v>831.49552999999992</v>
      </c>
      <c r="E1723" s="69">
        <v>715.96998999999994</v>
      </c>
      <c r="F1723" s="69">
        <v>115.52554000000001</v>
      </c>
    </row>
    <row r="1724" spans="1:6" x14ac:dyDescent="0.25">
      <c r="A1724" s="11"/>
      <c r="B1724" s="67" t="s">
        <v>1</v>
      </c>
      <c r="C1724" s="68" t="s">
        <v>8</v>
      </c>
      <c r="D1724" s="69">
        <v>21.149609999999999</v>
      </c>
      <c r="E1724" s="69">
        <v>21.149609999999999</v>
      </c>
      <c r="F1724" s="69">
        <v>0</v>
      </c>
    </row>
    <row r="1725" spans="1:6" x14ac:dyDescent="0.25">
      <c r="A1725" s="11"/>
      <c r="B1725" s="67" t="s">
        <v>1</v>
      </c>
      <c r="C1725" s="68" t="s">
        <v>10</v>
      </c>
      <c r="D1725" s="69">
        <v>1.2825799999999998</v>
      </c>
      <c r="E1725" s="69">
        <v>1.2825799999999998</v>
      </c>
      <c r="F1725" s="69">
        <v>0</v>
      </c>
    </row>
    <row r="1726" spans="1:6" x14ac:dyDescent="0.25">
      <c r="A1726" s="11"/>
      <c r="B1726" s="67" t="s">
        <v>1</v>
      </c>
      <c r="C1726" s="68" t="s">
        <v>11</v>
      </c>
      <c r="D1726" s="69">
        <v>13.21482</v>
      </c>
      <c r="E1726" s="69">
        <v>6.2492700000000001</v>
      </c>
      <c r="F1726" s="69">
        <v>6.9655500000000004</v>
      </c>
    </row>
    <row r="1727" spans="1:6" x14ac:dyDescent="0.25">
      <c r="A1727" s="11"/>
      <c r="B1727" s="70" t="s">
        <v>1</v>
      </c>
      <c r="C1727" s="71" t="s">
        <v>12</v>
      </c>
      <c r="D1727" s="72">
        <v>141.81556</v>
      </c>
      <c r="E1727" s="72">
        <v>124.35296</v>
      </c>
      <c r="F1727" s="72">
        <v>17.462599999999998</v>
      </c>
    </row>
    <row r="1728" spans="1:6" ht="18.75" thickBot="1" x14ac:dyDescent="0.3">
      <c r="A1728" s="11"/>
      <c r="B1728" s="27" t="s">
        <v>607</v>
      </c>
      <c r="C1728" s="28" t="s">
        <v>608</v>
      </c>
      <c r="D1728" s="29">
        <v>51153.389500000005</v>
      </c>
      <c r="E1728" s="29">
        <v>39759.247459999999</v>
      </c>
      <c r="F1728" s="29">
        <v>11394.142040000002</v>
      </c>
    </row>
    <row r="1729" spans="1:6" ht="15.75" thickTop="1" x14ac:dyDescent="0.25">
      <c r="A1729" s="11"/>
      <c r="B1729" s="70" t="s">
        <v>1</v>
      </c>
      <c r="C1729" s="71" t="s">
        <v>4</v>
      </c>
      <c r="D1729" s="72">
        <v>47063.37429</v>
      </c>
      <c r="E1729" s="72">
        <v>36152.411359999998</v>
      </c>
      <c r="F1729" s="72">
        <v>10910.962930000003</v>
      </c>
    </row>
    <row r="1730" spans="1:6" x14ac:dyDescent="0.25">
      <c r="A1730" s="11"/>
      <c r="B1730" s="67" t="s">
        <v>1</v>
      </c>
      <c r="C1730" s="68" t="s">
        <v>5</v>
      </c>
      <c r="D1730" s="69">
        <v>21820.657319999998</v>
      </c>
      <c r="E1730" s="69">
        <v>20098.479469999998</v>
      </c>
      <c r="F1730" s="69">
        <v>1722.17785</v>
      </c>
    </row>
    <row r="1731" spans="1:6" x14ac:dyDescent="0.25">
      <c r="A1731" s="11"/>
      <c r="B1731" s="67" t="s">
        <v>1</v>
      </c>
      <c r="C1731" s="68" t="s">
        <v>6</v>
      </c>
      <c r="D1731" s="69">
        <v>15396.009390000003</v>
      </c>
      <c r="E1731" s="69">
        <v>7555.8794500000013</v>
      </c>
      <c r="F1731" s="69">
        <v>7840.1299400000007</v>
      </c>
    </row>
    <row r="1732" spans="1:6" x14ac:dyDescent="0.25">
      <c r="A1732" s="11"/>
      <c r="B1732" s="67" t="s">
        <v>1</v>
      </c>
      <c r="C1732" s="68" t="s">
        <v>7</v>
      </c>
      <c r="D1732" s="69">
        <v>40.083330000000004</v>
      </c>
      <c r="E1732" s="69">
        <v>0</v>
      </c>
      <c r="F1732" s="69">
        <v>40.083330000000004</v>
      </c>
    </row>
    <row r="1733" spans="1:6" x14ac:dyDescent="0.25">
      <c r="A1733" s="11"/>
      <c r="B1733" s="67" t="s">
        <v>1</v>
      </c>
      <c r="C1733" s="68" t="s">
        <v>8</v>
      </c>
      <c r="D1733" s="69">
        <v>4510.8005999999996</v>
      </c>
      <c r="E1733" s="69">
        <v>4510.8005999999996</v>
      </c>
      <c r="F1733" s="69">
        <v>0</v>
      </c>
    </row>
    <row r="1734" spans="1:6" x14ac:dyDescent="0.25">
      <c r="A1734" s="11"/>
      <c r="B1734" s="67" t="s">
        <v>1</v>
      </c>
      <c r="C1734" s="68" t="s">
        <v>9</v>
      </c>
      <c r="D1734" s="69">
        <v>907.95994999999994</v>
      </c>
      <c r="E1734" s="69">
        <v>907.95994999999994</v>
      </c>
      <c r="F1734" s="69">
        <v>0</v>
      </c>
    </row>
    <row r="1735" spans="1:6" x14ac:dyDescent="0.25">
      <c r="A1735" s="11"/>
      <c r="B1735" s="67" t="s">
        <v>1</v>
      </c>
      <c r="C1735" s="68" t="s">
        <v>10</v>
      </c>
      <c r="D1735" s="69">
        <v>54.986080000000001</v>
      </c>
      <c r="E1735" s="69">
        <v>54.986080000000001</v>
      </c>
      <c r="F1735" s="69">
        <v>0</v>
      </c>
    </row>
    <row r="1736" spans="1:6" x14ac:dyDescent="0.25">
      <c r="A1736" s="11"/>
      <c r="B1736" s="67" t="s">
        <v>1</v>
      </c>
      <c r="C1736" s="68" t="s">
        <v>11</v>
      </c>
      <c r="D1736" s="69">
        <v>4332.8776200000011</v>
      </c>
      <c r="E1736" s="69">
        <v>3024.3058100000007</v>
      </c>
      <c r="F1736" s="69">
        <v>1308.5718099999999</v>
      </c>
    </row>
    <row r="1737" spans="1:6" x14ac:dyDescent="0.25">
      <c r="A1737" s="11"/>
      <c r="B1737" s="70" t="s">
        <v>1</v>
      </c>
      <c r="C1737" s="71" t="s">
        <v>12</v>
      </c>
      <c r="D1737" s="72">
        <v>1490.6352099999999</v>
      </c>
      <c r="E1737" s="72">
        <v>1007.4561</v>
      </c>
      <c r="F1737" s="72">
        <v>483.17910999999998</v>
      </c>
    </row>
    <row r="1738" spans="1:6" x14ac:dyDescent="0.25">
      <c r="A1738" s="11"/>
      <c r="B1738" s="70" t="s">
        <v>1</v>
      </c>
      <c r="C1738" s="71" t="s">
        <v>14</v>
      </c>
      <c r="D1738" s="72">
        <v>2599.38</v>
      </c>
      <c r="E1738" s="72">
        <v>2599.38</v>
      </c>
      <c r="F1738" s="72">
        <v>0</v>
      </c>
    </row>
    <row r="1739" spans="1:6" ht="36.75" thickBot="1" x14ac:dyDescent="0.3">
      <c r="A1739" s="11"/>
      <c r="B1739" s="27" t="s">
        <v>622</v>
      </c>
      <c r="C1739" s="28" t="s">
        <v>623</v>
      </c>
      <c r="D1739" s="29">
        <v>19852.94673</v>
      </c>
      <c r="E1739" s="29">
        <v>16287.70283</v>
      </c>
      <c r="F1739" s="29">
        <v>3565.2438999999999</v>
      </c>
    </row>
    <row r="1740" spans="1:6" ht="15.75" thickTop="1" x14ac:dyDescent="0.25">
      <c r="A1740" s="11"/>
      <c r="B1740" s="70" t="s">
        <v>1</v>
      </c>
      <c r="C1740" s="71" t="s">
        <v>4</v>
      </c>
      <c r="D1740" s="72">
        <v>13638.512790000001</v>
      </c>
      <c r="E1740" s="72">
        <v>10419.64213</v>
      </c>
      <c r="F1740" s="72">
        <v>3218.87066</v>
      </c>
    </row>
    <row r="1741" spans="1:6" x14ac:dyDescent="0.25">
      <c r="A1741" s="11"/>
      <c r="B1741" s="67" t="s">
        <v>1</v>
      </c>
      <c r="C1741" s="68" t="s">
        <v>5</v>
      </c>
      <c r="D1741" s="69">
        <v>5739.7035100000003</v>
      </c>
      <c r="E1741" s="69">
        <v>5239.2636600000005</v>
      </c>
      <c r="F1741" s="69">
        <v>500.43985000000004</v>
      </c>
    </row>
    <row r="1742" spans="1:6" x14ac:dyDescent="0.25">
      <c r="A1742" s="11"/>
      <c r="B1742" s="67" t="s">
        <v>1</v>
      </c>
      <c r="C1742" s="68" t="s">
        <v>6</v>
      </c>
      <c r="D1742" s="69">
        <v>5911.2915799999992</v>
      </c>
      <c r="E1742" s="69">
        <v>4055.087199999999</v>
      </c>
      <c r="F1742" s="69">
        <v>1856.2043799999999</v>
      </c>
    </row>
    <row r="1743" spans="1:6" x14ac:dyDescent="0.25">
      <c r="A1743" s="11"/>
      <c r="B1743" s="67" t="s">
        <v>1</v>
      </c>
      <c r="C1743" s="68" t="s">
        <v>8</v>
      </c>
      <c r="D1743" s="69">
        <v>21.078470000000003</v>
      </c>
      <c r="E1743" s="69">
        <v>21.078470000000003</v>
      </c>
      <c r="F1743" s="69">
        <v>0</v>
      </c>
    </row>
    <row r="1744" spans="1:6" x14ac:dyDescent="0.25">
      <c r="A1744" s="11"/>
      <c r="B1744" s="67" t="s">
        <v>1</v>
      </c>
      <c r="C1744" s="68" t="s">
        <v>9</v>
      </c>
      <c r="D1744" s="69">
        <v>2.62704</v>
      </c>
      <c r="E1744" s="69">
        <v>2.62704</v>
      </c>
      <c r="F1744" s="69">
        <v>0</v>
      </c>
    </row>
    <row r="1745" spans="1:6" x14ac:dyDescent="0.25">
      <c r="A1745" s="11"/>
      <c r="B1745" s="67" t="s">
        <v>1</v>
      </c>
      <c r="C1745" s="68" t="s">
        <v>10</v>
      </c>
      <c r="D1745" s="69">
        <v>18.144440000000003</v>
      </c>
      <c r="E1745" s="69">
        <v>9.4622600000000006</v>
      </c>
      <c r="F1745" s="69">
        <v>8.6821800000000007</v>
      </c>
    </row>
    <row r="1746" spans="1:6" x14ac:dyDescent="0.25">
      <c r="A1746" s="11"/>
      <c r="B1746" s="67" t="s">
        <v>1</v>
      </c>
      <c r="C1746" s="68" t="s">
        <v>11</v>
      </c>
      <c r="D1746" s="69">
        <v>1945.6677500000001</v>
      </c>
      <c r="E1746" s="69">
        <v>1092.1235000000001</v>
      </c>
      <c r="F1746" s="69">
        <v>853.54425000000003</v>
      </c>
    </row>
    <row r="1747" spans="1:6" x14ac:dyDescent="0.25">
      <c r="A1747" s="11"/>
      <c r="B1747" s="70" t="s">
        <v>1</v>
      </c>
      <c r="C1747" s="71" t="s">
        <v>12</v>
      </c>
      <c r="D1747" s="72">
        <v>6214.433939999999</v>
      </c>
      <c r="E1747" s="72">
        <v>5868.0606999999991</v>
      </c>
      <c r="F1747" s="72">
        <v>346.37323999999995</v>
      </c>
    </row>
    <row r="1748" spans="1:6" ht="36.75" thickBot="1" x14ac:dyDescent="0.3">
      <c r="A1748" s="11"/>
      <c r="B1748" s="27" t="s">
        <v>624</v>
      </c>
      <c r="C1748" s="28" t="s">
        <v>625</v>
      </c>
      <c r="D1748" s="29">
        <v>91972.71736000001</v>
      </c>
      <c r="E1748" s="29">
        <v>91972.71736000001</v>
      </c>
      <c r="F1748" s="29">
        <v>0</v>
      </c>
    </row>
    <row r="1749" spans="1:6" ht="15.75" thickTop="1" x14ac:dyDescent="0.25">
      <c r="A1749" s="11"/>
      <c r="B1749" s="70" t="s">
        <v>1</v>
      </c>
      <c r="C1749" s="71" t="s">
        <v>4</v>
      </c>
      <c r="D1749" s="72">
        <v>91972.71736000001</v>
      </c>
      <c r="E1749" s="72">
        <v>91972.71736000001</v>
      </c>
      <c r="F1749" s="72">
        <v>0</v>
      </c>
    </row>
    <row r="1750" spans="1:6" x14ac:dyDescent="0.25">
      <c r="A1750" s="11"/>
      <c r="B1750" s="67" t="s">
        <v>1</v>
      </c>
      <c r="C1750" s="68" t="s">
        <v>5</v>
      </c>
      <c r="D1750" s="69">
        <v>68.55</v>
      </c>
      <c r="E1750" s="69">
        <v>68.55</v>
      </c>
      <c r="F1750" s="69">
        <v>0</v>
      </c>
    </row>
    <row r="1751" spans="1:6" x14ac:dyDescent="0.25">
      <c r="A1751" s="11"/>
      <c r="B1751" s="67" t="s">
        <v>1</v>
      </c>
      <c r="C1751" s="68" t="s">
        <v>6</v>
      </c>
      <c r="D1751" s="69">
        <v>97.467749999999995</v>
      </c>
      <c r="E1751" s="69">
        <v>97.467749999999995</v>
      </c>
      <c r="F1751" s="69">
        <v>0</v>
      </c>
    </row>
    <row r="1752" spans="1:6" x14ac:dyDescent="0.25">
      <c r="A1752" s="11"/>
      <c r="B1752" s="67" t="s">
        <v>1</v>
      </c>
      <c r="C1752" s="68" t="s">
        <v>8</v>
      </c>
      <c r="D1752" s="69">
        <v>88922.553180000003</v>
      </c>
      <c r="E1752" s="69">
        <v>88922.553180000003</v>
      </c>
      <c r="F1752" s="69">
        <v>0</v>
      </c>
    </row>
    <row r="1753" spans="1:6" x14ac:dyDescent="0.25">
      <c r="A1753" s="11"/>
      <c r="B1753" s="67" t="s">
        <v>1</v>
      </c>
      <c r="C1753" s="68" t="s">
        <v>9</v>
      </c>
      <c r="D1753" s="69">
        <v>1261.9000000000001</v>
      </c>
      <c r="E1753" s="69">
        <v>1261.9000000000001</v>
      </c>
      <c r="F1753" s="69">
        <v>0</v>
      </c>
    </row>
    <row r="1754" spans="1:6" x14ac:dyDescent="0.25">
      <c r="A1754" s="11"/>
      <c r="B1754" s="67" t="s">
        <v>1</v>
      </c>
      <c r="C1754" s="68" t="s">
        <v>11</v>
      </c>
      <c r="D1754" s="69">
        <v>1622.2464300000001</v>
      </c>
      <c r="E1754" s="69">
        <v>1622.2464300000001</v>
      </c>
      <c r="F1754" s="69">
        <v>0</v>
      </c>
    </row>
    <row r="1755" spans="1:6" ht="36.75" thickBot="1" x14ac:dyDescent="0.3">
      <c r="A1755" s="11"/>
      <c r="B1755" s="27" t="s">
        <v>626</v>
      </c>
      <c r="C1755" s="28" t="s">
        <v>627</v>
      </c>
      <c r="D1755" s="29">
        <v>7700.6450000000004</v>
      </c>
      <c r="E1755" s="29">
        <v>7700.6450000000004</v>
      </c>
      <c r="F1755" s="29">
        <v>0</v>
      </c>
    </row>
    <row r="1756" spans="1:6" ht="15.75" thickTop="1" x14ac:dyDescent="0.25">
      <c r="A1756" s="11"/>
      <c r="B1756" s="70" t="s">
        <v>1</v>
      </c>
      <c r="C1756" s="71" t="s">
        <v>4</v>
      </c>
      <c r="D1756" s="72">
        <v>7700.6450000000004</v>
      </c>
      <c r="E1756" s="72">
        <v>7700.6450000000004</v>
      </c>
      <c r="F1756" s="72">
        <v>0</v>
      </c>
    </row>
    <row r="1757" spans="1:6" x14ac:dyDescent="0.25">
      <c r="A1757" s="11"/>
      <c r="B1757" s="67" t="s">
        <v>1</v>
      </c>
      <c r="C1757" s="68" t="s">
        <v>10</v>
      </c>
      <c r="D1757" s="69">
        <v>434.91</v>
      </c>
      <c r="E1757" s="69">
        <v>434.91</v>
      </c>
      <c r="F1757" s="69">
        <v>0</v>
      </c>
    </row>
    <row r="1758" spans="1:6" x14ac:dyDescent="0.25">
      <c r="A1758" s="11"/>
      <c r="B1758" s="67" t="s">
        <v>1</v>
      </c>
      <c r="C1758" s="68" t="s">
        <v>11</v>
      </c>
      <c r="D1758" s="69">
        <v>7265.7349999999997</v>
      </c>
      <c r="E1758" s="69">
        <v>7265.7349999999997</v>
      </c>
      <c r="F1758" s="69">
        <v>0</v>
      </c>
    </row>
    <row r="1759" spans="1:6" ht="18.75" thickBot="1" x14ac:dyDescent="0.3">
      <c r="A1759" s="11"/>
      <c r="B1759" s="27" t="s">
        <v>628</v>
      </c>
      <c r="C1759" s="28" t="s">
        <v>629</v>
      </c>
      <c r="D1759" s="29">
        <v>2149.7246999999998</v>
      </c>
      <c r="E1759" s="29">
        <v>1728.9423899999999</v>
      </c>
      <c r="F1759" s="29">
        <v>420.78231</v>
      </c>
    </row>
    <row r="1760" spans="1:6" ht="15.75" thickTop="1" x14ac:dyDescent="0.25">
      <c r="A1760" s="11"/>
      <c r="B1760" s="70" t="s">
        <v>1</v>
      </c>
      <c r="C1760" s="71" t="s">
        <v>4</v>
      </c>
      <c r="D1760" s="72">
        <v>1902.4726999999998</v>
      </c>
      <c r="E1760" s="72">
        <v>1481.6903899999998</v>
      </c>
      <c r="F1760" s="72">
        <v>420.78231</v>
      </c>
    </row>
    <row r="1761" spans="1:6" x14ac:dyDescent="0.25">
      <c r="A1761" s="11"/>
      <c r="B1761" s="67" t="s">
        <v>1</v>
      </c>
      <c r="C1761" s="68" t="s">
        <v>5</v>
      </c>
      <c r="D1761" s="69">
        <v>350.16535999999996</v>
      </c>
      <c r="E1761" s="69">
        <v>350.16535999999996</v>
      </c>
      <c r="F1761" s="69">
        <v>0</v>
      </c>
    </row>
    <row r="1762" spans="1:6" x14ac:dyDescent="0.25">
      <c r="A1762" s="11"/>
      <c r="B1762" s="67" t="s">
        <v>1</v>
      </c>
      <c r="C1762" s="68" t="s">
        <v>6</v>
      </c>
      <c r="D1762" s="69">
        <v>232.62387000000001</v>
      </c>
      <c r="E1762" s="69">
        <v>226.30356</v>
      </c>
      <c r="F1762" s="69">
        <v>6.3203099999999992</v>
      </c>
    </row>
    <row r="1763" spans="1:6" x14ac:dyDescent="0.25">
      <c r="A1763" s="11"/>
      <c r="B1763" s="67" t="s">
        <v>1</v>
      </c>
      <c r="C1763" s="68" t="s">
        <v>8</v>
      </c>
      <c r="D1763" s="69">
        <v>843.44886000000008</v>
      </c>
      <c r="E1763" s="69">
        <v>843.44886000000008</v>
      </c>
      <c r="F1763" s="69">
        <v>0</v>
      </c>
    </row>
    <row r="1764" spans="1:6" x14ac:dyDescent="0.25">
      <c r="A1764" s="11"/>
      <c r="B1764" s="67" t="s">
        <v>1</v>
      </c>
      <c r="C1764" s="68" t="s">
        <v>9</v>
      </c>
      <c r="D1764" s="69">
        <v>410</v>
      </c>
      <c r="E1764" s="69">
        <v>0</v>
      </c>
      <c r="F1764" s="69">
        <v>410</v>
      </c>
    </row>
    <row r="1765" spans="1:6" x14ac:dyDescent="0.25">
      <c r="A1765" s="11"/>
      <c r="B1765" s="67" t="s">
        <v>1</v>
      </c>
      <c r="C1765" s="68" t="s">
        <v>10</v>
      </c>
      <c r="D1765" s="69">
        <v>11.242000000000001</v>
      </c>
      <c r="E1765" s="69">
        <v>11.242000000000001</v>
      </c>
      <c r="F1765" s="69">
        <v>0</v>
      </c>
    </row>
    <row r="1766" spans="1:6" x14ac:dyDescent="0.25">
      <c r="A1766" s="11"/>
      <c r="B1766" s="67" t="s">
        <v>1</v>
      </c>
      <c r="C1766" s="68" t="s">
        <v>11</v>
      </c>
      <c r="D1766" s="69">
        <v>54.992609999999999</v>
      </c>
      <c r="E1766" s="69">
        <v>50.530610000000003</v>
      </c>
      <c r="F1766" s="69">
        <v>4.4619999999999997</v>
      </c>
    </row>
    <row r="1767" spans="1:6" x14ac:dyDescent="0.25">
      <c r="A1767" s="11"/>
      <c r="B1767" s="70" t="s">
        <v>1</v>
      </c>
      <c r="C1767" s="71" t="s">
        <v>12</v>
      </c>
      <c r="D1767" s="72">
        <v>247.25200000000001</v>
      </c>
      <c r="E1767" s="72">
        <v>247.25200000000001</v>
      </c>
      <c r="F1767" s="72">
        <v>0</v>
      </c>
    </row>
    <row r="1768" spans="1:6" ht="18.75" thickBot="1" x14ac:dyDescent="0.3">
      <c r="A1768" s="11"/>
      <c r="B1768" s="27" t="s">
        <v>630</v>
      </c>
      <c r="C1768" s="28" t="s">
        <v>631</v>
      </c>
      <c r="D1768" s="29">
        <v>8822.4879700000001</v>
      </c>
      <c r="E1768" s="29">
        <v>8822.4879700000001</v>
      </c>
      <c r="F1768" s="29">
        <v>0</v>
      </c>
    </row>
    <row r="1769" spans="1:6" ht="15.75" thickTop="1" x14ac:dyDescent="0.25">
      <c r="A1769" s="11"/>
      <c r="B1769" s="70" t="s">
        <v>1</v>
      </c>
      <c r="C1769" s="71" t="s">
        <v>4</v>
      </c>
      <c r="D1769" s="72">
        <v>8822.4879700000001</v>
      </c>
      <c r="E1769" s="72">
        <v>8822.4879700000001</v>
      </c>
      <c r="F1769" s="72">
        <v>0</v>
      </c>
    </row>
    <row r="1770" spans="1:6" x14ac:dyDescent="0.25">
      <c r="A1770" s="11"/>
      <c r="B1770" s="67" t="s">
        <v>1</v>
      </c>
      <c r="C1770" s="68" t="s">
        <v>6</v>
      </c>
      <c r="D1770" s="69">
        <v>8822.4879700000001</v>
      </c>
      <c r="E1770" s="69">
        <v>8822.4879700000001</v>
      </c>
      <c r="F1770" s="69">
        <v>0</v>
      </c>
    </row>
    <row r="1771" spans="1:6" ht="18.75" thickBot="1" x14ac:dyDescent="0.3">
      <c r="A1771" s="11"/>
      <c r="B1771" s="27" t="s">
        <v>632</v>
      </c>
      <c r="C1771" s="28" t="s">
        <v>633</v>
      </c>
      <c r="D1771" s="29">
        <v>1181.3659400000001</v>
      </c>
      <c r="E1771" s="29">
        <v>1181.3659400000001</v>
      </c>
      <c r="F1771" s="29">
        <v>0</v>
      </c>
    </row>
    <row r="1772" spans="1:6" ht="15.75" thickTop="1" x14ac:dyDescent="0.25">
      <c r="A1772" s="11"/>
      <c r="B1772" s="70" t="s">
        <v>1</v>
      </c>
      <c r="C1772" s="71" t="s">
        <v>4</v>
      </c>
      <c r="D1772" s="72">
        <v>1168.5169400000002</v>
      </c>
      <c r="E1772" s="72">
        <v>1168.5169400000002</v>
      </c>
      <c r="F1772" s="72">
        <v>0</v>
      </c>
    </row>
    <row r="1773" spans="1:6" x14ac:dyDescent="0.25">
      <c r="A1773" s="11"/>
      <c r="B1773" s="67" t="s">
        <v>1</v>
      </c>
      <c r="C1773" s="68" t="s">
        <v>5</v>
      </c>
      <c r="D1773" s="69">
        <v>606.25936999999999</v>
      </c>
      <c r="E1773" s="69">
        <v>606.25936999999999</v>
      </c>
      <c r="F1773" s="69">
        <v>0</v>
      </c>
    </row>
    <row r="1774" spans="1:6" x14ac:dyDescent="0.25">
      <c r="A1774" s="11"/>
      <c r="B1774" s="67" t="s">
        <v>1</v>
      </c>
      <c r="C1774" s="68" t="s">
        <v>6</v>
      </c>
      <c r="D1774" s="69">
        <v>540.77975000000004</v>
      </c>
      <c r="E1774" s="69">
        <v>540.77975000000004</v>
      </c>
      <c r="F1774" s="69">
        <v>0</v>
      </c>
    </row>
    <row r="1775" spans="1:6" x14ac:dyDescent="0.25">
      <c r="A1775" s="11"/>
      <c r="B1775" s="67" t="s">
        <v>1</v>
      </c>
      <c r="C1775" s="68" t="s">
        <v>10</v>
      </c>
      <c r="D1775" s="69">
        <v>20.670369999999998</v>
      </c>
      <c r="E1775" s="69">
        <v>20.670369999999998</v>
      </c>
      <c r="F1775" s="69">
        <v>0</v>
      </c>
    </row>
    <row r="1776" spans="1:6" x14ac:dyDescent="0.25">
      <c r="A1776" s="11"/>
      <c r="B1776" s="67" t="s">
        <v>1</v>
      </c>
      <c r="C1776" s="68" t="s">
        <v>11</v>
      </c>
      <c r="D1776" s="69">
        <v>0.80745</v>
      </c>
      <c r="E1776" s="69">
        <v>0.80745</v>
      </c>
      <c r="F1776" s="69">
        <v>0</v>
      </c>
    </row>
    <row r="1777" spans="1:6" x14ac:dyDescent="0.25">
      <c r="A1777" s="11"/>
      <c r="B1777" s="70" t="s">
        <v>1</v>
      </c>
      <c r="C1777" s="71" t="s">
        <v>12</v>
      </c>
      <c r="D1777" s="72">
        <v>12.849</v>
      </c>
      <c r="E1777" s="72">
        <v>12.849</v>
      </c>
      <c r="F1777" s="72">
        <v>0</v>
      </c>
    </row>
    <row r="1778" spans="1:6" ht="18.75" thickBot="1" x14ac:dyDescent="0.3">
      <c r="A1778" s="11"/>
      <c r="B1778" s="27" t="s">
        <v>634</v>
      </c>
      <c r="C1778" s="28" t="s">
        <v>635</v>
      </c>
      <c r="D1778" s="29">
        <v>4925.6243899999999</v>
      </c>
      <c r="E1778" s="29">
        <v>4925.6243899999999</v>
      </c>
      <c r="F1778" s="29">
        <v>0</v>
      </c>
    </row>
    <row r="1779" spans="1:6" ht="15.75" thickTop="1" x14ac:dyDescent="0.25">
      <c r="A1779" s="11"/>
      <c r="B1779" s="70" t="s">
        <v>1</v>
      </c>
      <c r="C1779" s="71" t="s">
        <v>4</v>
      </c>
      <c r="D1779" s="72">
        <v>4785.5196299999989</v>
      </c>
      <c r="E1779" s="72">
        <v>4785.5196299999989</v>
      </c>
      <c r="F1779" s="72">
        <v>0</v>
      </c>
    </row>
    <row r="1780" spans="1:6" x14ac:dyDescent="0.25">
      <c r="A1780" s="11"/>
      <c r="B1780" s="67" t="s">
        <v>1</v>
      </c>
      <c r="C1780" s="68" t="s">
        <v>5</v>
      </c>
      <c r="D1780" s="69">
        <v>2675.8793700000001</v>
      </c>
      <c r="E1780" s="69">
        <v>2675.8793700000001</v>
      </c>
      <c r="F1780" s="69">
        <v>0</v>
      </c>
    </row>
    <row r="1781" spans="1:6" x14ac:dyDescent="0.25">
      <c r="A1781" s="11"/>
      <c r="B1781" s="67" t="s">
        <v>1</v>
      </c>
      <c r="C1781" s="68" t="s">
        <v>6</v>
      </c>
      <c r="D1781" s="69">
        <v>2032.40923</v>
      </c>
      <c r="E1781" s="69">
        <v>2032.40923</v>
      </c>
      <c r="F1781" s="69">
        <v>0</v>
      </c>
    </row>
    <row r="1782" spans="1:6" x14ac:dyDescent="0.25">
      <c r="A1782" s="11"/>
      <c r="B1782" s="67" t="s">
        <v>1</v>
      </c>
      <c r="C1782" s="68" t="s">
        <v>10</v>
      </c>
      <c r="D1782" s="69">
        <v>68.199190000000002</v>
      </c>
      <c r="E1782" s="69">
        <v>68.199190000000002</v>
      </c>
      <c r="F1782" s="69">
        <v>0</v>
      </c>
    </row>
    <row r="1783" spans="1:6" x14ac:dyDescent="0.25">
      <c r="A1783" s="11"/>
      <c r="B1783" s="67" t="s">
        <v>1</v>
      </c>
      <c r="C1783" s="68" t="s">
        <v>11</v>
      </c>
      <c r="D1783" s="69">
        <v>9.0318400000000008</v>
      </c>
      <c r="E1783" s="69">
        <v>9.0318400000000008</v>
      </c>
      <c r="F1783" s="69">
        <v>0</v>
      </c>
    </row>
    <row r="1784" spans="1:6" x14ac:dyDescent="0.25">
      <c r="A1784" s="11"/>
      <c r="B1784" s="70" t="s">
        <v>1</v>
      </c>
      <c r="C1784" s="71" t="s">
        <v>12</v>
      </c>
      <c r="D1784" s="72">
        <v>140.10476</v>
      </c>
      <c r="E1784" s="72">
        <v>140.10476</v>
      </c>
      <c r="F1784" s="72">
        <v>0</v>
      </c>
    </row>
    <row r="1785" spans="1:6" ht="36.75" thickBot="1" x14ac:dyDescent="0.3">
      <c r="A1785" s="11"/>
      <c r="B1785" s="27" t="s">
        <v>636</v>
      </c>
      <c r="C1785" s="28" t="s">
        <v>637</v>
      </c>
      <c r="D1785" s="29">
        <v>5783.5584800000006</v>
      </c>
      <c r="E1785" s="29">
        <v>4949.432890000001</v>
      </c>
      <c r="F1785" s="29">
        <v>834.12558999999999</v>
      </c>
    </row>
    <row r="1786" spans="1:6" ht="15.75" thickTop="1" x14ac:dyDescent="0.25">
      <c r="A1786" s="11"/>
      <c r="B1786" s="70" t="s">
        <v>1</v>
      </c>
      <c r="C1786" s="71" t="s">
        <v>4</v>
      </c>
      <c r="D1786" s="72">
        <v>5512.5454800000007</v>
      </c>
      <c r="E1786" s="72">
        <v>4716.3288900000007</v>
      </c>
      <c r="F1786" s="72">
        <v>796.21659</v>
      </c>
    </row>
    <row r="1787" spans="1:6" x14ac:dyDescent="0.25">
      <c r="A1787" s="11"/>
      <c r="B1787" s="67" t="s">
        <v>1</v>
      </c>
      <c r="C1787" s="68" t="s">
        <v>5</v>
      </c>
      <c r="D1787" s="69">
        <v>1166.8984599999999</v>
      </c>
      <c r="E1787" s="69">
        <v>1166.8984599999999</v>
      </c>
      <c r="F1787" s="69">
        <v>0</v>
      </c>
    </row>
    <row r="1788" spans="1:6" x14ac:dyDescent="0.25">
      <c r="A1788" s="11"/>
      <c r="B1788" s="67" t="s">
        <v>1</v>
      </c>
      <c r="C1788" s="68" t="s">
        <v>6</v>
      </c>
      <c r="D1788" s="69">
        <v>2656.9124499999998</v>
      </c>
      <c r="E1788" s="69">
        <v>1862.3458599999999</v>
      </c>
      <c r="F1788" s="69">
        <v>794.56659000000002</v>
      </c>
    </row>
    <row r="1789" spans="1:6" x14ac:dyDescent="0.25">
      <c r="A1789" s="11"/>
      <c r="B1789" s="67" t="s">
        <v>1</v>
      </c>
      <c r="C1789" s="68" t="s">
        <v>8</v>
      </c>
      <c r="D1789" s="69">
        <v>600</v>
      </c>
      <c r="E1789" s="69">
        <v>600</v>
      </c>
      <c r="F1789" s="69">
        <v>0</v>
      </c>
    </row>
    <row r="1790" spans="1:6" x14ac:dyDescent="0.25">
      <c r="A1790" s="11"/>
      <c r="B1790" s="67" t="s">
        <v>1</v>
      </c>
      <c r="C1790" s="68" t="s">
        <v>10</v>
      </c>
      <c r="D1790" s="69">
        <v>52.386449999999996</v>
      </c>
      <c r="E1790" s="69">
        <v>51.986449999999998</v>
      </c>
      <c r="F1790" s="69">
        <v>0.4</v>
      </c>
    </row>
    <row r="1791" spans="1:6" x14ac:dyDescent="0.25">
      <c r="A1791" s="11"/>
      <c r="B1791" s="67" t="s">
        <v>1</v>
      </c>
      <c r="C1791" s="68" t="s">
        <v>11</v>
      </c>
      <c r="D1791" s="69">
        <v>1036.3481200000001</v>
      </c>
      <c r="E1791" s="69">
        <v>1035.0981200000001</v>
      </c>
      <c r="F1791" s="69">
        <v>1.25</v>
      </c>
    </row>
    <row r="1792" spans="1:6" x14ac:dyDescent="0.25">
      <c r="A1792" s="11"/>
      <c r="B1792" s="70" t="s">
        <v>1</v>
      </c>
      <c r="C1792" s="71" t="s">
        <v>12</v>
      </c>
      <c r="D1792" s="72">
        <v>271.01300000000003</v>
      </c>
      <c r="E1792" s="72">
        <v>233.10400000000001</v>
      </c>
      <c r="F1792" s="72">
        <v>37.908999999999999</v>
      </c>
    </row>
    <row r="1793" spans="1:6" ht="36.75" thickBot="1" x14ac:dyDescent="0.3">
      <c r="A1793" s="11"/>
      <c r="B1793" s="27" t="s">
        <v>638</v>
      </c>
      <c r="C1793" s="28" t="s">
        <v>639</v>
      </c>
      <c r="D1793" s="29">
        <v>965.37083999999993</v>
      </c>
      <c r="E1793" s="29">
        <v>965.37083999999993</v>
      </c>
      <c r="F1793" s="29">
        <v>0</v>
      </c>
    </row>
    <row r="1794" spans="1:6" ht="15.75" thickTop="1" x14ac:dyDescent="0.25">
      <c r="A1794" s="11"/>
      <c r="B1794" s="70" t="s">
        <v>1</v>
      </c>
      <c r="C1794" s="71" t="s">
        <v>4</v>
      </c>
      <c r="D1794" s="72">
        <v>965.37083999999993</v>
      </c>
      <c r="E1794" s="72">
        <v>965.37083999999993</v>
      </c>
      <c r="F1794" s="72">
        <v>0</v>
      </c>
    </row>
    <row r="1795" spans="1:6" x14ac:dyDescent="0.25">
      <c r="A1795" s="11"/>
      <c r="B1795" s="67" t="s">
        <v>1</v>
      </c>
      <c r="C1795" s="68" t="s">
        <v>5</v>
      </c>
      <c r="D1795" s="69">
        <v>617.96432000000004</v>
      </c>
      <c r="E1795" s="69">
        <v>617.96432000000004</v>
      </c>
      <c r="F1795" s="69">
        <v>0</v>
      </c>
    </row>
    <row r="1796" spans="1:6" x14ac:dyDescent="0.25">
      <c r="A1796" s="11"/>
      <c r="B1796" s="67" t="s">
        <v>1</v>
      </c>
      <c r="C1796" s="68" t="s">
        <v>6</v>
      </c>
      <c r="D1796" s="69">
        <v>309.20097999999996</v>
      </c>
      <c r="E1796" s="69">
        <v>309.20097999999996</v>
      </c>
      <c r="F1796" s="69">
        <v>0</v>
      </c>
    </row>
    <row r="1797" spans="1:6" x14ac:dyDescent="0.25">
      <c r="A1797" s="11"/>
      <c r="B1797" s="67" t="s">
        <v>1</v>
      </c>
      <c r="C1797" s="68" t="s">
        <v>9</v>
      </c>
      <c r="D1797" s="69">
        <v>11.53294</v>
      </c>
      <c r="E1797" s="69">
        <v>11.53294</v>
      </c>
      <c r="F1797" s="69">
        <v>0</v>
      </c>
    </row>
    <row r="1798" spans="1:6" x14ac:dyDescent="0.25">
      <c r="A1798" s="11"/>
      <c r="B1798" s="67" t="s">
        <v>1</v>
      </c>
      <c r="C1798" s="68" t="s">
        <v>10</v>
      </c>
      <c r="D1798" s="69">
        <v>10.70744</v>
      </c>
      <c r="E1798" s="69">
        <v>10.70744</v>
      </c>
      <c r="F1798" s="69">
        <v>0</v>
      </c>
    </row>
    <row r="1799" spans="1:6" x14ac:dyDescent="0.25">
      <c r="A1799" s="11"/>
      <c r="B1799" s="67" t="s">
        <v>1</v>
      </c>
      <c r="C1799" s="68" t="s">
        <v>11</v>
      </c>
      <c r="D1799" s="69">
        <v>15.965159999999999</v>
      </c>
      <c r="E1799" s="69">
        <v>15.965159999999999</v>
      </c>
      <c r="F1799" s="69">
        <v>0</v>
      </c>
    </row>
    <row r="1800" spans="1:6" ht="18.75" thickBot="1" x14ac:dyDescent="0.3">
      <c r="A1800" s="11"/>
      <c r="B1800" s="27" t="s">
        <v>640</v>
      </c>
      <c r="C1800" s="28" t="s">
        <v>641</v>
      </c>
      <c r="D1800" s="29">
        <v>2037.0833399999999</v>
      </c>
      <c r="E1800" s="29">
        <v>2037.0833399999999</v>
      </c>
      <c r="F1800" s="29">
        <v>0</v>
      </c>
    </row>
    <row r="1801" spans="1:6" ht="15.75" thickTop="1" x14ac:dyDescent="0.25">
      <c r="A1801" s="11"/>
      <c r="B1801" s="70" t="s">
        <v>1</v>
      </c>
      <c r="C1801" s="71" t="s">
        <v>4</v>
      </c>
      <c r="D1801" s="72">
        <v>1892.0513199999998</v>
      </c>
      <c r="E1801" s="72">
        <v>1892.0513199999998</v>
      </c>
      <c r="F1801" s="72">
        <v>0</v>
      </c>
    </row>
    <row r="1802" spans="1:6" x14ac:dyDescent="0.25">
      <c r="A1802" s="11"/>
      <c r="B1802" s="67" t="s">
        <v>1</v>
      </c>
      <c r="C1802" s="68" t="s">
        <v>5</v>
      </c>
      <c r="D1802" s="69">
        <v>1407.7402500000001</v>
      </c>
      <c r="E1802" s="69">
        <v>1407.7402500000001</v>
      </c>
      <c r="F1802" s="69">
        <v>0</v>
      </c>
    </row>
    <row r="1803" spans="1:6" x14ac:dyDescent="0.25">
      <c r="A1803" s="11"/>
      <c r="B1803" s="67" t="s">
        <v>1</v>
      </c>
      <c r="C1803" s="68" t="s">
        <v>6</v>
      </c>
      <c r="D1803" s="69">
        <v>450.64686</v>
      </c>
      <c r="E1803" s="69">
        <v>450.64686</v>
      </c>
      <c r="F1803" s="69">
        <v>0</v>
      </c>
    </row>
    <row r="1804" spans="1:6" x14ac:dyDescent="0.25">
      <c r="A1804" s="11"/>
      <c r="B1804" s="67" t="s">
        <v>1</v>
      </c>
      <c r="C1804" s="68" t="s">
        <v>10</v>
      </c>
      <c r="D1804" s="69">
        <v>18.599450000000001</v>
      </c>
      <c r="E1804" s="69">
        <v>18.599450000000001</v>
      </c>
      <c r="F1804" s="69">
        <v>0</v>
      </c>
    </row>
    <row r="1805" spans="1:6" x14ac:dyDescent="0.25">
      <c r="A1805" s="11"/>
      <c r="B1805" s="67" t="s">
        <v>1</v>
      </c>
      <c r="C1805" s="68" t="s">
        <v>11</v>
      </c>
      <c r="D1805" s="69">
        <v>15.064759999999998</v>
      </c>
      <c r="E1805" s="69">
        <v>15.064759999999998</v>
      </c>
      <c r="F1805" s="69">
        <v>0</v>
      </c>
    </row>
    <row r="1806" spans="1:6" x14ac:dyDescent="0.25">
      <c r="A1806" s="11"/>
      <c r="B1806" s="70" t="s">
        <v>1</v>
      </c>
      <c r="C1806" s="71" t="s">
        <v>12</v>
      </c>
      <c r="D1806" s="72">
        <v>145.03201999999999</v>
      </c>
      <c r="E1806" s="72">
        <v>145.03201999999999</v>
      </c>
      <c r="F1806" s="72">
        <v>0</v>
      </c>
    </row>
    <row r="1807" spans="1:6" ht="36.75" thickBot="1" x14ac:dyDescent="0.3">
      <c r="A1807" s="11"/>
      <c r="B1807" s="27" t="s">
        <v>642</v>
      </c>
      <c r="C1807" s="28" t="s">
        <v>643</v>
      </c>
      <c r="D1807" s="29">
        <v>38886.172989999999</v>
      </c>
      <c r="E1807" s="29">
        <v>38512.160519999998</v>
      </c>
      <c r="F1807" s="29">
        <v>374.01246999999995</v>
      </c>
    </row>
    <row r="1808" spans="1:6" ht="15.75" thickTop="1" x14ac:dyDescent="0.25">
      <c r="A1808" s="11"/>
      <c r="B1808" s="70" t="s">
        <v>1</v>
      </c>
      <c r="C1808" s="71" t="s">
        <v>4</v>
      </c>
      <c r="D1808" s="72">
        <v>37934.204029999994</v>
      </c>
      <c r="E1808" s="72">
        <v>37634.889269999992</v>
      </c>
      <c r="F1808" s="72">
        <v>299.31476000000004</v>
      </c>
    </row>
    <row r="1809" spans="1:6" x14ac:dyDescent="0.25">
      <c r="A1809" s="11"/>
      <c r="B1809" s="67" t="s">
        <v>1</v>
      </c>
      <c r="C1809" s="68" t="s">
        <v>5</v>
      </c>
      <c r="D1809" s="69">
        <v>27505.24063</v>
      </c>
      <c r="E1809" s="69">
        <v>27480.142500000002</v>
      </c>
      <c r="F1809" s="69">
        <v>25.098129999999998</v>
      </c>
    </row>
    <row r="1810" spans="1:6" x14ac:dyDescent="0.25">
      <c r="A1810" s="11"/>
      <c r="B1810" s="67" t="s">
        <v>1</v>
      </c>
      <c r="C1810" s="68" t="s">
        <v>6</v>
      </c>
      <c r="D1810" s="69">
        <v>9315.10736</v>
      </c>
      <c r="E1810" s="69">
        <v>9195.6932500000003</v>
      </c>
      <c r="F1810" s="69">
        <v>119.41410999999999</v>
      </c>
    </row>
    <row r="1811" spans="1:6" x14ac:dyDescent="0.25">
      <c r="A1811" s="11"/>
      <c r="B1811" s="67" t="s">
        <v>1</v>
      </c>
      <c r="C1811" s="68" t="s">
        <v>9</v>
      </c>
      <c r="D1811" s="69">
        <v>42.073219999999999</v>
      </c>
      <c r="E1811" s="69">
        <v>0</v>
      </c>
      <c r="F1811" s="69">
        <v>42.073219999999999</v>
      </c>
    </row>
    <row r="1812" spans="1:6" x14ac:dyDescent="0.25">
      <c r="A1812" s="11"/>
      <c r="B1812" s="67" t="s">
        <v>1</v>
      </c>
      <c r="C1812" s="68" t="s">
        <v>10</v>
      </c>
      <c r="D1812" s="69">
        <v>295.72593999999998</v>
      </c>
      <c r="E1812" s="69">
        <v>292.58817999999997</v>
      </c>
      <c r="F1812" s="69">
        <v>3.1377600000000001</v>
      </c>
    </row>
    <row r="1813" spans="1:6" x14ac:dyDescent="0.25">
      <c r="A1813" s="11"/>
      <c r="B1813" s="67" t="s">
        <v>1</v>
      </c>
      <c r="C1813" s="68" t="s">
        <v>11</v>
      </c>
      <c r="D1813" s="69">
        <v>776.05687999999998</v>
      </c>
      <c r="E1813" s="69">
        <v>666.46533999999997</v>
      </c>
      <c r="F1813" s="69">
        <v>109.59154000000001</v>
      </c>
    </row>
    <row r="1814" spans="1:6" x14ac:dyDescent="0.25">
      <c r="A1814" s="11"/>
      <c r="B1814" s="70" t="s">
        <v>1</v>
      </c>
      <c r="C1814" s="71" t="s">
        <v>12</v>
      </c>
      <c r="D1814" s="72">
        <v>951.96896000000004</v>
      </c>
      <c r="E1814" s="72">
        <v>877.27125000000001</v>
      </c>
      <c r="F1814" s="72">
        <v>74.697710000000001</v>
      </c>
    </row>
    <row r="1815" spans="1:6" ht="36.75" thickBot="1" x14ac:dyDescent="0.3">
      <c r="A1815" s="11"/>
      <c r="B1815" s="27" t="s">
        <v>644</v>
      </c>
      <c r="C1815" s="28" t="s">
        <v>645</v>
      </c>
      <c r="D1815" s="29">
        <v>31865.300740000002</v>
      </c>
      <c r="E1815" s="29">
        <v>31865.300740000002</v>
      </c>
      <c r="F1815" s="29">
        <v>0</v>
      </c>
    </row>
    <row r="1816" spans="1:6" ht="15.75" thickTop="1" x14ac:dyDescent="0.25">
      <c r="A1816" s="11"/>
      <c r="B1816" s="70" t="s">
        <v>1</v>
      </c>
      <c r="C1816" s="71" t="s">
        <v>4</v>
      </c>
      <c r="D1816" s="72">
        <v>31008.598439999998</v>
      </c>
      <c r="E1816" s="72">
        <v>31008.598439999998</v>
      </c>
      <c r="F1816" s="72">
        <v>0</v>
      </c>
    </row>
    <row r="1817" spans="1:6" x14ac:dyDescent="0.25">
      <c r="A1817" s="11"/>
      <c r="B1817" s="67" t="s">
        <v>1</v>
      </c>
      <c r="C1817" s="68" t="s">
        <v>5</v>
      </c>
      <c r="D1817" s="69">
        <v>26436.692230000001</v>
      </c>
      <c r="E1817" s="69">
        <v>26436.692230000001</v>
      </c>
      <c r="F1817" s="69">
        <v>0</v>
      </c>
    </row>
    <row r="1818" spans="1:6" x14ac:dyDescent="0.25">
      <c r="A1818" s="11"/>
      <c r="B1818" s="67" t="s">
        <v>1</v>
      </c>
      <c r="C1818" s="68" t="s">
        <v>6</v>
      </c>
      <c r="D1818" s="69">
        <v>3764.88555</v>
      </c>
      <c r="E1818" s="69">
        <v>3764.88555</v>
      </c>
      <c r="F1818" s="69">
        <v>0</v>
      </c>
    </row>
    <row r="1819" spans="1:6" x14ac:dyDescent="0.25">
      <c r="A1819" s="11"/>
      <c r="B1819" s="67" t="s">
        <v>1</v>
      </c>
      <c r="C1819" s="68" t="s">
        <v>10</v>
      </c>
      <c r="D1819" s="69">
        <v>282.03838000000002</v>
      </c>
      <c r="E1819" s="69">
        <v>282.03838000000002</v>
      </c>
      <c r="F1819" s="69">
        <v>0</v>
      </c>
    </row>
    <row r="1820" spans="1:6" x14ac:dyDescent="0.25">
      <c r="A1820" s="11"/>
      <c r="B1820" s="67" t="s">
        <v>1</v>
      </c>
      <c r="C1820" s="68" t="s">
        <v>11</v>
      </c>
      <c r="D1820" s="69">
        <v>524.98228000000006</v>
      </c>
      <c r="E1820" s="69">
        <v>524.98228000000006</v>
      </c>
      <c r="F1820" s="69">
        <v>0</v>
      </c>
    </row>
    <row r="1821" spans="1:6" x14ac:dyDescent="0.25">
      <c r="A1821" s="11"/>
      <c r="B1821" s="70" t="s">
        <v>1</v>
      </c>
      <c r="C1821" s="71" t="s">
        <v>12</v>
      </c>
      <c r="D1821" s="72">
        <v>856.70230000000004</v>
      </c>
      <c r="E1821" s="72">
        <v>856.70230000000004</v>
      </c>
      <c r="F1821" s="72">
        <v>0</v>
      </c>
    </row>
    <row r="1822" spans="1:6" ht="18.75" thickBot="1" x14ac:dyDescent="0.3">
      <c r="A1822" s="11"/>
      <c r="B1822" s="27" t="s">
        <v>646</v>
      </c>
      <c r="C1822" s="28" t="s">
        <v>647</v>
      </c>
      <c r="D1822" s="29">
        <v>6293.1174399999991</v>
      </c>
      <c r="E1822" s="29">
        <v>6293.1174399999991</v>
      </c>
      <c r="F1822" s="29">
        <v>0</v>
      </c>
    </row>
    <row r="1823" spans="1:6" ht="15.75" thickTop="1" x14ac:dyDescent="0.25">
      <c r="A1823" s="11"/>
      <c r="B1823" s="70" t="s">
        <v>1</v>
      </c>
      <c r="C1823" s="71" t="s">
        <v>4</v>
      </c>
      <c r="D1823" s="72">
        <v>6272.5484900000001</v>
      </c>
      <c r="E1823" s="72">
        <v>6272.5484900000001</v>
      </c>
      <c r="F1823" s="72">
        <v>0</v>
      </c>
    </row>
    <row r="1824" spans="1:6" x14ac:dyDescent="0.25">
      <c r="A1824" s="11"/>
      <c r="B1824" s="67" t="s">
        <v>1</v>
      </c>
      <c r="C1824" s="68" t="s">
        <v>5</v>
      </c>
      <c r="D1824" s="69">
        <v>689.70792999999992</v>
      </c>
      <c r="E1824" s="69">
        <v>689.70792999999992</v>
      </c>
      <c r="F1824" s="69">
        <v>0</v>
      </c>
    </row>
    <row r="1825" spans="1:6" x14ac:dyDescent="0.25">
      <c r="A1825" s="11"/>
      <c r="B1825" s="67" t="s">
        <v>1</v>
      </c>
      <c r="C1825" s="68" t="s">
        <v>6</v>
      </c>
      <c r="D1825" s="69">
        <v>5430.8076999999994</v>
      </c>
      <c r="E1825" s="69">
        <v>5430.8076999999994</v>
      </c>
      <c r="F1825" s="69">
        <v>0</v>
      </c>
    </row>
    <row r="1826" spans="1:6" x14ac:dyDescent="0.25">
      <c r="A1826" s="11"/>
      <c r="B1826" s="67" t="s">
        <v>1</v>
      </c>
      <c r="C1826" s="68" t="s">
        <v>10</v>
      </c>
      <c r="D1826" s="69">
        <v>10.549799999999999</v>
      </c>
      <c r="E1826" s="69">
        <v>10.549799999999999</v>
      </c>
      <c r="F1826" s="69">
        <v>0</v>
      </c>
    </row>
    <row r="1827" spans="1:6" x14ac:dyDescent="0.25">
      <c r="A1827" s="11"/>
      <c r="B1827" s="67" t="s">
        <v>1</v>
      </c>
      <c r="C1827" s="68" t="s">
        <v>11</v>
      </c>
      <c r="D1827" s="69">
        <v>141.48305999999999</v>
      </c>
      <c r="E1827" s="69">
        <v>141.48305999999999</v>
      </c>
      <c r="F1827" s="69">
        <v>0</v>
      </c>
    </row>
    <row r="1828" spans="1:6" x14ac:dyDescent="0.25">
      <c r="A1828" s="11"/>
      <c r="B1828" s="70" t="s">
        <v>1</v>
      </c>
      <c r="C1828" s="71" t="s">
        <v>12</v>
      </c>
      <c r="D1828" s="72">
        <v>20.568950000000001</v>
      </c>
      <c r="E1828" s="72">
        <v>20.568950000000001</v>
      </c>
      <c r="F1828" s="72">
        <v>0</v>
      </c>
    </row>
    <row r="1829" spans="1:6" ht="36.75" thickBot="1" x14ac:dyDescent="0.3">
      <c r="A1829" s="11"/>
      <c r="B1829" s="27" t="s">
        <v>648</v>
      </c>
      <c r="C1829" s="28" t="s">
        <v>649</v>
      </c>
      <c r="D1829" s="29">
        <v>727.75480999999991</v>
      </c>
      <c r="E1829" s="29">
        <v>353.74233999999996</v>
      </c>
      <c r="F1829" s="29">
        <v>374.01246999999995</v>
      </c>
    </row>
    <row r="1830" spans="1:6" ht="15.75" thickTop="1" x14ac:dyDescent="0.25">
      <c r="A1830" s="11"/>
      <c r="B1830" s="70" t="s">
        <v>1</v>
      </c>
      <c r="C1830" s="71" t="s">
        <v>4</v>
      </c>
      <c r="D1830" s="72">
        <v>653.05709999999999</v>
      </c>
      <c r="E1830" s="72">
        <v>353.74233999999996</v>
      </c>
      <c r="F1830" s="72">
        <v>299.31476000000004</v>
      </c>
    </row>
    <row r="1831" spans="1:6" x14ac:dyDescent="0.25">
      <c r="A1831" s="11"/>
      <c r="B1831" s="67" t="s">
        <v>1</v>
      </c>
      <c r="C1831" s="68" t="s">
        <v>5</v>
      </c>
      <c r="D1831" s="69">
        <v>378.84046999999998</v>
      </c>
      <c r="E1831" s="69">
        <v>353.74233999999996</v>
      </c>
      <c r="F1831" s="69">
        <v>25.098129999999998</v>
      </c>
    </row>
    <row r="1832" spans="1:6" x14ac:dyDescent="0.25">
      <c r="A1832" s="11"/>
      <c r="B1832" s="67" t="s">
        <v>1</v>
      </c>
      <c r="C1832" s="68" t="s">
        <v>6</v>
      </c>
      <c r="D1832" s="69">
        <v>119.41410999999999</v>
      </c>
      <c r="E1832" s="69">
        <v>0</v>
      </c>
      <c r="F1832" s="69">
        <v>119.41410999999999</v>
      </c>
    </row>
    <row r="1833" spans="1:6" x14ac:dyDescent="0.25">
      <c r="A1833" s="11"/>
      <c r="B1833" s="67" t="s">
        <v>1</v>
      </c>
      <c r="C1833" s="68" t="s">
        <v>9</v>
      </c>
      <c r="D1833" s="69">
        <v>42.073219999999999</v>
      </c>
      <c r="E1833" s="69">
        <v>0</v>
      </c>
      <c r="F1833" s="69">
        <v>42.073219999999999</v>
      </c>
    </row>
    <row r="1834" spans="1:6" x14ac:dyDescent="0.25">
      <c r="A1834" s="11"/>
      <c r="B1834" s="67" t="s">
        <v>1</v>
      </c>
      <c r="C1834" s="68" t="s">
        <v>10</v>
      </c>
      <c r="D1834" s="69">
        <v>3.1377600000000001</v>
      </c>
      <c r="E1834" s="69">
        <v>0</v>
      </c>
      <c r="F1834" s="69">
        <v>3.1377600000000001</v>
      </c>
    </row>
    <row r="1835" spans="1:6" x14ac:dyDescent="0.25">
      <c r="A1835" s="11"/>
      <c r="B1835" s="67" t="s">
        <v>1</v>
      </c>
      <c r="C1835" s="68" t="s">
        <v>11</v>
      </c>
      <c r="D1835" s="69">
        <v>109.59154000000001</v>
      </c>
      <c r="E1835" s="69">
        <v>0</v>
      </c>
      <c r="F1835" s="69">
        <v>109.59154000000001</v>
      </c>
    </row>
    <row r="1836" spans="1:6" x14ac:dyDescent="0.25">
      <c r="A1836" s="11"/>
      <c r="B1836" s="70" t="s">
        <v>1</v>
      </c>
      <c r="C1836" s="71" t="s">
        <v>12</v>
      </c>
      <c r="D1836" s="72">
        <v>74.697710000000001</v>
      </c>
      <c r="E1836" s="72">
        <v>0</v>
      </c>
      <c r="F1836" s="72">
        <v>74.697710000000001</v>
      </c>
    </row>
    <row r="1837" spans="1:6" ht="18.75" thickBot="1" x14ac:dyDescent="0.3">
      <c r="A1837" s="11"/>
      <c r="B1837" s="27" t="s">
        <v>650</v>
      </c>
      <c r="C1837" s="28" t="s">
        <v>651</v>
      </c>
      <c r="D1837" s="29">
        <v>4857.5465400000003</v>
      </c>
      <c r="E1837" s="29">
        <v>4857.5465400000003</v>
      </c>
      <c r="F1837" s="29">
        <v>0</v>
      </c>
    </row>
    <row r="1838" spans="1:6" ht="15.75" thickTop="1" x14ac:dyDescent="0.25">
      <c r="A1838" s="11"/>
      <c r="B1838" s="70" t="s">
        <v>1</v>
      </c>
      <c r="C1838" s="71" t="s">
        <v>4</v>
      </c>
      <c r="D1838" s="72">
        <v>3208.2937599999996</v>
      </c>
      <c r="E1838" s="72">
        <v>3208.2937599999996</v>
      </c>
      <c r="F1838" s="72">
        <v>0</v>
      </c>
    </row>
    <row r="1839" spans="1:6" x14ac:dyDescent="0.25">
      <c r="A1839" s="11"/>
      <c r="B1839" s="67" t="s">
        <v>1</v>
      </c>
      <c r="C1839" s="68" t="s">
        <v>5</v>
      </c>
      <c r="D1839" s="69">
        <v>1872.0484199999999</v>
      </c>
      <c r="E1839" s="69">
        <v>1872.0484199999999</v>
      </c>
      <c r="F1839" s="69">
        <v>0</v>
      </c>
    </row>
    <row r="1840" spans="1:6" x14ac:dyDescent="0.25">
      <c r="A1840" s="11"/>
      <c r="B1840" s="67" t="s">
        <v>1</v>
      </c>
      <c r="C1840" s="68" t="s">
        <v>6</v>
      </c>
      <c r="D1840" s="69">
        <v>1183.1689899999999</v>
      </c>
      <c r="E1840" s="69">
        <v>1183.1689899999999</v>
      </c>
      <c r="F1840" s="69">
        <v>0</v>
      </c>
    </row>
    <row r="1841" spans="1:6" x14ac:dyDescent="0.25">
      <c r="A1841" s="11"/>
      <c r="B1841" s="67" t="s">
        <v>1</v>
      </c>
      <c r="C1841" s="68" t="s">
        <v>9</v>
      </c>
      <c r="D1841" s="69">
        <v>40.368130000000001</v>
      </c>
      <c r="E1841" s="69">
        <v>40.368130000000001</v>
      </c>
      <c r="F1841" s="69">
        <v>0</v>
      </c>
    </row>
    <row r="1842" spans="1:6" x14ac:dyDescent="0.25">
      <c r="A1842" s="11"/>
      <c r="B1842" s="67" t="s">
        <v>1</v>
      </c>
      <c r="C1842" s="68" t="s">
        <v>10</v>
      </c>
      <c r="D1842" s="69">
        <v>39.289650000000002</v>
      </c>
      <c r="E1842" s="69">
        <v>39.289650000000002</v>
      </c>
      <c r="F1842" s="69">
        <v>0</v>
      </c>
    </row>
    <row r="1843" spans="1:6" x14ac:dyDescent="0.25">
      <c r="A1843" s="11"/>
      <c r="B1843" s="67" t="s">
        <v>1</v>
      </c>
      <c r="C1843" s="68" t="s">
        <v>11</v>
      </c>
      <c r="D1843" s="69">
        <v>73.418570000000003</v>
      </c>
      <c r="E1843" s="69">
        <v>73.418570000000003</v>
      </c>
      <c r="F1843" s="69">
        <v>0</v>
      </c>
    </row>
    <row r="1844" spans="1:6" x14ac:dyDescent="0.25">
      <c r="A1844" s="11"/>
      <c r="B1844" s="70" t="s">
        <v>1</v>
      </c>
      <c r="C1844" s="71" t="s">
        <v>12</v>
      </c>
      <c r="D1844" s="72">
        <v>1649.2527799999998</v>
      </c>
      <c r="E1844" s="72">
        <v>1649.2527799999998</v>
      </c>
      <c r="F1844" s="72">
        <v>0</v>
      </c>
    </row>
    <row r="1845" spans="1:6" ht="18.75" thickBot="1" x14ac:dyDescent="0.3">
      <c r="A1845" s="11"/>
      <c r="B1845" s="27" t="s">
        <v>652</v>
      </c>
      <c r="C1845" s="28" t="s">
        <v>653</v>
      </c>
      <c r="D1845" s="29">
        <v>108556.71228000001</v>
      </c>
      <c r="E1845" s="29">
        <v>50603.995620000002</v>
      </c>
      <c r="F1845" s="29">
        <v>57952.716659999998</v>
      </c>
    </row>
    <row r="1846" spans="1:6" ht="15.75" thickTop="1" x14ac:dyDescent="0.25">
      <c r="A1846" s="11"/>
      <c r="B1846" s="70" t="s">
        <v>1</v>
      </c>
      <c r="C1846" s="71" t="s">
        <v>4</v>
      </c>
      <c r="D1846" s="72">
        <v>98473.558519999991</v>
      </c>
      <c r="E1846" s="72">
        <v>50603.995620000002</v>
      </c>
      <c r="F1846" s="72">
        <v>47869.562899999997</v>
      </c>
    </row>
    <row r="1847" spans="1:6" x14ac:dyDescent="0.25">
      <c r="A1847" s="11"/>
      <c r="B1847" s="67" t="s">
        <v>1</v>
      </c>
      <c r="C1847" s="68" t="s">
        <v>5</v>
      </c>
      <c r="D1847" s="69">
        <v>1385.68</v>
      </c>
      <c r="E1847" s="69">
        <v>0</v>
      </c>
      <c r="F1847" s="69">
        <v>1385.68</v>
      </c>
    </row>
    <row r="1848" spans="1:6" x14ac:dyDescent="0.25">
      <c r="A1848" s="11"/>
      <c r="B1848" s="67" t="s">
        <v>1</v>
      </c>
      <c r="C1848" s="68" t="s">
        <v>6</v>
      </c>
      <c r="D1848" s="69">
        <v>31351.131619999996</v>
      </c>
      <c r="E1848" s="69">
        <v>0</v>
      </c>
      <c r="F1848" s="69">
        <v>31351.131619999996</v>
      </c>
    </row>
    <row r="1849" spans="1:6" x14ac:dyDescent="0.25">
      <c r="A1849" s="11"/>
      <c r="B1849" s="67" t="s">
        <v>1</v>
      </c>
      <c r="C1849" s="68" t="s">
        <v>7</v>
      </c>
      <c r="D1849" s="69">
        <v>2616.3098599999998</v>
      </c>
      <c r="E1849" s="69">
        <v>0</v>
      </c>
      <c r="F1849" s="69">
        <v>2616.3098599999998</v>
      </c>
    </row>
    <row r="1850" spans="1:6" x14ac:dyDescent="0.25">
      <c r="A1850" s="11"/>
      <c r="B1850" s="67" t="s">
        <v>1</v>
      </c>
      <c r="C1850" s="68" t="s">
        <v>9</v>
      </c>
      <c r="D1850" s="69">
        <v>50603.995620000002</v>
      </c>
      <c r="E1850" s="69">
        <v>50603.995620000002</v>
      </c>
      <c r="F1850" s="69">
        <v>0</v>
      </c>
    </row>
    <row r="1851" spans="1:6" x14ac:dyDescent="0.25">
      <c r="A1851" s="11"/>
      <c r="B1851" s="67" t="s">
        <v>1</v>
      </c>
      <c r="C1851" s="68" t="s">
        <v>10</v>
      </c>
      <c r="D1851" s="69">
        <v>84.798580000000001</v>
      </c>
      <c r="E1851" s="69">
        <v>0</v>
      </c>
      <c r="F1851" s="69">
        <v>84.798580000000001</v>
      </c>
    </row>
    <row r="1852" spans="1:6" x14ac:dyDescent="0.25">
      <c r="A1852" s="11"/>
      <c r="B1852" s="67" t="s">
        <v>1</v>
      </c>
      <c r="C1852" s="68" t="s">
        <v>11</v>
      </c>
      <c r="D1852" s="69">
        <v>12431.64284</v>
      </c>
      <c r="E1852" s="69">
        <v>0</v>
      </c>
      <c r="F1852" s="69">
        <v>12431.64284</v>
      </c>
    </row>
    <row r="1853" spans="1:6" x14ac:dyDescent="0.25">
      <c r="A1853" s="11"/>
      <c r="B1853" s="70" t="s">
        <v>1</v>
      </c>
      <c r="C1853" s="71" t="s">
        <v>12</v>
      </c>
      <c r="D1853" s="72">
        <v>6128.6184299999995</v>
      </c>
      <c r="E1853" s="72">
        <v>0</v>
      </c>
      <c r="F1853" s="72">
        <v>6128.6184299999995</v>
      </c>
    </row>
    <row r="1854" spans="1:6" x14ac:dyDescent="0.25">
      <c r="A1854" s="11"/>
      <c r="B1854" s="70" t="s">
        <v>1</v>
      </c>
      <c r="C1854" s="71" t="s">
        <v>14</v>
      </c>
      <c r="D1854" s="72">
        <v>3954.5353300000002</v>
      </c>
      <c r="E1854" s="72">
        <v>0</v>
      </c>
      <c r="F1854" s="72">
        <v>3954.5353300000002</v>
      </c>
    </row>
    <row r="1855" spans="1:6" ht="36.75" thickBot="1" x14ac:dyDescent="0.3">
      <c r="A1855" s="11"/>
      <c r="B1855" s="27" t="s">
        <v>656</v>
      </c>
      <c r="C1855" s="28" t="s">
        <v>657</v>
      </c>
      <c r="D1855" s="29">
        <v>1872.5867400000002</v>
      </c>
      <c r="E1855" s="29">
        <v>1869.5620800000002</v>
      </c>
      <c r="F1855" s="29">
        <v>3.0246599999999999</v>
      </c>
    </row>
    <row r="1856" spans="1:6" ht="15.75" thickTop="1" x14ac:dyDescent="0.25">
      <c r="A1856" s="11"/>
      <c r="B1856" s="70" t="s">
        <v>1</v>
      </c>
      <c r="C1856" s="71" t="s">
        <v>4</v>
      </c>
      <c r="D1856" s="72">
        <v>1783.0637700000004</v>
      </c>
      <c r="E1856" s="72">
        <v>1780.0391100000004</v>
      </c>
      <c r="F1856" s="72">
        <v>3.0246599999999999</v>
      </c>
    </row>
    <row r="1857" spans="1:6" x14ac:dyDescent="0.25">
      <c r="A1857" s="11"/>
      <c r="B1857" s="67" t="s">
        <v>1</v>
      </c>
      <c r="C1857" s="68" t="s">
        <v>5</v>
      </c>
      <c r="D1857" s="69">
        <v>1292.2419199999999</v>
      </c>
      <c r="E1857" s="69">
        <v>1292.2419199999999</v>
      </c>
      <c r="F1857" s="69">
        <v>0</v>
      </c>
    </row>
    <row r="1858" spans="1:6" x14ac:dyDescent="0.25">
      <c r="A1858" s="11"/>
      <c r="B1858" s="67" t="s">
        <v>1</v>
      </c>
      <c r="C1858" s="68" t="s">
        <v>6</v>
      </c>
      <c r="D1858" s="69">
        <v>461.27208999999999</v>
      </c>
      <c r="E1858" s="69">
        <v>458.24743000000001</v>
      </c>
      <c r="F1858" s="69">
        <v>3.0246599999999999</v>
      </c>
    </row>
    <row r="1859" spans="1:6" x14ac:dyDescent="0.25">
      <c r="A1859" s="11"/>
      <c r="B1859" s="67" t="s">
        <v>1</v>
      </c>
      <c r="C1859" s="68" t="s">
        <v>10</v>
      </c>
      <c r="D1859" s="69">
        <v>28.502980000000001</v>
      </c>
      <c r="E1859" s="69">
        <v>28.502980000000001</v>
      </c>
      <c r="F1859" s="69">
        <v>0</v>
      </c>
    </row>
    <row r="1860" spans="1:6" x14ac:dyDescent="0.25">
      <c r="A1860" s="11"/>
      <c r="B1860" s="67" t="s">
        <v>1</v>
      </c>
      <c r="C1860" s="68" t="s">
        <v>11</v>
      </c>
      <c r="D1860" s="69">
        <v>1.04678</v>
      </c>
      <c r="E1860" s="69">
        <v>1.04678</v>
      </c>
      <c r="F1860" s="69">
        <v>0</v>
      </c>
    </row>
    <row r="1861" spans="1:6" x14ac:dyDescent="0.25">
      <c r="A1861" s="11"/>
      <c r="B1861" s="70" t="s">
        <v>1</v>
      </c>
      <c r="C1861" s="71" t="s">
        <v>12</v>
      </c>
      <c r="D1861" s="72">
        <v>89.522970000000001</v>
      </c>
      <c r="E1861" s="72">
        <v>89.522970000000001</v>
      </c>
      <c r="F1861" s="72">
        <v>0</v>
      </c>
    </row>
    <row r="1862" spans="1:6" ht="72.75" thickBot="1" x14ac:dyDescent="0.3">
      <c r="A1862" s="11"/>
      <c r="B1862" s="27" t="s">
        <v>658</v>
      </c>
      <c r="C1862" s="28" t="s">
        <v>659</v>
      </c>
      <c r="D1862" s="29">
        <v>1491.3672200000003</v>
      </c>
      <c r="E1862" s="29">
        <v>1456.4072200000003</v>
      </c>
      <c r="F1862" s="29">
        <v>34.96</v>
      </c>
    </row>
    <row r="1863" spans="1:6" ht="15.75" thickTop="1" x14ac:dyDescent="0.25">
      <c r="A1863" s="11"/>
      <c r="B1863" s="70" t="s">
        <v>1</v>
      </c>
      <c r="C1863" s="71" t="s">
        <v>4</v>
      </c>
      <c r="D1863" s="72">
        <v>1481.6082200000003</v>
      </c>
      <c r="E1863" s="72">
        <v>1446.6482200000003</v>
      </c>
      <c r="F1863" s="72">
        <v>34.96</v>
      </c>
    </row>
    <row r="1864" spans="1:6" x14ac:dyDescent="0.25">
      <c r="A1864" s="11"/>
      <c r="B1864" s="67" t="s">
        <v>1</v>
      </c>
      <c r="C1864" s="68" t="s">
        <v>5</v>
      </c>
      <c r="D1864" s="69">
        <v>821.03489999999999</v>
      </c>
      <c r="E1864" s="69">
        <v>821.03489999999999</v>
      </c>
      <c r="F1864" s="69">
        <v>0</v>
      </c>
    </row>
    <row r="1865" spans="1:6" x14ac:dyDescent="0.25">
      <c r="A1865" s="11"/>
      <c r="B1865" s="67" t="s">
        <v>1</v>
      </c>
      <c r="C1865" s="68" t="s">
        <v>6</v>
      </c>
      <c r="D1865" s="69">
        <v>190.26601000000002</v>
      </c>
      <c r="E1865" s="69">
        <v>190.26601000000002</v>
      </c>
      <c r="F1865" s="69">
        <v>0</v>
      </c>
    </row>
    <row r="1866" spans="1:6" x14ac:dyDescent="0.25">
      <c r="A1866" s="11"/>
      <c r="B1866" s="67" t="s">
        <v>1</v>
      </c>
      <c r="C1866" s="68" t="s">
        <v>8</v>
      </c>
      <c r="D1866" s="69">
        <v>256.42599999999999</v>
      </c>
      <c r="E1866" s="69">
        <v>221.46600000000001</v>
      </c>
      <c r="F1866" s="69">
        <v>34.96</v>
      </c>
    </row>
    <row r="1867" spans="1:6" x14ac:dyDescent="0.25">
      <c r="A1867" s="11"/>
      <c r="B1867" s="67" t="s">
        <v>1</v>
      </c>
      <c r="C1867" s="68" t="s">
        <v>10</v>
      </c>
      <c r="D1867" s="69">
        <v>156.22782999999998</v>
      </c>
      <c r="E1867" s="69">
        <v>156.22782999999998</v>
      </c>
      <c r="F1867" s="69">
        <v>0</v>
      </c>
    </row>
    <row r="1868" spans="1:6" x14ac:dyDescent="0.25">
      <c r="A1868" s="11"/>
      <c r="B1868" s="67" t="s">
        <v>1</v>
      </c>
      <c r="C1868" s="68" t="s">
        <v>11</v>
      </c>
      <c r="D1868" s="69">
        <v>57.653479999999995</v>
      </c>
      <c r="E1868" s="69">
        <v>57.653479999999995</v>
      </c>
      <c r="F1868" s="69">
        <v>0</v>
      </c>
    </row>
    <row r="1869" spans="1:6" x14ac:dyDescent="0.25">
      <c r="A1869" s="11"/>
      <c r="B1869" s="70" t="s">
        <v>1</v>
      </c>
      <c r="C1869" s="71" t="s">
        <v>12</v>
      </c>
      <c r="D1869" s="72">
        <v>9.7590000000000003</v>
      </c>
      <c r="E1869" s="72">
        <v>9.7590000000000003</v>
      </c>
      <c r="F1869" s="72">
        <v>0</v>
      </c>
    </row>
    <row r="1870" spans="1:6" ht="18.75" thickBot="1" x14ac:dyDescent="0.3">
      <c r="A1870" s="11"/>
      <c r="B1870" s="27" t="s">
        <v>661</v>
      </c>
      <c r="C1870" s="28" t="s">
        <v>662</v>
      </c>
      <c r="D1870" s="29">
        <v>14931.436390000001</v>
      </c>
      <c r="E1870" s="29">
        <v>14931.436390000001</v>
      </c>
      <c r="F1870" s="29">
        <v>0</v>
      </c>
    </row>
    <row r="1871" spans="1:6" ht="15.75" thickTop="1" x14ac:dyDescent="0.25">
      <c r="A1871" s="11"/>
      <c r="B1871" s="70" t="s">
        <v>1</v>
      </c>
      <c r="C1871" s="71" t="s">
        <v>4</v>
      </c>
      <c r="D1871" s="72">
        <v>14595.805480000003</v>
      </c>
      <c r="E1871" s="72">
        <v>14595.805480000003</v>
      </c>
      <c r="F1871" s="72">
        <v>0</v>
      </c>
    </row>
    <row r="1872" spans="1:6" x14ac:dyDescent="0.25">
      <c r="A1872" s="11"/>
      <c r="B1872" s="67" t="s">
        <v>1</v>
      </c>
      <c r="C1872" s="68" t="s">
        <v>7</v>
      </c>
      <c r="D1872" s="69">
        <v>47</v>
      </c>
      <c r="E1872" s="69">
        <v>47</v>
      </c>
      <c r="F1872" s="69">
        <v>0</v>
      </c>
    </row>
    <row r="1873" spans="1:6" x14ac:dyDescent="0.25">
      <c r="A1873" s="11"/>
      <c r="B1873" s="67" t="s">
        <v>1</v>
      </c>
      <c r="C1873" s="68" t="s">
        <v>8</v>
      </c>
      <c r="D1873" s="69">
        <v>14548.805480000003</v>
      </c>
      <c r="E1873" s="69">
        <v>14548.805480000003</v>
      </c>
      <c r="F1873" s="69">
        <v>0</v>
      </c>
    </row>
    <row r="1874" spans="1:6" x14ac:dyDescent="0.25">
      <c r="A1874" s="11"/>
      <c r="B1874" s="70" t="s">
        <v>1</v>
      </c>
      <c r="C1874" s="71" t="s">
        <v>12</v>
      </c>
      <c r="D1874" s="72">
        <v>302.63091000000003</v>
      </c>
      <c r="E1874" s="72">
        <v>302.63091000000003</v>
      </c>
      <c r="F1874" s="72">
        <v>0</v>
      </c>
    </row>
    <row r="1875" spans="1:6" x14ac:dyDescent="0.25">
      <c r="A1875" s="11"/>
      <c r="B1875" s="70" t="s">
        <v>1</v>
      </c>
      <c r="C1875" s="71" t="s">
        <v>14</v>
      </c>
      <c r="D1875" s="72">
        <v>33</v>
      </c>
      <c r="E1875" s="72">
        <v>33</v>
      </c>
      <c r="F1875" s="72">
        <v>0</v>
      </c>
    </row>
    <row r="1876" spans="1:6" ht="18.75" thickBot="1" x14ac:dyDescent="0.3">
      <c r="A1876" s="11"/>
      <c r="B1876" s="27" t="s">
        <v>663</v>
      </c>
      <c r="C1876" s="28" t="s">
        <v>664</v>
      </c>
      <c r="D1876" s="29">
        <v>7855.9655999999995</v>
      </c>
      <c r="E1876" s="29">
        <v>7855.9655999999995</v>
      </c>
      <c r="F1876" s="29">
        <v>0</v>
      </c>
    </row>
    <row r="1877" spans="1:6" ht="15.75" thickTop="1" x14ac:dyDescent="0.25">
      <c r="A1877" s="11"/>
      <c r="B1877" s="70" t="s">
        <v>1</v>
      </c>
      <c r="C1877" s="71" t="s">
        <v>4</v>
      </c>
      <c r="D1877" s="72">
        <v>7774.404340000001</v>
      </c>
      <c r="E1877" s="72">
        <v>7774.404340000001</v>
      </c>
      <c r="F1877" s="72">
        <v>0</v>
      </c>
    </row>
    <row r="1878" spans="1:6" x14ac:dyDescent="0.25">
      <c r="A1878" s="11"/>
      <c r="B1878" s="67" t="s">
        <v>1</v>
      </c>
      <c r="C1878" s="68" t="s">
        <v>8</v>
      </c>
      <c r="D1878" s="69">
        <v>7774.404340000001</v>
      </c>
      <c r="E1878" s="69">
        <v>7774.404340000001</v>
      </c>
      <c r="F1878" s="69">
        <v>0</v>
      </c>
    </row>
    <row r="1879" spans="1:6" x14ac:dyDescent="0.25">
      <c r="A1879" s="11"/>
      <c r="B1879" s="70" t="s">
        <v>1</v>
      </c>
      <c r="C1879" s="71" t="s">
        <v>12</v>
      </c>
      <c r="D1879" s="72">
        <v>81.561260000000004</v>
      </c>
      <c r="E1879" s="72">
        <v>81.561260000000004</v>
      </c>
      <c r="F1879" s="72">
        <v>0</v>
      </c>
    </row>
    <row r="1880" spans="1:6" ht="54.75" thickBot="1" x14ac:dyDescent="0.3">
      <c r="A1880" s="11"/>
      <c r="B1880" s="27" t="s">
        <v>665</v>
      </c>
      <c r="C1880" s="28" t="s">
        <v>666</v>
      </c>
      <c r="D1880" s="29">
        <v>379.37844999999993</v>
      </c>
      <c r="E1880" s="29">
        <v>379.37844999999993</v>
      </c>
      <c r="F1880" s="29">
        <v>0</v>
      </c>
    </row>
    <row r="1881" spans="1:6" ht="15.75" thickTop="1" x14ac:dyDescent="0.25">
      <c r="A1881" s="11"/>
      <c r="B1881" s="70" t="s">
        <v>1</v>
      </c>
      <c r="C1881" s="71" t="s">
        <v>4</v>
      </c>
      <c r="D1881" s="72">
        <v>379.37844999999993</v>
      </c>
      <c r="E1881" s="72">
        <v>379.37844999999993</v>
      </c>
      <c r="F1881" s="72">
        <v>0</v>
      </c>
    </row>
    <row r="1882" spans="1:6" x14ac:dyDescent="0.25">
      <c r="A1882" s="11"/>
      <c r="B1882" s="67" t="s">
        <v>1</v>
      </c>
      <c r="C1882" s="68" t="s">
        <v>8</v>
      </c>
      <c r="D1882" s="69">
        <v>379.37844999999993</v>
      </c>
      <c r="E1882" s="69">
        <v>379.37844999999993</v>
      </c>
      <c r="F1882" s="69">
        <v>0</v>
      </c>
    </row>
    <row r="1883" spans="1:6" ht="54.75" thickBot="1" x14ac:dyDescent="0.3">
      <c r="A1883" s="11"/>
      <c r="B1883" s="27" t="s">
        <v>667</v>
      </c>
      <c r="C1883" s="28" t="s">
        <v>668</v>
      </c>
      <c r="D1883" s="29">
        <v>1005.4412199999999</v>
      </c>
      <c r="E1883" s="29">
        <v>1005.4412199999999</v>
      </c>
      <c r="F1883" s="29">
        <v>0</v>
      </c>
    </row>
    <row r="1884" spans="1:6" ht="15.75" thickTop="1" x14ac:dyDescent="0.25">
      <c r="A1884" s="11"/>
      <c r="B1884" s="70" t="s">
        <v>1</v>
      </c>
      <c r="C1884" s="71" t="s">
        <v>4</v>
      </c>
      <c r="D1884" s="72">
        <v>917.05707000000007</v>
      </c>
      <c r="E1884" s="72">
        <v>917.05707000000007</v>
      </c>
      <c r="F1884" s="72">
        <v>0</v>
      </c>
    </row>
    <row r="1885" spans="1:6" x14ac:dyDescent="0.25">
      <c r="A1885" s="11"/>
      <c r="B1885" s="67" t="s">
        <v>1</v>
      </c>
      <c r="C1885" s="68" t="s">
        <v>8</v>
      </c>
      <c r="D1885" s="69">
        <v>917.05707000000007</v>
      </c>
      <c r="E1885" s="69">
        <v>917.05707000000007</v>
      </c>
      <c r="F1885" s="69">
        <v>0</v>
      </c>
    </row>
    <row r="1886" spans="1:6" x14ac:dyDescent="0.25">
      <c r="A1886" s="11"/>
      <c r="B1886" s="70" t="s">
        <v>1</v>
      </c>
      <c r="C1886" s="71" t="s">
        <v>12</v>
      </c>
      <c r="D1886" s="72">
        <v>88.384149999999991</v>
      </c>
      <c r="E1886" s="72">
        <v>88.384149999999991</v>
      </c>
      <c r="F1886" s="72">
        <v>0</v>
      </c>
    </row>
    <row r="1887" spans="1:6" ht="54.75" thickBot="1" x14ac:dyDescent="0.3">
      <c r="A1887" s="11"/>
      <c r="B1887" s="27" t="s">
        <v>669</v>
      </c>
      <c r="C1887" s="28" t="s">
        <v>670</v>
      </c>
      <c r="D1887" s="29">
        <v>369.55</v>
      </c>
      <c r="E1887" s="29">
        <v>369.55</v>
      </c>
      <c r="F1887" s="29">
        <v>0</v>
      </c>
    </row>
    <row r="1888" spans="1:6" ht="15.75" thickTop="1" x14ac:dyDescent="0.25">
      <c r="A1888" s="11"/>
      <c r="B1888" s="70" t="s">
        <v>1</v>
      </c>
      <c r="C1888" s="71" t="s">
        <v>4</v>
      </c>
      <c r="D1888" s="72">
        <v>369.55</v>
      </c>
      <c r="E1888" s="72">
        <v>369.55</v>
      </c>
      <c r="F1888" s="72">
        <v>0</v>
      </c>
    </row>
    <row r="1889" spans="1:6" x14ac:dyDescent="0.25">
      <c r="A1889" s="11"/>
      <c r="B1889" s="67" t="s">
        <v>1</v>
      </c>
      <c r="C1889" s="68" t="s">
        <v>8</v>
      </c>
      <c r="D1889" s="69">
        <v>369.55</v>
      </c>
      <c r="E1889" s="69">
        <v>369.55</v>
      </c>
      <c r="F1889" s="69">
        <v>0</v>
      </c>
    </row>
    <row r="1890" spans="1:6" ht="54.75" thickBot="1" x14ac:dyDescent="0.3">
      <c r="A1890" s="11"/>
      <c r="B1890" s="27" t="s">
        <v>671</v>
      </c>
      <c r="C1890" s="28" t="s">
        <v>672</v>
      </c>
      <c r="D1890" s="29">
        <v>131.595</v>
      </c>
      <c r="E1890" s="29">
        <v>131.595</v>
      </c>
      <c r="F1890" s="29">
        <v>0</v>
      </c>
    </row>
    <row r="1891" spans="1:6" ht="15.75" thickTop="1" x14ac:dyDescent="0.25">
      <c r="A1891" s="11"/>
      <c r="B1891" s="70" t="s">
        <v>1</v>
      </c>
      <c r="C1891" s="71" t="s">
        <v>4</v>
      </c>
      <c r="D1891" s="72">
        <v>126</v>
      </c>
      <c r="E1891" s="72">
        <v>126</v>
      </c>
      <c r="F1891" s="72">
        <v>0</v>
      </c>
    </row>
    <row r="1892" spans="1:6" x14ac:dyDescent="0.25">
      <c r="A1892" s="11"/>
      <c r="B1892" s="67" t="s">
        <v>1</v>
      </c>
      <c r="C1892" s="68" t="s">
        <v>8</v>
      </c>
      <c r="D1892" s="69">
        <v>126</v>
      </c>
      <c r="E1892" s="69">
        <v>126</v>
      </c>
      <c r="F1892" s="69">
        <v>0</v>
      </c>
    </row>
    <row r="1893" spans="1:6" x14ac:dyDescent="0.25">
      <c r="A1893" s="11"/>
      <c r="B1893" s="70" t="s">
        <v>1</v>
      </c>
      <c r="C1893" s="71" t="s">
        <v>12</v>
      </c>
      <c r="D1893" s="72">
        <v>5.5949999999999998</v>
      </c>
      <c r="E1893" s="72">
        <v>5.5949999999999998</v>
      </c>
      <c r="F1893" s="72">
        <v>0</v>
      </c>
    </row>
    <row r="1894" spans="1:6" ht="54.75" thickBot="1" x14ac:dyDescent="0.3">
      <c r="A1894" s="11"/>
      <c r="B1894" s="27" t="s">
        <v>673</v>
      </c>
      <c r="C1894" s="28" t="s">
        <v>674</v>
      </c>
      <c r="D1894" s="29">
        <v>589.81477000000007</v>
      </c>
      <c r="E1894" s="29">
        <v>589.81477000000007</v>
      </c>
      <c r="F1894" s="29">
        <v>0</v>
      </c>
    </row>
    <row r="1895" spans="1:6" ht="15.75" thickTop="1" x14ac:dyDescent="0.25">
      <c r="A1895" s="11"/>
      <c r="B1895" s="70" t="s">
        <v>1</v>
      </c>
      <c r="C1895" s="71" t="s">
        <v>4</v>
      </c>
      <c r="D1895" s="72">
        <v>589.81477000000007</v>
      </c>
      <c r="E1895" s="72">
        <v>589.81477000000007</v>
      </c>
      <c r="F1895" s="72">
        <v>0</v>
      </c>
    </row>
    <row r="1896" spans="1:6" x14ac:dyDescent="0.25">
      <c r="A1896" s="11"/>
      <c r="B1896" s="67" t="s">
        <v>1</v>
      </c>
      <c r="C1896" s="68" t="s">
        <v>8</v>
      </c>
      <c r="D1896" s="69">
        <v>589.81477000000007</v>
      </c>
      <c r="E1896" s="69">
        <v>589.81477000000007</v>
      </c>
      <c r="F1896" s="69">
        <v>0</v>
      </c>
    </row>
    <row r="1897" spans="1:6" ht="54.75" thickBot="1" x14ac:dyDescent="0.3">
      <c r="A1897" s="11"/>
      <c r="B1897" s="27" t="s">
        <v>675</v>
      </c>
      <c r="C1897" s="28" t="s">
        <v>676</v>
      </c>
      <c r="D1897" s="29">
        <v>109.97189</v>
      </c>
      <c r="E1897" s="29">
        <v>109.97189</v>
      </c>
      <c r="F1897" s="29">
        <v>0</v>
      </c>
    </row>
    <row r="1898" spans="1:6" ht="15.75" thickTop="1" x14ac:dyDescent="0.25">
      <c r="A1898" s="11"/>
      <c r="B1898" s="70" t="s">
        <v>1</v>
      </c>
      <c r="C1898" s="71" t="s">
        <v>4</v>
      </c>
      <c r="D1898" s="72">
        <v>109.97189</v>
      </c>
      <c r="E1898" s="72">
        <v>109.97189</v>
      </c>
      <c r="F1898" s="72">
        <v>0</v>
      </c>
    </row>
    <row r="1899" spans="1:6" x14ac:dyDescent="0.25">
      <c r="A1899" s="11"/>
      <c r="B1899" s="67" t="s">
        <v>1</v>
      </c>
      <c r="C1899" s="68" t="s">
        <v>8</v>
      </c>
      <c r="D1899" s="69">
        <v>109.97189</v>
      </c>
      <c r="E1899" s="69">
        <v>109.97189</v>
      </c>
      <c r="F1899" s="69">
        <v>0</v>
      </c>
    </row>
    <row r="1900" spans="1:6" ht="72.75" thickBot="1" x14ac:dyDescent="0.3">
      <c r="A1900" s="11"/>
      <c r="B1900" s="27" t="s">
        <v>677</v>
      </c>
      <c r="C1900" s="28" t="s">
        <v>678</v>
      </c>
      <c r="D1900" s="29">
        <v>1440.87556</v>
      </c>
      <c r="E1900" s="29">
        <v>1440.87556</v>
      </c>
      <c r="F1900" s="29">
        <v>0</v>
      </c>
    </row>
    <row r="1901" spans="1:6" ht="15.75" thickTop="1" x14ac:dyDescent="0.25">
      <c r="A1901" s="11"/>
      <c r="B1901" s="70" t="s">
        <v>1</v>
      </c>
      <c r="C1901" s="71" t="s">
        <v>4</v>
      </c>
      <c r="D1901" s="72">
        <v>1440.87556</v>
      </c>
      <c r="E1901" s="72">
        <v>1440.87556</v>
      </c>
      <c r="F1901" s="72">
        <v>0</v>
      </c>
    </row>
    <row r="1902" spans="1:6" x14ac:dyDescent="0.25">
      <c r="A1902" s="11"/>
      <c r="B1902" s="67" t="s">
        <v>1</v>
      </c>
      <c r="C1902" s="68" t="s">
        <v>8</v>
      </c>
      <c r="D1902" s="69">
        <v>1440.87556</v>
      </c>
      <c r="E1902" s="69">
        <v>1440.87556</v>
      </c>
      <c r="F1902" s="69">
        <v>0</v>
      </c>
    </row>
    <row r="1903" spans="1:6" ht="54.75" thickBot="1" x14ac:dyDescent="0.3">
      <c r="A1903" s="11"/>
      <c r="B1903" s="27" t="s">
        <v>679</v>
      </c>
      <c r="C1903" s="28" t="s">
        <v>680</v>
      </c>
      <c r="D1903" s="29">
        <v>1388.9826699999999</v>
      </c>
      <c r="E1903" s="29">
        <v>1388.9826699999999</v>
      </c>
      <c r="F1903" s="29">
        <v>0</v>
      </c>
    </row>
    <row r="1904" spans="1:6" ht="15.75" thickTop="1" x14ac:dyDescent="0.25">
      <c r="A1904" s="11"/>
      <c r="B1904" s="70" t="s">
        <v>1</v>
      </c>
      <c r="C1904" s="71" t="s">
        <v>4</v>
      </c>
      <c r="D1904" s="72">
        <v>1358.9826699999999</v>
      </c>
      <c r="E1904" s="72">
        <v>1358.9826699999999</v>
      </c>
      <c r="F1904" s="72">
        <v>0</v>
      </c>
    </row>
    <row r="1905" spans="1:6" x14ac:dyDescent="0.25">
      <c r="A1905" s="11"/>
      <c r="B1905" s="67" t="s">
        <v>1</v>
      </c>
      <c r="C1905" s="68" t="s">
        <v>8</v>
      </c>
      <c r="D1905" s="69">
        <v>1358.9826699999999</v>
      </c>
      <c r="E1905" s="69">
        <v>1358.9826699999999</v>
      </c>
      <c r="F1905" s="69">
        <v>0</v>
      </c>
    </row>
    <row r="1906" spans="1:6" x14ac:dyDescent="0.25">
      <c r="A1906" s="11"/>
      <c r="B1906" s="70" t="s">
        <v>1</v>
      </c>
      <c r="C1906" s="71" t="s">
        <v>12</v>
      </c>
      <c r="D1906" s="72">
        <v>30</v>
      </c>
      <c r="E1906" s="72">
        <v>30</v>
      </c>
      <c r="F1906" s="72">
        <v>0</v>
      </c>
    </row>
    <row r="1907" spans="1:6" ht="54.75" thickBot="1" x14ac:dyDescent="0.3">
      <c r="A1907" s="11"/>
      <c r="B1907" s="27" t="s">
        <v>681</v>
      </c>
      <c r="C1907" s="28" t="s">
        <v>682</v>
      </c>
      <c r="D1907" s="29">
        <v>75</v>
      </c>
      <c r="E1907" s="29">
        <v>75</v>
      </c>
      <c r="F1907" s="29">
        <v>0</v>
      </c>
    </row>
    <row r="1908" spans="1:6" ht="15.75" thickTop="1" x14ac:dyDescent="0.25">
      <c r="A1908" s="11"/>
      <c r="B1908" s="70" t="s">
        <v>1</v>
      </c>
      <c r="C1908" s="71" t="s">
        <v>4</v>
      </c>
      <c r="D1908" s="72">
        <v>75</v>
      </c>
      <c r="E1908" s="72">
        <v>75</v>
      </c>
      <c r="F1908" s="72">
        <v>0</v>
      </c>
    </row>
    <row r="1909" spans="1:6" x14ac:dyDescent="0.25">
      <c r="A1909" s="11"/>
      <c r="B1909" s="67" t="s">
        <v>1</v>
      </c>
      <c r="C1909" s="68" t="s">
        <v>8</v>
      </c>
      <c r="D1909" s="69">
        <v>75</v>
      </c>
      <c r="E1909" s="69">
        <v>75</v>
      </c>
      <c r="F1909" s="69">
        <v>0</v>
      </c>
    </row>
    <row r="1910" spans="1:6" ht="36.75" thickBot="1" x14ac:dyDescent="0.3">
      <c r="A1910" s="11"/>
      <c r="B1910" s="27" t="s">
        <v>683</v>
      </c>
      <c r="C1910" s="28" t="s">
        <v>684</v>
      </c>
      <c r="D1910" s="29">
        <v>600</v>
      </c>
      <c r="E1910" s="29">
        <v>600</v>
      </c>
      <c r="F1910" s="29">
        <v>0</v>
      </c>
    </row>
    <row r="1911" spans="1:6" ht="15.75" thickTop="1" x14ac:dyDescent="0.25">
      <c r="A1911" s="11"/>
      <c r="B1911" s="70" t="s">
        <v>1</v>
      </c>
      <c r="C1911" s="71" t="s">
        <v>4</v>
      </c>
      <c r="D1911" s="72">
        <v>600</v>
      </c>
      <c r="E1911" s="72">
        <v>600</v>
      </c>
      <c r="F1911" s="72">
        <v>0</v>
      </c>
    </row>
    <row r="1912" spans="1:6" x14ac:dyDescent="0.25">
      <c r="A1912" s="11"/>
      <c r="B1912" s="67" t="s">
        <v>1</v>
      </c>
      <c r="C1912" s="68" t="s">
        <v>8</v>
      </c>
      <c r="D1912" s="69">
        <v>600</v>
      </c>
      <c r="E1912" s="69">
        <v>600</v>
      </c>
      <c r="F1912" s="69">
        <v>0</v>
      </c>
    </row>
    <row r="1913" spans="1:6" ht="36.75" thickBot="1" x14ac:dyDescent="0.3">
      <c r="A1913" s="11"/>
      <c r="B1913" s="27" t="s">
        <v>685</v>
      </c>
      <c r="C1913" s="28" t="s">
        <v>686</v>
      </c>
      <c r="D1913" s="29">
        <v>434.86122999999998</v>
      </c>
      <c r="E1913" s="29">
        <v>434.86122999999998</v>
      </c>
      <c r="F1913" s="29">
        <v>0</v>
      </c>
    </row>
    <row r="1914" spans="1:6" ht="15.75" thickTop="1" x14ac:dyDescent="0.25">
      <c r="A1914" s="11"/>
      <c r="B1914" s="70" t="s">
        <v>1</v>
      </c>
      <c r="C1914" s="71" t="s">
        <v>4</v>
      </c>
      <c r="D1914" s="72">
        <v>304.77072999999996</v>
      </c>
      <c r="E1914" s="72">
        <v>304.77072999999996</v>
      </c>
      <c r="F1914" s="72">
        <v>0</v>
      </c>
    </row>
    <row r="1915" spans="1:6" x14ac:dyDescent="0.25">
      <c r="A1915" s="11"/>
      <c r="B1915" s="67" t="s">
        <v>1</v>
      </c>
      <c r="C1915" s="68" t="s">
        <v>7</v>
      </c>
      <c r="D1915" s="69">
        <v>47</v>
      </c>
      <c r="E1915" s="69">
        <v>47</v>
      </c>
      <c r="F1915" s="69">
        <v>0</v>
      </c>
    </row>
    <row r="1916" spans="1:6" x14ac:dyDescent="0.25">
      <c r="A1916" s="11"/>
      <c r="B1916" s="67" t="s">
        <v>1</v>
      </c>
      <c r="C1916" s="68" t="s">
        <v>8</v>
      </c>
      <c r="D1916" s="69">
        <v>257.77072999999996</v>
      </c>
      <c r="E1916" s="69">
        <v>257.77072999999996</v>
      </c>
      <c r="F1916" s="69">
        <v>0</v>
      </c>
    </row>
    <row r="1917" spans="1:6" x14ac:dyDescent="0.25">
      <c r="A1917" s="11"/>
      <c r="B1917" s="70" t="s">
        <v>1</v>
      </c>
      <c r="C1917" s="71" t="s">
        <v>12</v>
      </c>
      <c r="D1917" s="72">
        <v>97.090500000000006</v>
      </c>
      <c r="E1917" s="72">
        <v>97.090500000000006</v>
      </c>
      <c r="F1917" s="72">
        <v>0</v>
      </c>
    </row>
    <row r="1918" spans="1:6" x14ac:dyDescent="0.25">
      <c r="A1918" s="11"/>
      <c r="B1918" s="70" t="s">
        <v>1</v>
      </c>
      <c r="C1918" s="71" t="s">
        <v>14</v>
      </c>
      <c r="D1918" s="72">
        <v>33</v>
      </c>
      <c r="E1918" s="72">
        <v>33</v>
      </c>
      <c r="F1918" s="72">
        <v>0</v>
      </c>
    </row>
    <row r="1919" spans="1:6" ht="36.75" thickBot="1" x14ac:dyDescent="0.3">
      <c r="A1919" s="11"/>
      <c r="B1919" s="27" t="s">
        <v>687</v>
      </c>
      <c r="C1919" s="28" t="s">
        <v>688</v>
      </c>
      <c r="D1919" s="29">
        <v>550</v>
      </c>
      <c r="E1919" s="29">
        <v>550</v>
      </c>
      <c r="F1919" s="29">
        <v>0</v>
      </c>
    </row>
    <row r="1920" spans="1:6" ht="15.75" thickTop="1" x14ac:dyDescent="0.25">
      <c r="A1920" s="11"/>
      <c r="B1920" s="70" t="s">
        <v>1</v>
      </c>
      <c r="C1920" s="71" t="s">
        <v>4</v>
      </c>
      <c r="D1920" s="72">
        <v>550</v>
      </c>
      <c r="E1920" s="72">
        <v>550</v>
      </c>
      <c r="F1920" s="72">
        <v>0</v>
      </c>
    </row>
    <row r="1921" spans="1:6" x14ac:dyDescent="0.25">
      <c r="A1921" s="11"/>
      <c r="B1921" s="67" t="s">
        <v>1</v>
      </c>
      <c r="C1921" s="68" t="s">
        <v>8</v>
      </c>
      <c r="D1921" s="69">
        <v>550</v>
      </c>
      <c r="E1921" s="69">
        <v>550</v>
      </c>
      <c r="F1921" s="69">
        <v>0</v>
      </c>
    </row>
    <row r="1922" spans="1:6" ht="36.75" thickBot="1" x14ac:dyDescent="0.3">
      <c r="A1922" s="11"/>
      <c r="B1922" s="27" t="s">
        <v>689</v>
      </c>
      <c r="C1922" s="28" t="s">
        <v>690</v>
      </c>
      <c r="D1922" s="29">
        <v>16864.515230000001</v>
      </c>
      <c r="E1922" s="29">
        <v>6400.7980199999993</v>
      </c>
      <c r="F1922" s="29">
        <v>10463.717210000001</v>
      </c>
    </row>
    <row r="1923" spans="1:6" ht="15.75" thickTop="1" x14ac:dyDescent="0.25">
      <c r="A1923" s="11"/>
      <c r="B1923" s="70" t="s">
        <v>1</v>
      </c>
      <c r="C1923" s="71" t="s">
        <v>4</v>
      </c>
      <c r="D1923" s="72">
        <v>13815.437469999999</v>
      </c>
      <c r="E1923" s="72">
        <v>4418.5790199999992</v>
      </c>
      <c r="F1923" s="72">
        <v>9396.8584499999997</v>
      </c>
    </row>
    <row r="1924" spans="1:6" x14ac:dyDescent="0.25">
      <c r="A1924" s="11"/>
      <c r="B1924" s="67" t="s">
        <v>1</v>
      </c>
      <c r="C1924" s="68" t="s">
        <v>5</v>
      </c>
      <c r="D1924" s="69">
        <v>7095.4477800000004</v>
      </c>
      <c r="E1924" s="69">
        <v>0</v>
      </c>
      <c r="F1924" s="69">
        <v>7095.4477800000004</v>
      </c>
    </row>
    <row r="1925" spans="1:6" x14ac:dyDescent="0.25">
      <c r="A1925" s="11"/>
      <c r="B1925" s="67" t="s">
        <v>1</v>
      </c>
      <c r="C1925" s="68" t="s">
        <v>6</v>
      </c>
      <c r="D1925" s="69">
        <v>5884.4628199999988</v>
      </c>
      <c r="E1925" s="69">
        <v>4418.5790199999992</v>
      </c>
      <c r="F1925" s="69">
        <v>1465.8838000000001</v>
      </c>
    </row>
    <row r="1926" spans="1:6" x14ac:dyDescent="0.25">
      <c r="A1926" s="11"/>
      <c r="B1926" s="67" t="s">
        <v>1</v>
      </c>
      <c r="C1926" s="68" t="s">
        <v>9</v>
      </c>
      <c r="D1926" s="69">
        <v>15.300609999999999</v>
      </c>
      <c r="E1926" s="69">
        <v>0</v>
      </c>
      <c r="F1926" s="69">
        <v>15.300609999999999</v>
      </c>
    </row>
    <row r="1927" spans="1:6" x14ac:dyDescent="0.25">
      <c r="A1927" s="11"/>
      <c r="B1927" s="67" t="s">
        <v>1</v>
      </c>
      <c r="C1927" s="68" t="s">
        <v>10</v>
      </c>
      <c r="D1927" s="69">
        <v>182.38183000000001</v>
      </c>
      <c r="E1927" s="69">
        <v>0</v>
      </c>
      <c r="F1927" s="69">
        <v>182.38183000000001</v>
      </c>
    </row>
    <row r="1928" spans="1:6" x14ac:dyDescent="0.25">
      <c r="A1928" s="11"/>
      <c r="B1928" s="67" t="s">
        <v>1</v>
      </c>
      <c r="C1928" s="68" t="s">
        <v>11</v>
      </c>
      <c r="D1928" s="69">
        <v>637.8444300000001</v>
      </c>
      <c r="E1928" s="69">
        <v>0</v>
      </c>
      <c r="F1928" s="69">
        <v>637.8444300000001</v>
      </c>
    </row>
    <row r="1929" spans="1:6" x14ac:dyDescent="0.25">
      <c r="A1929" s="11"/>
      <c r="B1929" s="70" t="s">
        <v>1</v>
      </c>
      <c r="C1929" s="71" t="s">
        <v>12</v>
      </c>
      <c r="D1929" s="72">
        <v>3049.0777600000001</v>
      </c>
      <c r="E1929" s="72">
        <v>1982.2190000000001</v>
      </c>
      <c r="F1929" s="72">
        <v>1066.8587600000001</v>
      </c>
    </row>
    <row r="1930" spans="1:6" ht="36.75" thickBot="1" x14ac:dyDescent="0.3">
      <c r="A1930" s="11"/>
      <c r="B1930" s="27" t="s">
        <v>691</v>
      </c>
      <c r="C1930" s="28" t="s">
        <v>692</v>
      </c>
      <c r="D1930" s="29">
        <v>8460.1102100000007</v>
      </c>
      <c r="E1930" s="29">
        <v>8155.6433100000004</v>
      </c>
      <c r="F1930" s="29">
        <v>304.46690000000001</v>
      </c>
    </row>
    <row r="1931" spans="1:6" ht="15.75" thickTop="1" x14ac:dyDescent="0.25">
      <c r="A1931" s="11"/>
      <c r="B1931" s="70" t="s">
        <v>1</v>
      </c>
      <c r="C1931" s="71" t="s">
        <v>4</v>
      </c>
      <c r="D1931" s="72">
        <v>8281.04745</v>
      </c>
      <c r="E1931" s="72">
        <v>7981.7175500000003</v>
      </c>
      <c r="F1931" s="72">
        <v>299.32990000000001</v>
      </c>
    </row>
    <row r="1932" spans="1:6" x14ac:dyDescent="0.25">
      <c r="A1932" s="11"/>
      <c r="B1932" s="67" t="s">
        <v>1</v>
      </c>
      <c r="C1932" s="68" t="s">
        <v>5</v>
      </c>
      <c r="D1932" s="69">
        <v>2783.0657199999996</v>
      </c>
      <c r="E1932" s="69">
        <v>2783.0657199999996</v>
      </c>
      <c r="F1932" s="69">
        <v>0</v>
      </c>
    </row>
    <row r="1933" spans="1:6" x14ac:dyDescent="0.25">
      <c r="A1933" s="11"/>
      <c r="B1933" s="67" t="s">
        <v>1</v>
      </c>
      <c r="C1933" s="68" t="s">
        <v>6</v>
      </c>
      <c r="D1933" s="69">
        <v>5374.8310799999999</v>
      </c>
      <c r="E1933" s="69">
        <v>5078.6065799999997</v>
      </c>
      <c r="F1933" s="69">
        <v>296.22449999999998</v>
      </c>
    </row>
    <row r="1934" spans="1:6" x14ac:dyDescent="0.25">
      <c r="A1934" s="11"/>
      <c r="B1934" s="67" t="s">
        <v>1</v>
      </c>
      <c r="C1934" s="68" t="s">
        <v>9</v>
      </c>
      <c r="D1934" s="69">
        <v>3.66031</v>
      </c>
      <c r="E1934" s="69">
        <v>3.66031</v>
      </c>
      <c r="F1934" s="69">
        <v>0</v>
      </c>
    </row>
    <row r="1935" spans="1:6" x14ac:dyDescent="0.25">
      <c r="A1935" s="11"/>
      <c r="B1935" s="67" t="s">
        <v>1</v>
      </c>
      <c r="C1935" s="68" t="s">
        <v>10</v>
      </c>
      <c r="D1935" s="69">
        <v>107.44177000000001</v>
      </c>
      <c r="E1935" s="69">
        <v>107.44177000000001</v>
      </c>
      <c r="F1935" s="69">
        <v>0</v>
      </c>
    </row>
    <row r="1936" spans="1:6" x14ac:dyDescent="0.25">
      <c r="A1936" s="11"/>
      <c r="B1936" s="67" t="s">
        <v>1</v>
      </c>
      <c r="C1936" s="68" t="s">
        <v>11</v>
      </c>
      <c r="D1936" s="69">
        <v>12.04857</v>
      </c>
      <c r="E1936" s="69">
        <v>8.9431700000000003</v>
      </c>
      <c r="F1936" s="69">
        <v>3.1053999999999999</v>
      </c>
    </row>
    <row r="1937" spans="1:6" x14ac:dyDescent="0.25">
      <c r="A1937" s="11"/>
      <c r="B1937" s="70" t="s">
        <v>1</v>
      </c>
      <c r="C1937" s="71" t="s">
        <v>12</v>
      </c>
      <c r="D1937" s="72">
        <v>179.06276</v>
      </c>
      <c r="E1937" s="72">
        <v>173.92576</v>
      </c>
      <c r="F1937" s="72">
        <v>5.1369999999999996</v>
      </c>
    </row>
    <row r="1938" spans="1:6" ht="36.75" thickBot="1" x14ac:dyDescent="0.3">
      <c r="A1938" s="11"/>
      <c r="B1938" s="27" t="s">
        <v>693</v>
      </c>
      <c r="C1938" s="28" t="s">
        <v>694</v>
      </c>
      <c r="D1938" s="29">
        <v>3785.6787799999997</v>
      </c>
      <c r="E1938" s="29">
        <v>3481.2118799999998</v>
      </c>
      <c r="F1938" s="29">
        <v>304.46690000000001</v>
      </c>
    </row>
    <row r="1939" spans="1:6" ht="15.75" thickTop="1" x14ac:dyDescent="0.25">
      <c r="A1939" s="11"/>
      <c r="B1939" s="70" t="s">
        <v>1</v>
      </c>
      <c r="C1939" s="71" t="s">
        <v>4</v>
      </c>
      <c r="D1939" s="72">
        <v>3718.1907799999999</v>
      </c>
      <c r="E1939" s="72">
        <v>3418.8608799999997</v>
      </c>
      <c r="F1939" s="72">
        <v>299.32990000000001</v>
      </c>
    </row>
    <row r="1940" spans="1:6" x14ac:dyDescent="0.25">
      <c r="A1940" s="11"/>
      <c r="B1940" s="67" t="s">
        <v>1</v>
      </c>
      <c r="C1940" s="68" t="s">
        <v>5</v>
      </c>
      <c r="D1940" s="69">
        <v>2783.0657199999996</v>
      </c>
      <c r="E1940" s="69">
        <v>2783.0657199999996</v>
      </c>
      <c r="F1940" s="69">
        <v>0</v>
      </c>
    </row>
    <row r="1941" spans="1:6" x14ac:dyDescent="0.25">
      <c r="A1941" s="11"/>
      <c r="B1941" s="67" t="s">
        <v>1</v>
      </c>
      <c r="C1941" s="68" t="s">
        <v>6</v>
      </c>
      <c r="D1941" s="69">
        <v>839.79223999999999</v>
      </c>
      <c r="E1941" s="69">
        <v>543.56773999999996</v>
      </c>
      <c r="F1941" s="69">
        <v>296.22449999999998</v>
      </c>
    </row>
    <row r="1942" spans="1:6" x14ac:dyDescent="0.25">
      <c r="A1942" s="11"/>
      <c r="B1942" s="67" t="s">
        <v>1</v>
      </c>
      <c r="C1942" s="68" t="s">
        <v>10</v>
      </c>
      <c r="D1942" s="69">
        <v>83.28425</v>
      </c>
      <c r="E1942" s="69">
        <v>83.28425</v>
      </c>
      <c r="F1942" s="69">
        <v>0</v>
      </c>
    </row>
    <row r="1943" spans="1:6" x14ac:dyDescent="0.25">
      <c r="A1943" s="11"/>
      <c r="B1943" s="67" t="s">
        <v>1</v>
      </c>
      <c r="C1943" s="68" t="s">
        <v>11</v>
      </c>
      <c r="D1943" s="69">
        <v>12.04857</v>
      </c>
      <c r="E1943" s="69">
        <v>8.9431700000000003</v>
      </c>
      <c r="F1943" s="69">
        <v>3.1053999999999999</v>
      </c>
    </row>
    <row r="1944" spans="1:6" x14ac:dyDescent="0.25">
      <c r="A1944" s="11"/>
      <c r="B1944" s="70" t="s">
        <v>1</v>
      </c>
      <c r="C1944" s="71" t="s">
        <v>12</v>
      </c>
      <c r="D1944" s="72">
        <v>67.488</v>
      </c>
      <c r="E1944" s="72">
        <v>62.350999999999999</v>
      </c>
      <c r="F1944" s="72">
        <v>5.1369999999999996</v>
      </c>
    </row>
    <row r="1945" spans="1:6" ht="36.75" thickBot="1" x14ac:dyDescent="0.3">
      <c r="A1945" s="11"/>
      <c r="B1945" s="27" t="s">
        <v>695</v>
      </c>
      <c r="C1945" s="28" t="s">
        <v>696</v>
      </c>
      <c r="D1945" s="29">
        <v>2614.4402700000001</v>
      </c>
      <c r="E1945" s="29">
        <v>2614.4402700000001</v>
      </c>
      <c r="F1945" s="29">
        <v>0</v>
      </c>
    </row>
    <row r="1946" spans="1:6" ht="15.75" thickTop="1" x14ac:dyDescent="0.25">
      <c r="A1946" s="11"/>
      <c r="B1946" s="70" t="s">
        <v>1</v>
      </c>
      <c r="C1946" s="71" t="s">
        <v>4</v>
      </c>
      <c r="D1946" s="72">
        <v>2601.5155100000002</v>
      </c>
      <c r="E1946" s="72">
        <v>2601.5155100000002</v>
      </c>
      <c r="F1946" s="72">
        <v>0</v>
      </c>
    </row>
    <row r="1947" spans="1:6" x14ac:dyDescent="0.25">
      <c r="A1947" s="11"/>
      <c r="B1947" s="67" t="s">
        <v>1</v>
      </c>
      <c r="C1947" s="68" t="s">
        <v>6</v>
      </c>
      <c r="D1947" s="69">
        <v>2585.98434</v>
      </c>
      <c r="E1947" s="69">
        <v>2585.98434</v>
      </c>
      <c r="F1947" s="69">
        <v>0</v>
      </c>
    </row>
    <row r="1948" spans="1:6" x14ac:dyDescent="0.25">
      <c r="A1948" s="11"/>
      <c r="B1948" s="67" t="s">
        <v>1</v>
      </c>
      <c r="C1948" s="68" t="s">
        <v>9</v>
      </c>
      <c r="D1948" s="69">
        <v>3.66031</v>
      </c>
      <c r="E1948" s="69">
        <v>3.66031</v>
      </c>
      <c r="F1948" s="69">
        <v>0</v>
      </c>
    </row>
    <row r="1949" spans="1:6" x14ac:dyDescent="0.25">
      <c r="A1949" s="11"/>
      <c r="B1949" s="67" t="s">
        <v>1</v>
      </c>
      <c r="C1949" s="68" t="s">
        <v>10</v>
      </c>
      <c r="D1949" s="69">
        <v>11.87086</v>
      </c>
      <c r="E1949" s="69">
        <v>11.87086</v>
      </c>
      <c r="F1949" s="69">
        <v>0</v>
      </c>
    </row>
    <row r="1950" spans="1:6" x14ac:dyDescent="0.25">
      <c r="A1950" s="11"/>
      <c r="B1950" s="70" t="s">
        <v>1</v>
      </c>
      <c r="C1950" s="71" t="s">
        <v>12</v>
      </c>
      <c r="D1950" s="72">
        <v>12.924760000000001</v>
      </c>
      <c r="E1950" s="72">
        <v>12.924760000000001</v>
      </c>
      <c r="F1950" s="72">
        <v>0</v>
      </c>
    </row>
    <row r="1951" spans="1:6" ht="36.75" thickBot="1" x14ac:dyDescent="0.3">
      <c r="A1951" s="11"/>
      <c r="B1951" s="27" t="s">
        <v>697</v>
      </c>
      <c r="C1951" s="28" t="s">
        <v>698</v>
      </c>
      <c r="D1951" s="29">
        <v>2059.99116</v>
      </c>
      <c r="E1951" s="29">
        <v>2059.99116</v>
      </c>
      <c r="F1951" s="29">
        <v>0</v>
      </c>
    </row>
    <row r="1952" spans="1:6" ht="15.75" thickTop="1" x14ac:dyDescent="0.25">
      <c r="A1952" s="11"/>
      <c r="B1952" s="70" t="s">
        <v>1</v>
      </c>
      <c r="C1952" s="71" t="s">
        <v>4</v>
      </c>
      <c r="D1952" s="72">
        <v>1961.3411600000002</v>
      </c>
      <c r="E1952" s="72">
        <v>1961.3411600000002</v>
      </c>
      <c r="F1952" s="72">
        <v>0</v>
      </c>
    </row>
    <row r="1953" spans="1:6" x14ac:dyDescent="0.25">
      <c r="A1953" s="11"/>
      <c r="B1953" s="67" t="s">
        <v>1</v>
      </c>
      <c r="C1953" s="68" t="s">
        <v>6</v>
      </c>
      <c r="D1953" s="69">
        <v>1949.0545</v>
      </c>
      <c r="E1953" s="69">
        <v>1949.0545</v>
      </c>
      <c r="F1953" s="69">
        <v>0</v>
      </c>
    </row>
    <row r="1954" spans="1:6" x14ac:dyDescent="0.25">
      <c r="A1954" s="11"/>
      <c r="B1954" s="67" t="s">
        <v>1</v>
      </c>
      <c r="C1954" s="68" t="s">
        <v>10</v>
      </c>
      <c r="D1954" s="69">
        <v>12.286659999999999</v>
      </c>
      <c r="E1954" s="69">
        <v>12.286659999999999</v>
      </c>
      <c r="F1954" s="69">
        <v>0</v>
      </c>
    </row>
    <row r="1955" spans="1:6" x14ac:dyDescent="0.25">
      <c r="A1955" s="11"/>
      <c r="B1955" s="70" t="s">
        <v>1</v>
      </c>
      <c r="C1955" s="71" t="s">
        <v>12</v>
      </c>
      <c r="D1955" s="72">
        <v>98.65</v>
      </c>
      <c r="E1955" s="72">
        <v>98.65</v>
      </c>
      <c r="F1955" s="72">
        <v>0</v>
      </c>
    </row>
    <row r="1956" spans="1:6" ht="36.75" thickBot="1" x14ac:dyDescent="0.3">
      <c r="A1956" s="11"/>
      <c r="B1956" s="27" t="s">
        <v>699</v>
      </c>
      <c r="C1956" s="28" t="s">
        <v>700</v>
      </c>
      <c r="D1956" s="29">
        <v>2287.6217799999995</v>
      </c>
      <c r="E1956" s="29">
        <v>2245.8450599999996</v>
      </c>
      <c r="F1956" s="29">
        <v>41.776720000000005</v>
      </c>
    </row>
    <row r="1957" spans="1:6" ht="15.75" thickTop="1" x14ac:dyDescent="0.25">
      <c r="A1957" s="11"/>
      <c r="B1957" s="70" t="s">
        <v>1</v>
      </c>
      <c r="C1957" s="71" t="s">
        <v>4</v>
      </c>
      <c r="D1957" s="72">
        <v>2253.5667799999997</v>
      </c>
      <c r="E1957" s="72">
        <v>2211.7900599999998</v>
      </c>
      <c r="F1957" s="72">
        <v>41.776720000000005</v>
      </c>
    </row>
    <row r="1958" spans="1:6" x14ac:dyDescent="0.25">
      <c r="A1958" s="11"/>
      <c r="B1958" s="67" t="s">
        <v>1</v>
      </c>
      <c r="C1958" s="68" t="s">
        <v>5</v>
      </c>
      <c r="D1958" s="69">
        <v>1104.5078100000001</v>
      </c>
      <c r="E1958" s="69">
        <v>1104.5078100000001</v>
      </c>
      <c r="F1958" s="69">
        <v>0</v>
      </c>
    </row>
    <row r="1959" spans="1:6" x14ac:dyDescent="0.25">
      <c r="A1959" s="11"/>
      <c r="B1959" s="67" t="s">
        <v>1</v>
      </c>
      <c r="C1959" s="68" t="s">
        <v>6</v>
      </c>
      <c r="D1959" s="69">
        <v>309.11863999999997</v>
      </c>
      <c r="E1959" s="69">
        <v>282.46447999999998</v>
      </c>
      <c r="F1959" s="69">
        <v>26.654160000000001</v>
      </c>
    </row>
    <row r="1960" spans="1:6" x14ac:dyDescent="0.25">
      <c r="A1960" s="11"/>
      <c r="B1960" s="67" t="s">
        <v>1</v>
      </c>
      <c r="C1960" s="68" t="s">
        <v>9</v>
      </c>
      <c r="D1960" s="69">
        <v>6.6767399999999997</v>
      </c>
      <c r="E1960" s="69">
        <v>0</v>
      </c>
      <c r="F1960" s="69">
        <v>6.6767399999999997</v>
      </c>
    </row>
    <row r="1961" spans="1:6" x14ac:dyDescent="0.25">
      <c r="A1961" s="11"/>
      <c r="B1961" s="67" t="s">
        <v>1</v>
      </c>
      <c r="C1961" s="68" t="s">
        <v>10</v>
      </c>
      <c r="D1961" s="69">
        <v>1.9</v>
      </c>
      <c r="E1961" s="69">
        <v>0</v>
      </c>
      <c r="F1961" s="69">
        <v>1.9</v>
      </c>
    </row>
    <row r="1962" spans="1:6" x14ac:dyDescent="0.25">
      <c r="A1962" s="11"/>
      <c r="B1962" s="67" t="s">
        <v>1</v>
      </c>
      <c r="C1962" s="68" t="s">
        <v>11</v>
      </c>
      <c r="D1962" s="69">
        <v>831.36359000000004</v>
      </c>
      <c r="E1962" s="69">
        <v>824.81777</v>
      </c>
      <c r="F1962" s="69">
        <v>6.54582</v>
      </c>
    </row>
    <row r="1963" spans="1:6" x14ac:dyDescent="0.25">
      <c r="A1963" s="11"/>
      <c r="B1963" s="70" t="s">
        <v>1</v>
      </c>
      <c r="C1963" s="71" t="s">
        <v>12</v>
      </c>
      <c r="D1963" s="72">
        <v>34.055</v>
      </c>
      <c r="E1963" s="72">
        <v>34.055</v>
      </c>
      <c r="F1963" s="72">
        <v>0</v>
      </c>
    </row>
    <row r="1964" spans="1:6" ht="36.75" thickBot="1" x14ac:dyDescent="0.3">
      <c r="A1964" s="11"/>
      <c r="B1964" s="27" t="s">
        <v>703</v>
      </c>
      <c r="C1964" s="28" t="s">
        <v>704</v>
      </c>
      <c r="D1964" s="29">
        <v>3198.6399100000003</v>
      </c>
      <c r="E1964" s="29">
        <v>3187.4049100000002</v>
      </c>
      <c r="F1964" s="29">
        <v>11.234999999999999</v>
      </c>
    </row>
    <row r="1965" spans="1:6" ht="15.75" thickTop="1" x14ac:dyDescent="0.25">
      <c r="A1965" s="11"/>
      <c r="B1965" s="70" t="s">
        <v>1</v>
      </c>
      <c r="C1965" s="71" t="s">
        <v>4</v>
      </c>
      <c r="D1965" s="72">
        <v>3192.0309100000004</v>
      </c>
      <c r="E1965" s="72">
        <v>3180.7959100000003</v>
      </c>
      <c r="F1965" s="72">
        <v>11.234999999999999</v>
      </c>
    </row>
    <row r="1966" spans="1:6" x14ac:dyDescent="0.25">
      <c r="A1966" s="11"/>
      <c r="B1966" s="67" t="s">
        <v>1</v>
      </c>
      <c r="C1966" s="68" t="s">
        <v>5</v>
      </c>
      <c r="D1966" s="69">
        <v>309.178</v>
      </c>
      <c r="E1966" s="69">
        <v>309.178</v>
      </c>
      <c r="F1966" s="69">
        <v>0</v>
      </c>
    </row>
    <row r="1967" spans="1:6" x14ac:dyDescent="0.25">
      <c r="A1967" s="11"/>
      <c r="B1967" s="67" t="s">
        <v>1</v>
      </c>
      <c r="C1967" s="68" t="s">
        <v>6</v>
      </c>
      <c r="D1967" s="69">
        <v>142.26635999999999</v>
      </c>
      <c r="E1967" s="69">
        <v>141.02135999999999</v>
      </c>
      <c r="F1967" s="69">
        <v>1.2450000000000001</v>
      </c>
    </row>
    <row r="1968" spans="1:6" x14ac:dyDescent="0.25">
      <c r="A1968" s="11"/>
      <c r="B1968" s="67" t="s">
        <v>1</v>
      </c>
      <c r="C1968" s="68" t="s">
        <v>8</v>
      </c>
      <c r="D1968" s="69">
        <v>2730</v>
      </c>
      <c r="E1968" s="69">
        <v>2730</v>
      </c>
      <c r="F1968" s="69">
        <v>0</v>
      </c>
    </row>
    <row r="1969" spans="1:6" x14ac:dyDescent="0.25">
      <c r="A1969" s="11"/>
      <c r="B1969" s="67" t="s">
        <v>1</v>
      </c>
      <c r="C1969" s="68" t="s">
        <v>11</v>
      </c>
      <c r="D1969" s="69">
        <v>10.586550000000001</v>
      </c>
      <c r="E1969" s="69">
        <v>0.59654999999999991</v>
      </c>
      <c r="F1969" s="69">
        <v>9.99</v>
      </c>
    </row>
    <row r="1970" spans="1:6" x14ac:dyDescent="0.25">
      <c r="A1970" s="11"/>
      <c r="B1970" s="70" t="s">
        <v>1</v>
      </c>
      <c r="C1970" s="71" t="s">
        <v>12</v>
      </c>
      <c r="D1970" s="72">
        <v>6.609</v>
      </c>
      <c r="E1970" s="72">
        <v>6.609</v>
      </c>
      <c r="F1970" s="72">
        <v>0</v>
      </c>
    </row>
    <row r="1971" spans="1:6" ht="18.75" thickBot="1" x14ac:dyDescent="0.3">
      <c r="A1971" s="11"/>
      <c r="B1971" s="27" t="s">
        <v>705</v>
      </c>
      <c r="C1971" s="28" t="s">
        <v>706</v>
      </c>
      <c r="D1971" s="29">
        <v>4987.8609999999999</v>
      </c>
      <c r="E1971" s="29">
        <v>4987.8609999999999</v>
      </c>
      <c r="F1971" s="29">
        <v>0</v>
      </c>
    </row>
    <row r="1972" spans="1:6" ht="15.75" thickTop="1" x14ac:dyDescent="0.25">
      <c r="A1972" s="11"/>
      <c r="B1972" s="70" t="s">
        <v>1</v>
      </c>
      <c r="C1972" s="71" t="s">
        <v>4</v>
      </c>
      <c r="D1972" s="72">
        <v>4038.8887599999998</v>
      </c>
      <c r="E1972" s="72">
        <v>4038.8887599999998</v>
      </c>
      <c r="F1972" s="72">
        <v>0</v>
      </c>
    </row>
    <row r="1973" spans="1:6" x14ac:dyDescent="0.25">
      <c r="A1973" s="11"/>
      <c r="B1973" s="67" t="s">
        <v>1</v>
      </c>
      <c r="C1973" s="68" t="s">
        <v>5</v>
      </c>
      <c r="D1973" s="69">
        <v>2688.6295099999998</v>
      </c>
      <c r="E1973" s="69">
        <v>2688.6295099999998</v>
      </c>
      <c r="F1973" s="69">
        <v>0</v>
      </c>
    </row>
    <row r="1974" spans="1:6" x14ac:dyDescent="0.25">
      <c r="A1974" s="11"/>
      <c r="B1974" s="67" t="s">
        <v>1</v>
      </c>
      <c r="C1974" s="68" t="s">
        <v>6</v>
      </c>
      <c r="D1974" s="69">
        <v>1170.0293599999998</v>
      </c>
      <c r="E1974" s="69">
        <v>1170.0293599999998</v>
      </c>
      <c r="F1974" s="69">
        <v>0</v>
      </c>
    </row>
    <row r="1975" spans="1:6" x14ac:dyDescent="0.25">
      <c r="A1975" s="11"/>
      <c r="B1975" s="67" t="s">
        <v>1</v>
      </c>
      <c r="C1975" s="68" t="s">
        <v>10</v>
      </c>
      <c r="D1975" s="69">
        <v>64.092470000000006</v>
      </c>
      <c r="E1975" s="69">
        <v>64.092470000000006</v>
      </c>
      <c r="F1975" s="69">
        <v>0</v>
      </c>
    </row>
    <row r="1976" spans="1:6" x14ac:dyDescent="0.25">
      <c r="A1976" s="11"/>
      <c r="B1976" s="67" t="s">
        <v>1</v>
      </c>
      <c r="C1976" s="68" t="s">
        <v>11</v>
      </c>
      <c r="D1976" s="69">
        <v>116.13741999999999</v>
      </c>
      <c r="E1976" s="69">
        <v>116.13741999999999</v>
      </c>
      <c r="F1976" s="69">
        <v>0</v>
      </c>
    </row>
    <row r="1977" spans="1:6" x14ac:dyDescent="0.25">
      <c r="A1977" s="11"/>
      <c r="B1977" s="70" t="s">
        <v>1</v>
      </c>
      <c r="C1977" s="71" t="s">
        <v>12</v>
      </c>
      <c r="D1977" s="72">
        <v>948.97223999999994</v>
      </c>
      <c r="E1977" s="72">
        <v>948.97223999999994</v>
      </c>
      <c r="F1977" s="72">
        <v>0</v>
      </c>
    </row>
    <row r="1978" spans="1:6" ht="18.75" thickBot="1" x14ac:dyDescent="0.3">
      <c r="A1978" s="11"/>
      <c r="B1978" s="27" t="s">
        <v>707</v>
      </c>
      <c r="C1978" s="28" t="s">
        <v>708</v>
      </c>
      <c r="D1978" s="29">
        <v>315.31900999999999</v>
      </c>
      <c r="E1978" s="29">
        <v>315.31900999999999</v>
      </c>
      <c r="F1978" s="29">
        <v>0</v>
      </c>
    </row>
    <row r="1979" spans="1:6" ht="15.75" thickTop="1" x14ac:dyDescent="0.25">
      <c r="A1979" s="11"/>
      <c r="B1979" s="70" t="s">
        <v>1</v>
      </c>
      <c r="C1979" s="71" t="s">
        <v>4</v>
      </c>
      <c r="D1979" s="72">
        <v>305.00501000000003</v>
      </c>
      <c r="E1979" s="72">
        <v>305.00501000000003</v>
      </c>
      <c r="F1979" s="72">
        <v>0</v>
      </c>
    </row>
    <row r="1980" spans="1:6" x14ac:dyDescent="0.25">
      <c r="A1980" s="11"/>
      <c r="B1980" s="67" t="s">
        <v>1</v>
      </c>
      <c r="C1980" s="68" t="s">
        <v>5</v>
      </c>
      <c r="D1980" s="69">
        <v>256.19600000000003</v>
      </c>
      <c r="E1980" s="69">
        <v>256.19600000000003</v>
      </c>
      <c r="F1980" s="69">
        <v>0</v>
      </c>
    </row>
    <row r="1981" spans="1:6" x14ac:dyDescent="0.25">
      <c r="A1981" s="11"/>
      <c r="B1981" s="67" t="s">
        <v>1</v>
      </c>
      <c r="C1981" s="68" t="s">
        <v>6</v>
      </c>
      <c r="D1981" s="69">
        <v>40.795520000000003</v>
      </c>
      <c r="E1981" s="69">
        <v>40.795520000000003</v>
      </c>
      <c r="F1981" s="69">
        <v>0</v>
      </c>
    </row>
    <row r="1982" spans="1:6" x14ac:dyDescent="0.25">
      <c r="A1982" s="11"/>
      <c r="B1982" s="67" t="s">
        <v>1</v>
      </c>
      <c r="C1982" s="68" t="s">
        <v>9</v>
      </c>
      <c r="D1982" s="69">
        <v>4.2079499999999994</v>
      </c>
      <c r="E1982" s="69">
        <v>4.2079499999999994</v>
      </c>
      <c r="F1982" s="69">
        <v>0</v>
      </c>
    </row>
    <row r="1983" spans="1:6" x14ac:dyDescent="0.25">
      <c r="A1983" s="11"/>
      <c r="B1983" s="67" t="s">
        <v>1</v>
      </c>
      <c r="C1983" s="68" t="s">
        <v>11</v>
      </c>
      <c r="D1983" s="69">
        <v>3.8055400000000001</v>
      </c>
      <c r="E1983" s="69">
        <v>3.8055400000000001</v>
      </c>
      <c r="F1983" s="69">
        <v>0</v>
      </c>
    </row>
    <row r="1984" spans="1:6" x14ac:dyDescent="0.25">
      <c r="A1984" s="11"/>
      <c r="B1984" s="70" t="s">
        <v>1</v>
      </c>
      <c r="C1984" s="71" t="s">
        <v>12</v>
      </c>
      <c r="D1984" s="72">
        <v>10.314</v>
      </c>
      <c r="E1984" s="72">
        <v>10.314</v>
      </c>
      <c r="F1984" s="72">
        <v>0</v>
      </c>
    </row>
    <row r="1985" spans="1:6" ht="36.75" thickBot="1" x14ac:dyDescent="0.3">
      <c r="A1985" s="11"/>
      <c r="B1985" s="27" t="s">
        <v>709</v>
      </c>
      <c r="C1985" s="28" t="s">
        <v>710</v>
      </c>
      <c r="D1985" s="29">
        <v>138.78081</v>
      </c>
      <c r="E1985" s="29">
        <v>138.78081</v>
      </c>
      <c r="F1985" s="29">
        <v>0</v>
      </c>
    </row>
    <row r="1986" spans="1:6" ht="15.75" thickTop="1" x14ac:dyDescent="0.25">
      <c r="A1986" s="11"/>
      <c r="B1986" s="70" t="s">
        <v>1</v>
      </c>
      <c r="C1986" s="71" t="s">
        <v>4</v>
      </c>
      <c r="D1986" s="72">
        <v>138.78081</v>
      </c>
      <c r="E1986" s="72">
        <v>138.78081</v>
      </c>
      <c r="F1986" s="72">
        <v>0</v>
      </c>
    </row>
    <row r="1987" spans="1:6" x14ac:dyDescent="0.25">
      <c r="A1987" s="11"/>
      <c r="B1987" s="67" t="s">
        <v>1</v>
      </c>
      <c r="C1987" s="68" t="s">
        <v>5</v>
      </c>
      <c r="D1987" s="69">
        <v>120.758</v>
      </c>
      <c r="E1987" s="69">
        <v>120.758</v>
      </c>
      <c r="F1987" s="69">
        <v>0</v>
      </c>
    </row>
    <row r="1988" spans="1:6" x14ac:dyDescent="0.25">
      <c r="A1988" s="11"/>
      <c r="B1988" s="67" t="s">
        <v>1</v>
      </c>
      <c r="C1988" s="68" t="s">
        <v>6</v>
      </c>
      <c r="D1988" s="69">
        <v>18.022809999999996</v>
      </c>
      <c r="E1988" s="69">
        <v>18.022809999999996</v>
      </c>
      <c r="F1988" s="69">
        <v>0</v>
      </c>
    </row>
    <row r="1989" spans="1:6" ht="18.75" thickBot="1" x14ac:dyDescent="0.3">
      <c r="A1989" s="11"/>
      <c r="B1989" s="27" t="s">
        <v>711</v>
      </c>
      <c r="C1989" s="28" t="s">
        <v>712</v>
      </c>
      <c r="D1989" s="29">
        <v>1586.4358300000001</v>
      </c>
      <c r="E1989" s="29">
        <v>1586.4358300000001</v>
      </c>
      <c r="F1989" s="29">
        <v>0</v>
      </c>
    </row>
    <row r="1990" spans="1:6" ht="15.75" thickTop="1" x14ac:dyDescent="0.25">
      <c r="A1990" s="11"/>
      <c r="B1990" s="70" t="s">
        <v>1</v>
      </c>
      <c r="C1990" s="71" t="s">
        <v>4</v>
      </c>
      <c r="D1990" s="72">
        <v>1558.1358300000002</v>
      </c>
      <c r="E1990" s="72">
        <v>1558.1358300000002</v>
      </c>
      <c r="F1990" s="72">
        <v>0</v>
      </c>
    </row>
    <row r="1991" spans="1:6" x14ac:dyDescent="0.25">
      <c r="A1991" s="11"/>
      <c r="B1991" s="67" t="s">
        <v>1</v>
      </c>
      <c r="C1991" s="68" t="s">
        <v>5</v>
      </c>
      <c r="D1991" s="69">
        <v>1089.7006099999999</v>
      </c>
      <c r="E1991" s="69">
        <v>1089.7006099999999</v>
      </c>
      <c r="F1991" s="69">
        <v>0</v>
      </c>
    </row>
    <row r="1992" spans="1:6" x14ac:dyDescent="0.25">
      <c r="A1992" s="11"/>
      <c r="B1992" s="67" t="s">
        <v>1</v>
      </c>
      <c r="C1992" s="68" t="s">
        <v>6</v>
      </c>
      <c r="D1992" s="69">
        <v>417.6379</v>
      </c>
      <c r="E1992" s="69">
        <v>417.6379</v>
      </c>
      <c r="F1992" s="69">
        <v>0</v>
      </c>
    </row>
    <row r="1993" spans="1:6" x14ac:dyDescent="0.25">
      <c r="A1993" s="11"/>
      <c r="B1993" s="67" t="s">
        <v>1</v>
      </c>
      <c r="C1993" s="68" t="s">
        <v>10</v>
      </c>
      <c r="D1993" s="69">
        <v>33.066240000000001</v>
      </c>
      <c r="E1993" s="69">
        <v>33.066240000000001</v>
      </c>
      <c r="F1993" s="69">
        <v>0</v>
      </c>
    </row>
    <row r="1994" spans="1:6" x14ac:dyDescent="0.25">
      <c r="A1994" s="11"/>
      <c r="B1994" s="67" t="s">
        <v>1</v>
      </c>
      <c r="C1994" s="68" t="s">
        <v>11</v>
      </c>
      <c r="D1994" s="69">
        <v>17.731080000000002</v>
      </c>
      <c r="E1994" s="69">
        <v>17.731080000000002</v>
      </c>
      <c r="F1994" s="69">
        <v>0</v>
      </c>
    </row>
    <row r="1995" spans="1:6" x14ac:dyDescent="0.25">
      <c r="A1995" s="11"/>
      <c r="B1995" s="70" t="s">
        <v>1</v>
      </c>
      <c r="C1995" s="71" t="s">
        <v>12</v>
      </c>
      <c r="D1995" s="72">
        <v>28.3</v>
      </c>
      <c r="E1995" s="72">
        <v>28.3</v>
      </c>
      <c r="F1995" s="72">
        <v>0</v>
      </c>
    </row>
    <row r="1996" spans="1:6" ht="36.75" thickBot="1" x14ac:dyDescent="0.3">
      <c r="A1996" s="11"/>
      <c r="B1996" s="27" t="s">
        <v>713</v>
      </c>
      <c r="C1996" s="28" t="s">
        <v>714</v>
      </c>
      <c r="D1996" s="29">
        <v>1633674.3398599999</v>
      </c>
      <c r="E1996" s="29">
        <v>1633674.3398599999</v>
      </c>
      <c r="F1996" s="29">
        <v>0</v>
      </c>
    </row>
    <row r="1997" spans="1:6" ht="15.75" thickTop="1" x14ac:dyDescent="0.25">
      <c r="A1997" s="11"/>
      <c r="B1997" s="70" t="s">
        <v>1</v>
      </c>
      <c r="C1997" s="71" t="s">
        <v>4</v>
      </c>
      <c r="D1997" s="72">
        <v>1116335.9224099999</v>
      </c>
      <c r="E1997" s="72">
        <v>1116335.9224099999</v>
      </c>
      <c r="F1997" s="72">
        <v>0</v>
      </c>
    </row>
    <row r="1998" spans="1:6" x14ac:dyDescent="0.25">
      <c r="A1998" s="11"/>
      <c r="B1998" s="67" t="s">
        <v>1</v>
      </c>
      <c r="C1998" s="68" t="s">
        <v>7</v>
      </c>
      <c r="D1998" s="69">
        <v>533167.16562999994</v>
      </c>
      <c r="E1998" s="69">
        <v>533167.16562999994</v>
      </c>
      <c r="F1998" s="69">
        <v>0</v>
      </c>
    </row>
    <row r="1999" spans="1:6" x14ac:dyDescent="0.25">
      <c r="A1999" s="11"/>
      <c r="B1999" s="67" t="s">
        <v>1</v>
      </c>
      <c r="C1999" s="68" t="s">
        <v>9</v>
      </c>
      <c r="D1999" s="69">
        <v>397864.91820000001</v>
      </c>
      <c r="E1999" s="69">
        <v>397864.91820000001</v>
      </c>
      <c r="F1999" s="69">
        <v>0</v>
      </c>
    </row>
    <row r="2000" spans="1:6" x14ac:dyDescent="0.25">
      <c r="A2000" s="11"/>
      <c r="B2000" s="67" t="s">
        <v>1</v>
      </c>
      <c r="C2000" s="68" t="s">
        <v>10</v>
      </c>
      <c r="D2000" s="69">
        <v>179500</v>
      </c>
      <c r="E2000" s="69">
        <v>179500</v>
      </c>
      <c r="F2000" s="69">
        <v>0</v>
      </c>
    </row>
    <row r="2001" spans="1:6" x14ac:dyDescent="0.25">
      <c r="A2001" s="11"/>
      <c r="B2001" s="67" t="s">
        <v>1</v>
      </c>
      <c r="C2001" s="68" t="s">
        <v>11</v>
      </c>
      <c r="D2001" s="69">
        <v>5803.8385799999996</v>
      </c>
      <c r="E2001" s="69">
        <v>5803.8385799999996</v>
      </c>
      <c r="F2001" s="69">
        <v>0</v>
      </c>
    </row>
    <row r="2002" spans="1:6" x14ac:dyDescent="0.25">
      <c r="A2002" s="11"/>
      <c r="B2002" s="70" t="s">
        <v>1</v>
      </c>
      <c r="C2002" s="71" t="s">
        <v>13</v>
      </c>
      <c r="D2002" s="72">
        <v>422.38522999999998</v>
      </c>
      <c r="E2002" s="72">
        <v>422.38522999999998</v>
      </c>
      <c r="F2002" s="72">
        <v>0</v>
      </c>
    </row>
    <row r="2003" spans="1:6" x14ac:dyDescent="0.25">
      <c r="A2003" s="11"/>
      <c r="B2003" s="70" t="s">
        <v>1</v>
      </c>
      <c r="C2003" s="71" t="s">
        <v>14</v>
      </c>
      <c r="D2003" s="72">
        <v>516916.03222000005</v>
      </c>
      <c r="E2003" s="72">
        <v>516916.03222000005</v>
      </c>
      <c r="F2003" s="72">
        <v>0</v>
      </c>
    </row>
    <row r="2004" spans="1:6" ht="36.75" thickBot="1" x14ac:dyDescent="0.3">
      <c r="A2004" s="11"/>
      <c r="B2004" s="27" t="s">
        <v>715</v>
      </c>
      <c r="C2004" s="28" t="s">
        <v>716</v>
      </c>
      <c r="D2004" s="29">
        <v>711134.60156999994</v>
      </c>
      <c r="E2004" s="29">
        <v>711134.60156999994</v>
      </c>
      <c r="F2004" s="29">
        <v>0</v>
      </c>
    </row>
    <row r="2005" spans="1:6" ht="15.75" thickTop="1" x14ac:dyDescent="0.25">
      <c r="A2005" s="11"/>
      <c r="B2005" s="70" t="s">
        <v>1</v>
      </c>
      <c r="C2005" s="71" t="s">
        <v>4</v>
      </c>
      <c r="D2005" s="72">
        <v>216218.56935000001</v>
      </c>
      <c r="E2005" s="72">
        <v>216218.56935000001</v>
      </c>
      <c r="F2005" s="72">
        <v>0</v>
      </c>
    </row>
    <row r="2006" spans="1:6" x14ac:dyDescent="0.25">
      <c r="A2006" s="11"/>
      <c r="B2006" s="67" t="s">
        <v>1</v>
      </c>
      <c r="C2006" s="68" t="s">
        <v>7</v>
      </c>
      <c r="D2006" s="69">
        <v>216218.56935000001</v>
      </c>
      <c r="E2006" s="69">
        <v>216218.56935000001</v>
      </c>
      <c r="F2006" s="69">
        <v>0</v>
      </c>
    </row>
    <row r="2007" spans="1:6" x14ac:dyDescent="0.25">
      <c r="A2007" s="11"/>
      <c r="B2007" s="70" t="s">
        <v>1</v>
      </c>
      <c r="C2007" s="71" t="s">
        <v>14</v>
      </c>
      <c r="D2007" s="72">
        <v>494916.03222000005</v>
      </c>
      <c r="E2007" s="72">
        <v>494916.03222000005</v>
      </c>
      <c r="F2007" s="72">
        <v>0</v>
      </c>
    </row>
    <row r="2008" spans="1:6" ht="36.75" thickBot="1" x14ac:dyDescent="0.3">
      <c r="A2008" s="11"/>
      <c r="B2008" s="27" t="s">
        <v>717</v>
      </c>
      <c r="C2008" s="28" t="s">
        <v>718</v>
      </c>
      <c r="D2008" s="29">
        <v>338948.59628</v>
      </c>
      <c r="E2008" s="29">
        <v>338948.59628</v>
      </c>
      <c r="F2008" s="29">
        <v>0</v>
      </c>
    </row>
    <row r="2009" spans="1:6" ht="15.75" thickTop="1" x14ac:dyDescent="0.25">
      <c r="A2009" s="11"/>
      <c r="B2009" s="70" t="s">
        <v>1</v>
      </c>
      <c r="C2009" s="71" t="s">
        <v>4</v>
      </c>
      <c r="D2009" s="72">
        <v>316948.59628</v>
      </c>
      <c r="E2009" s="72">
        <v>316948.59628</v>
      </c>
      <c r="F2009" s="72">
        <v>0</v>
      </c>
    </row>
    <row r="2010" spans="1:6" x14ac:dyDescent="0.25">
      <c r="A2010" s="11"/>
      <c r="B2010" s="67" t="s">
        <v>1</v>
      </c>
      <c r="C2010" s="68" t="s">
        <v>7</v>
      </c>
      <c r="D2010" s="69">
        <v>316948.59628</v>
      </c>
      <c r="E2010" s="69">
        <v>316948.59628</v>
      </c>
      <c r="F2010" s="69">
        <v>0</v>
      </c>
    </row>
    <row r="2011" spans="1:6" x14ac:dyDescent="0.25">
      <c r="A2011" s="11"/>
      <c r="B2011" s="70" t="s">
        <v>1</v>
      </c>
      <c r="C2011" s="71" t="s">
        <v>14</v>
      </c>
      <c r="D2011" s="72">
        <v>22000</v>
      </c>
      <c r="E2011" s="72">
        <v>22000</v>
      </c>
      <c r="F2011" s="72">
        <v>0</v>
      </c>
    </row>
    <row r="2012" spans="1:6" ht="54.75" thickBot="1" x14ac:dyDescent="0.3">
      <c r="A2012" s="11"/>
      <c r="B2012" s="27" t="s">
        <v>719</v>
      </c>
      <c r="C2012" s="28" t="s">
        <v>720</v>
      </c>
      <c r="D2012" s="29">
        <v>1669.7339999999999</v>
      </c>
      <c r="E2012" s="29">
        <v>1669.7339999999999</v>
      </c>
      <c r="F2012" s="29">
        <v>0</v>
      </c>
    </row>
    <row r="2013" spans="1:6" ht="15.75" thickTop="1" x14ac:dyDescent="0.25">
      <c r="A2013" s="11"/>
      <c r="B2013" s="70" t="s">
        <v>1</v>
      </c>
      <c r="C2013" s="71" t="s">
        <v>4</v>
      </c>
      <c r="D2013" s="72">
        <v>1669.7339999999999</v>
      </c>
      <c r="E2013" s="72">
        <v>1669.7339999999999</v>
      </c>
      <c r="F2013" s="72">
        <v>0</v>
      </c>
    </row>
    <row r="2014" spans="1:6" x14ac:dyDescent="0.25">
      <c r="A2014" s="11"/>
      <c r="B2014" s="67" t="s">
        <v>1</v>
      </c>
      <c r="C2014" s="68" t="s">
        <v>9</v>
      </c>
      <c r="D2014" s="69">
        <v>1669.7339999999999</v>
      </c>
      <c r="E2014" s="69">
        <v>1669.7339999999999</v>
      </c>
      <c r="F2014" s="69">
        <v>0</v>
      </c>
    </row>
    <row r="2015" spans="1:6" ht="54.75" thickBot="1" x14ac:dyDescent="0.3">
      <c r="A2015" s="11"/>
      <c r="B2015" s="27" t="s">
        <v>721</v>
      </c>
      <c r="C2015" s="28" t="s">
        <v>722</v>
      </c>
      <c r="D2015" s="29">
        <v>378344.59527999995</v>
      </c>
      <c r="E2015" s="29">
        <v>378344.59527999995</v>
      </c>
      <c r="F2015" s="29">
        <v>0</v>
      </c>
    </row>
    <row r="2016" spans="1:6" ht="15.75" thickTop="1" x14ac:dyDescent="0.25">
      <c r="A2016" s="11"/>
      <c r="B2016" s="70" t="s">
        <v>1</v>
      </c>
      <c r="C2016" s="71" t="s">
        <v>4</v>
      </c>
      <c r="D2016" s="72">
        <v>378344.59527999995</v>
      </c>
      <c r="E2016" s="72">
        <v>378344.59527999995</v>
      </c>
      <c r="F2016" s="72">
        <v>0</v>
      </c>
    </row>
    <row r="2017" spans="1:6" x14ac:dyDescent="0.25">
      <c r="A2017" s="11"/>
      <c r="B2017" s="67" t="s">
        <v>1</v>
      </c>
      <c r="C2017" s="68" t="s">
        <v>9</v>
      </c>
      <c r="D2017" s="69">
        <v>378344.59527999995</v>
      </c>
      <c r="E2017" s="69">
        <v>378344.59527999995</v>
      </c>
      <c r="F2017" s="69">
        <v>0</v>
      </c>
    </row>
    <row r="2018" spans="1:6" ht="36.75" thickBot="1" x14ac:dyDescent="0.3">
      <c r="A2018" s="11"/>
      <c r="B2018" s="27" t="s">
        <v>723</v>
      </c>
      <c r="C2018" s="28" t="s">
        <v>724</v>
      </c>
      <c r="D2018" s="29">
        <v>7000</v>
      </c>
      <c r="E2018" s="29">
        <v>7000</v>
      </c>
      <c r="F2018" s="29">
        <v>0</v>
      </c>
    </row>
    <row r="2019" spans="1:6" ht="15.75" thickTop="1" x14ac:dyDescent="0.25">
      <c r="A2019" s="11"/>
      <c r="B2019" s="70" t="s">
        <v>1</v>
      </c>
      <c r="C2019" s="71" t="s">
        <v>4</v>
      </c>
      <c r="D2019" s="72">
        <v>7000</v>
      </c>
      <c r="E2019" s="72">
        <v>7000</v>
      </c>
      <c r="F2019" s="72">
        <v>0</v>
      </c>
    </row>
    <row r="2020" spans="1:6" x14ac:dyDescent="0.25">
      <c r="A2020" s="11"/>
      <c r="B2020" s="67" t="s">
        <v>1</v>
      </c>
      <c r="C2020" s="68" t="s">
        <v>9</v>
      </c>
      <c r="D2020" s="69">
        <v>7000</v>
      </c>
      <c r="E2020" s="69">
        <v>7000</v>
      </c>
      <c r="F2020" s="69">
        <v>0</v>
      </c>
    </row>
    <row r="2021" spans="1:6" ht="36.75" thickBot="1" x14ac:dyDescent="0.3">
      <c r="A2021" s="11"/>
      <c r="B2021" s="27" t="s">
        <v>725</v>
      </c>
      <c r="C2021" s="28" t="s">
        <v>726</v>
      </c>
      <c r="D2021" s="29">
        <v>371344.59527999995</v>
      </c>
      <c r="E2021" s="29">
        <v>371344.59527999995</v>
      </c>
      <c r="F2021" s="29">
        <v>0</v>
      </c>
    </row>
    <row r="2022" spans="1:6" ht="15.75" thickTop="1" x14ac:dyDescent="0.25">
      <c r="A2022" s="11"/>
      <c r="B2022" s="70" t="s">
        <v>1</v>
      </c>
      <c r="C2022" s="71" t="s">
        <v>4</v>
      </c>
      <c r="D2022" s="72">
        <v>371344.59527999995</v>
      </c>
      <c r="E2022" s="72">
        <v>371344.59527999995</v>
      </c>
      <c r="F2022" s="72">
        <v>0</v>
      </c>
    </row>
    <row r="2023" spans="1:6" x14ac:dyDescent="0.25">
      <c r="A2023" s="11"/>
      <c r="B2023" s="67" t="s">
        <v>1</v>
      </c>
      <c r="C2023" s="68" t="s">
        <v>9</v>
      </c>
      <c r="D2023" s="69">
        <v>371344.59527999995</v>
      </c>
      <c r="E2023" s="69">
        <v>371344.59527999995</v>
      </c>
      <c r="F2023" s="69">
        <v>0</v>
      </c>
    </row>
    <row r="2024" spans="1:6" ht="54.75" thickBot="1" x14ac:dyDescent="0.3">
      <c r="A2024" s="11"/>
      <c r="B2024" s="27" t="s">
        <v>729</v>
      </c>
      <c r="C2024" s="28" t="s">
        <v>730</v>
      </c>
      <c r="D2024" s="29">
        <v>5748.7582199999997</v>
      </c>
      <c r="E2024" s="29">
        <v>5748.7582199999997</v>
      </c>
      <c r="F2024" s="29">
        <v>0</v>
      </c>
    </row>
    <row r="2025" spans="1:6" ht="15.75" thickTop="1" x14ac:dyDescent="0.25">
      <c r="A2025" s="11"/>
      <c r="B2025" s="70" t="s">
        <v>1</v>
      </c>
      <c r="C2025" s="71" t="s">
        <v>4</v>
      </c>
      <c r="D2025" s="72">
        <v>5748.7582199999997</v>
      </c>
      <c r="E2025" s="72">
        <v>5748.7582199999997</v>
      </c>
      <c r="F2025" s="72">
        <v>0</v>
      </c>
    </row>
    <row r="2026" spans="1:6" x14ac:dyDescent="0.25">
      <c r="A2026" s="11"/>
      <c r="B2026" s="67" t="s">
        <v>1</v>
      </c>
      <c r="C2026" s="68" t="s">
        <v>11</v>
      </c>
      <c r="D2026" s="69">
        <v>5748.7582199999997</v>
      </c>
      <c r="E2026" s="69">
        <v>5748.7582199999997</v>
      </c>
      <c r="F2026" s="69">
        <v>0</v>
      </c>
    </row>
    <row r="2027" spans="1:6" ht="54.75" thickBot="1" x14ac:dyDescent="0.3">
      <c r="A2027" s="11"/>
      <c r="B2027" s="27" t="s">
        <v>731</v>
      </c>
      <c r="C2027" s="28" t="s">
        <v>730</v>
      </c>
      <c r="D2027" s="29">
        <v>5748.7582199999997</v>
      </c>
      <c r="E2027" s="29">
        <v>5748.7582199999997</v>
      </c>
      <c r="F2027" s="29">
        <v>0</v>
      </c>
    </row>
    <row r="2028" spans="1:6" ht="15.75" thickTop="1" x14ac:dyDescent="0.25">
      <c r="A2028" s="11"/>
      <c r="B2028" s="70" t="s">
        <v>1</v>
      </c>
      <c r="C2028" s="71" t="s">
        <v>4</v>
      </c>
      <c r="D2028" s="72">
        <v>5748.7582199999997</v>
      </c>
      <c r="E2028" s="72">
        <v>5748.7582199999997</v>
      </c>
      <c r="F2028" s="72">
        <v>0</v>
      </c>
    </row>
    <row r="2029" spans="1:6" x14ac:dyDescent="0.25">
      <c r="A2029" s="11"/>
      <c r="B2029" s="67" t="s">
        <v>1</v>
      </c>
      <c r="C2029" s="68" t="s">
        <v>11</v>
      </c>
      <c r="D2029" s="69">
        <v>5748.7582199999997</v>
      </c>
      <c r="E2029" s="69">
        <v>5748.7582199999997</v>
      </c>
      <c r="F2029" s="69">
        <v>0</v>
      </c>
    </row>
    <row r="2030" spans="1:6" ht="54.75" thickBot="1" x14ac:dyDescent="0.3">
      <c r="A2030" s="11"/>
      <c r="B2030" s="27" t="s">
        <v>736</v>
      </c>
      <c r="C2030" s="28" t="s">
        <v>737</v>
      </c>
      <c r="D2030" s="29">
        <v>51.8</v>
      </c>
      <c r="E2030" s="29">
        <v>51.8</v>
      </c>
      <c r="F2030" s="29">
        <v>0</v>
      </c>
    </row>
    <row r="2031" spans="1:6" ht="15.75" thickTop="1" x14ac:dyDescent="0.25">
      <c r="A2031" s="11"/>
      <c r="B2031" s="70" t="s">
        <v>1</v>
      </c>
      <c r="C2031" s="71" t="s">
        <v>4</v>
      </c>
      <c r="D2031" s="72">
        <v>51.8</v>
      </c>
      <c r="E2031" s="72">
        <v>51.8</v>
      </c>
      <c r="F2031" s="72">
        <v>0</v>
      </c>
    </row>
    <row r="2032" spans="1:6" x14ac:dyDescent="0.25">
      <c r="A2032" s="11"/>
      <c r="B2032" s="67" t="s">
        <v>1</v>
      </c>
      <c r="C2032" s="68" t="s">
        <v>11</v>
      </c>
      <c r="D2032" s="69">
        <v>51.8</v>
      </c>
      <c r="E2032" s="69">
        <v>51.8</v>
      </c>
      <c r="F2032" s="69">
        <v>0</v>
      </c>
    </row>
    <row r="2033" spans="1:6" ht="54.75" thickBot="1" x14ac:dyDescent="0.3">
      <c r="A2033" s="11"/>
      <c r="B2033" s="27" t="s">
        <v>738</v>
      </c>
      <c r="C2033" s="28" t="s">
        <v>739</v>
      </c>
      <c r="D2033" s="29">
        <v>3.2803599999999999</v>
      </c>
      <c r="E2033" s="29">
        <v>3.2803599999999999</v>
      </c>
      <c r="F2033" s="29">
        <v>0</v>
      </c>
    </row>
    <row r="2034" spans="1:6" ht="15.75" thickTop="1" x14ac:dyDescent="0.25">
      <c r="A2034" s="11"/>
      <c r="B2034" s="70" t="s">
        <v>1</v>
      </c>
      <c r="C2034" s="71" t="s">
        <v>4</v>
      </c>
      <c r="D2034" s="72">
        <v>3.2803599999999999</v>
      </c>
      <c r="E2034" s="72">
        <v>3.2803599999999999</v>
      </c>
      <c r="F2034" s="72">
        <v>0</v>
      </c>
    </row>
    <row r="2035" spans="1:6" x14ac:dyDescent="0.25">
      <c r="A2035" s="11"/>
      <c r="B2035" s="67" t="s">
        <v>1</v>
      </c>
      <c r="C2035" s="68" t="s">
        <v>11</v>
      </c>
      <c r="D2035" s="69">
        <v>3.2803599999999999</v>
      </c>
      <c r="E2035" s="69">
        <v>3.2803599999999999</v>
      </c>
      <c r="F2035" s="69">
        <v>0</v>
      </c>
    </row>
    <row r="2036" spans="1:6" ht="18.75" thickBot="1" x14ac:dyDescent="0.3">
      <c r="A2036" s="11"/>
      <c r="B2036" s="27" t="s">
        <v>740</v>
      </c>
      <c r="C2036" s="28" t="s">
        <v>741</v>
      </c>
      <c r="D2036" s="29">
        <v>179500</v>
      </c>
      <c r="E2036" s="29">
        <v>179500</v>
      </c>
      <c r="F2036" s="29">
        <v>0</v>
      </c>
    </row>
    <row r="2037" spans="1:6" ht="15.75" thickTop="1" x14ac:dyDescent="0.25">
      <c r="A2037" s="11"/>
      <c r="B2037" s="70" t="s">
        <v>1</v>
      </c>
      <c r="C2037" s="71" t="s">
        <v>4</v>
      </c>
      <c r="D2037" s="72">
        <v>179500</v>
      </c>
      <c r="E2037" s="72">
        <v>179500</v>
      </c>
      <c r="F2037" s="72">
        <v>0</v>
      </c>
    </row>
    <row r="2038" spans="1:6" x14ac:dyDescent="0.25">
      <c r="A2038" s="11"/>
      <c r="B2038" s="67" t="s">
        <v>1</v>
      </c>
      <c r="C2038" s="68" t="s">
        <v>10</v>
      </c>
      <c r="D2038" s="69">
        <v>179500</v>
      </c>
      <c r="E2038" s="69">
        <v>179500</v>
      </c>
      <c r="F2038" s="69">
        <v>0</v>
      </c>
    </row>
    <row r="2039" spans="1:6" ht="54.75" thickBot="1" x14ac:dyDescent="0.3">
      <c r="A2039" s="11"/>
      <c r="B2039" s="27" t="s">
        <v>742</v>
      </c>
      <c r="C2039" s="28" t="s">
        <v>743</v>
      </c>
      <c r="D2039" s="29">
        <v>16765</v>
      </c>
      <c r="E2039" s="29">
        <v>16765</v>
      </c>
      <c r="F2039" s="29">
        <v>0</v>
      </c>
    </row>
    <row r="2040" spans="1:6" ht="15.75" thickTop="1" x14ac:dyDescent="0.25">
      <c r="A2040" s="11"/>
      <c r="B2040" s="70" t="s">
        <v>1</v>
      </c>
      <c r="C2040" s="71" t="s">
        <v>4</v>
      </c>
      <c r="D2040" s="72">
        <v>16765</v>
      </c>
      <c r="E2040" s="72">
        <v>16765</v>
      </c>
      <c r="F2040" s="72">
        <v>0</v>
      </c>
    </row>
    <row r="2041" spans="1:6" x14ac:dyDescent="0.25">
      <c r="A2041" s="11"/>
      <c r="B2041" s="67" t="s">
        <v>1</v>
      </c>
      <c r="C2041" s="68" t="s">
        <v>9</v>
      </c>
      <c r="D2041" s="69">
        <v>16765</v>
      </c>
      <c r="E2041" s="69">
        <v>16765</v>
      </c>
      <c r="F2041" s="69">
        <v>0</v>
      </c>
    </row>
    <row r="2042" spans="1:6" ht="54.75" thickBot="1" x14ac:dyDescent="0.3">
      <c r="A2042" s="11"/>
      <c r="B2042" s="27" t="s">
        <v>744</v>
      </c>
      <c r="C2042" s="28" t="s">
        <v>745</v>
      </c>
      <c r="D2042" s="29">
        <v>1507.97415</v>
      </c>
      <c r="E2042" s="29">
        <v>1507.97415</v>
      </c>
      <c r="F2042" s="29">
        <v>0</v>
      </c>
    </row>
    <row r="2043" spans="1:6" ht="15.75" thickTop="1" x14ac:dyDescent="0.25">
      <c r="A2043" s="11"/>
      <c r="B2043" s="70" t="s">
        <v>1</v>
      </c>
      <c r="C2043" s="71" t="s">
        <v>4</v>
      </c>
      <c r="D2043" s="72">
        <v>1085.5889199999999</v>
      </c>
      <c r="E2043" s="72">
        <v>1085.5889199999999</v>
      </c>
      <c r="F2043" s="72">
        <v>0</v>
      </c>
    </row>
    <row r="2044" spans="1:6" x14ac:dyDescent="0.25">
      <c r="A2044" s="11"/>
      <c r="B2044" s="67" t="s">
        <v>1</v>
      </c>
      <c r="C2044" s="68" t="s">
        <v>9</v>
      </c>
      <c r="D2044" s="69">
        <v>1085.5889199999999</v>
      </c>
      <c r="E2044" s="69">
        <v>1085.5889199999999</v>
      </c>
      <c r="F2044" s="69">
        <v>0</v>
      </c>
    </row>
    <row r="2045" spans="1:6" x14ac:dyDescent="0.25">
      <c r="A2045" s="11"/>
      <c r="B2045" s="70" t="s">
        <v>1</v>
      </c>
      <c r="C2045" s="71" t="s">
        <v>13</v>
      </c>
      <c r="D2045" s="72">
        <v>422.38522999999998</v>
      </c>
      <c r="E2045" s="72">
        <v>422.38522999999998</v>
      </c>
      <c r="F2045" s="72">
        <v>0</v>
      </c>
    </row>
    <row r="2046" spans="1:6" ht="18.75" thickBot="1" x14ac:dyDescent="0.3">
      <c r="A2046" s="11"/>
      <c r="B2046" s="27" t="s">
        <v>748</v>
      </c>
      <c r="C2046" s="28" t="s">
        <v>749</v>
      </c>
      <c r="D2046" s="29">
        <v>370.84431999999998</v>
      </c>
      <c r="E2046" s="29">
        <v>370.84431999999998</v>
      </c>
      <c r="F2046" s="29">
        <v>0</v>
      </c>
    </row>
    <row r="2047" spans="1:6" ht="15.75" thickTop="1" x14ac:dyDescent="0.25">
      <c r="A2047" s="11"/>
      <c r="B2047" s="70" t="s">
        <v>1</v>
      </c>
      <c r="C2047" s="71" t="s">
        <v>13</v>
      </c>
      <c r="D2047" s="72">
        <v>370.84431999999998</v>
      </c>
      <c r="E2047" s="72">
        <v>370.84431999999998</v>
      </c>
      <c r="F2047" s="72">
        <v>0</v>
      </c>
    </row>
    <row r="2048" spans="1:6" ht="36.75" thickBot="1" x14ac:dyDescent="0.3">
      <c r="A2048" s="11"/>
      <c r="B2048" s="27" t="s">
        <v>752</v>
      </c>
      <c r="C2048" s="28" t="s">
        <v>753</v>
      </c>
      <c r="D2048" s="29">
        <v>44.190910000000002</v>
      </c>
      <c r="E2048" s="29">
        <v>44.190910000000002</v>
      </c>
      <c r="F2048" s="29">
        <v>0</v>
      </c>
    </row>
    <row r="2049" spans="1:6" ht="15.75" thickTop="1" x14ac:dyDescent="0.25">
      <c r="A2049" s="11"/>
      <c r="B2049" s="70" t="s">
        <v>1</v>
      </c>
      <c r="C2049" s="71" t="s">
        <v>13</v>
      </c>
      <c r="D2049" s="72">
        <v>44.190910000000002</v>
      </c>
      <c r="E2049" s="72">
        <v>44.190910000000002</v>
      </c>
      <c r="F2049" s="72">
        <v>0</v>
      </c>
    </row>
    <row r="2050" spans="1:6" ht="36.75" thickBot="1" x14ac:dyDescent="0.3">
      <c r="A2050" s="11"/>
      <c r="B2050" s="27" t="s">
        <v>754</v>
      </c>
      <c r="C2050" s="28" t="s">
        <v>203</v>
      </c>
      <c r="D2050" s="29">
        <v>896.56792000000007</v>
      </c>
      <c r="E2050" s="29">
        <v>896.56792000000007</v>
      </c>
      <c r="F2050" s="29">
        <v>0</v>
      </c>
    </row>
    <row r="2051" spans="1:6" ht="15.75" thickTop="1" x14ac:dyDescent="0.25">
      <c r="A2051" s="11"/>
      <c r="B2051" s="70" t="s">
        <v>1</v>
      </c>
      <c r="C2051" s="71" t="s">
        <v>4</v>
      </c>
      <c r="D2051" s="72">
        <v>889.21792000000005</v>
      </c>
      <c r="E2051" s="72">
        <v>889.21792000000005</v>
      </c>
      <c r="F2051" s="72">
        <v>0</v>
      </c>
    </row>
    <row r="2052" spans="1:6" x14ac:dyDescent="0.25">
      <c r="A2052" s="11"/>
      <c r="B2052" s="67" t="s">
        <v>1</v>
      </c>
      <c r="C2052" s="68" t="s">
        <v>9</v>
      </c>
      <c r="D2052" s="69">
        <v>889.21792000000005</v>
      </c>
      <c r="E2052" s="69">
        <v>889.21792000000005</v>
      </c>
      <c r="F2052" s="69">
        <v>0</v>
      </c>
    </row>
    <row r="2053" spans="1:6" x14ac:dyDescent="0.25">
      <c r="A2053" s="11"/>
      <c r="B2053" s="70" t="s">
        <v>1</v>
      </c>
      <c r="C2053" s="71" t="s">
        <v>13</v>
      </c>
      <c r="D2053" s="72">
        <v>7.35</v>
      </c>
      <c r="E2053" s="72">
        <v>7.35</v>
      </c>
      <c r="F2053" s="72">
        <v>0</v>
      </c>
    </row>
    <row r="2054" spans="1:6" ht="54.75" thickBot="1" x14ac:dyDescent="0.3">
      <c r="A2054" s="11"/>
      <c r="B2054" s="27" t="s">
        <v>755</v>
      </c>
      <c r="C2054" s="28" t="s">
        <v>756</v>
      </c>
      <c r="D2054" s="29">
        <v>196.37100000000001</v>
      </c>
      <c r="E2054" s="29">
        <v>196.37100000000001</v>
      </c>
      <c r="F2054" s="29">
        <v>0</v>
      </c>
    </row>
    <row r="2055" spans="1:6" ht="15.75" thickTop="1" x14ac:dyDescent="0.25">
      <c r="A2055" s="11"/>
      <c r="B2055" s="70" t="s">
        <v>1</v>
      </c>
      <c r="C2055" s="71" t="s">
        <v>4</v>
      </c>
      <c r="D2055" s="72">
        <v>196.37100000000001</v>
      </c>
      <c r="E2055" s="72">
        <v>196.37100000000001</v>
      </c>
      <c r="F2055" s="72">
        <v>0</v>
      </c>
    </row>
    <row r="2056" spans="1:6" x14ac:dyDescent="0.25">
      <c r="A2056" s="11"/>
      <c r="B2056" s="67" t="s">
        <v>1</v>
      </c>
      <c r="C2056" s="68" t="s">
        <v>9</v>
      </c>
      <c r="D2056" s="69">
        <v>196.37100000000001</v>
      </c>
      <c r="E2056" s="69">
        <v>196.37100000000001</v>
      </c>
      <c r="F2056" s="69">
        <v>0</v>
      </c>
    </row>
    <row r="2057" spans="1:6" ht="18.75" thickBot="1" x14ac:dyDescent="0.3">
      <c r="A2057" s="11"/>
      <c r="B2057" s="27" t="s">
        <v>757</v>
      </c>
      <c r="C2057" s="28" t="s">
        <v>758</v>
      </c>
      <c r="D2057" s="29">
        <v>3310.3426999999997</v>
      </c>
      <c r="E2057" s="29">
        <v>488.93856999999997</v>
      </c>
      <c r="F2057" s="29">
        <v>2821.4041299999999</v>
      </c>
    </row>
    <row r="2058" spans="1:6" ht="15.75" thickTop="1" x14ac:dyDescent="0.25">
      <c r="A2058" s="11"/>
      <c r="B2058" s="70" t="s">
        <v>1</v>
      </c>
      <c r="C2058" s="71" t="s">
        <v>4</v>
      </c>
      <c r="D2058" s="72">
        <v>3310.3426999999997</v>
      </c>
      <c r="E2058" s="72">
        <v>488.93856999999997</v>
      </c>
      <c r="F2058" s="72">
        <v>2821.4041299999999</v>
      </c>
    </row>
    <row r="2059" spans="1:6" x14ac:dyDescent="0.25">
      <c r="A2059" s="11"/>
      <c r="B2059" s="67" t="s">
        <v>1</v>
      </c>
      <c r="C2059" s="68" t="s">
        <v>5</v>
      </c>
      <c r="D2059" s="69">
        <v>987.73084999999992</v>
      </c>
      <c r="E2059" s="69">
        <v>340.43440999999996</v>
      </c>
      <c r="F2059" s="69">
        <v>647.29643999999996</v>
      </c>
    </row>
    <row r="2060" spans="1:6" x14ac:dyDescent="0.25">
      <c r="A2060" s="11"/>
      <c r="B2060" s="67" t="s">
        <v>1</v>
      </c>
      <c r="C2060" s="68" t="s">
        <v>6</v>
      </c>
      <c r="D2060" s="69">
        <v>1478.0705799999998</v>
      </c>
      <c r="E2060" s="69">
        <v>148.50416000000001</v>
      </c>
      <c r="F2060" s="69">
        <v>1329.5664199999999</v>
      </c>
    </row>
    <row r="2061" spans="1:6" x14ac:dyDescent="0.25">
      <c r="A2061" s="11"/>
      <c r="B2061" s="67" t="s">
        <v>1</v>
      </c>
      <c r="C2061" s="68" t="s">
        <v>10</v>
      </c>
      <c r="D2061" s="69">
        <v>9.3977299999999993</v>
      </c>
      <c r="E2061" s="69">
        <v>0</v>
      </c>
      <c r="F2061" s="69">
        <v>9.3977299999999993</v>
      </c>
    </row>
    <row r="2062" spans="1:6" x14ac:dyDescent="0.25">
      <c r="A2062" s="11"/>
      <c r="B2062" s="67" t="s">
        <v>1</v>
      </c>
      <c r="C2062" s="68" t="s">
        <v>11</v>
      </c>
      <c r="D2062" s="69">
        <v>835.14354000000003</v>
      </c>
      <c r="E2062" s="69">
        <v>0</v>
      </c>
      <c r="F2062" s="69">
        <v>835.14354000000003</v>
      </c>
    </row>
    <row r="2063" spans="1:6" ht="18.75" thickBot="1" x14ac:dyDescent="0.3">
      <c r="A2063" s="11"/>
      <c r="B2063" s="27" t="s">
        <v>759</v>
      </c>
      <c r="C2063" s="28" t="s">
        <v>760</v>
      </c>
      <c r="D2063" s="29">
        <v>4084.9916600000001</v>
      </c>
      <c r="E2063" s="29">
        <v>0</v>
      </c>
      <c r="F2063" s="29">
        <v>4084.9916600000001</v>
      </c>
    </row>
    <row r="2064" spans="1:6" ht="15.75" thickTop="1" x14ac:dyDescent="0.25">
      <c r="A2064" s="11"/>
      <c r="B2064" s="70" t="s">
        <v>1</v>
      </c>
      <c r="C2064" s="71" t="s">
        <v>4</v>
      </c>
      <c r="D2064" s="72">
        <v>3994.24566</v>
      </c>
      <c r="E2064" s="72">
        <v>0</v>
      </c>
      <c r="F2064" s="72">
        <v>3994.24566</v>
      </c>
    </row>
    <row r="2065" spans="1:6" x14ac:dyDescent="0.25">
      <c r="A2065" s="11"/>
      <c r="B2065" s="67" t="s">
        <v>1</v>
      </c>
      <c r="C2065" s="68" t="s">
        <v>5</v>
      </c>
      <c r="D2065" s="69">
        <v>2558.5181699999998</v>
      </c>
      <c r="E2065" s="69">
        <v>0</v>
      </c>
      <c r="F2065" s="69">
        <v>2558.5181699999998</v>
      </c>
    </row>
    <row r="2066" spans="1:6" x14ac:dyDescent="0.25">
      <c r="A2066" s="11"/>
      <c r="B2066" s="67" t="s">
        <v>1</v>
      </c>
      <c r="C2066" s="68" t="s">
        <v>6</v>
      </c>
      <c r="D2066" s="69">
        <v>1240.192</v>
      </c>
      <c r="E2066" s="69">
        <v>0</v>
      </c>
      <c r="F2066" s="69">
        <v>1240.192</v>
      </c>
    </row>
    <row r="2067" spans="1:6" x14ac:dyDescent="0.25">
      <c r="A2067" s="11"/>
      <c r="B2067" s="67" t="s">
        <v>1</v>
      </c>
      <c r="C2067" s="68" t="s">
        <v>10</v>
      </c>
      <c r="D2067" s="69">
        <v>31.484450000000002</v>
      </c>
      <c r="E2067" s="69">
        <v>0</v>
      </c>
      <c r="F2067" s="69">
        <v>31.484450000000002</v>
      </c>
    </row>
    <row r="2068" spans="1:6" x14ac:dyDescent="0.25">
      <c r="A2068" s="11"/>
      <c r="B2068" s="67" t="s">
        <v>1</v>
      </c>
      <c r="C2068" s="68" t="s">
        <v>11</v>
      </c>
      <c r="D2068" s="69">
        <v>164.05104</v>
      </c>
      <c r="E2068" s="69">
        <v>0</v>
      </c>
      <c r="F2068" s="69">
        <v>164.05104</v>
      </c>
    </row>
    <row r="2069" spans="1:6" x14ac:dyDescent="0.25">
      <c r="A2069" s="11"/>
      <c r="B2069" s="70" t="s">
        <v>1</v>
      </c>
      <c r="C2069" s="71" t="s">
        <v>12</v>
      </c>
      <c r="D2069" s="72">
        <v>90.745999999999995</v>
      </c>
      <c r="E2069" s="72">
        <v>0</v>
      </c>
      <c r="F2069" s="72">
        <v>90.745999999999995</v>
      </c>
    </row>
    <row r="2070" spans="1:6" ht="18.75" thickBot="1" x14ac:dyDescent="0.3">
      <c r="A2070" s="11"/>
      <c r="B2070" s="27" t="s">
        <v>761</v>
      </c>
      <c r="C2070" s="28" t="s">
        <v>762</v>
      </c>
      <c r="D2070" s="29">
        <v>550.98702000000003</v>
      </c>
      <c r="E2070" s="29">
        <v>23.686049999999998</v>
      </c>
      <c r="F2070" s="29">
        <v>527.30097000000001</v>
      </c>
    </row>
    <row r="2071" spans="1:6" ht="15.75" thickTop="1" x14ac:dyDescent="0.25">
      <c r="A2071" s="11"/>
      <c r="B2071" s="70" t="s">
        <v>1</v>
      </c>
      <c r="C2071" s="71" t="s">
        <v>4</v>
      </c>
      <c r="D2071" s="72">
        <v>550.98702000000003</v>
      </c>
      <c r="E2071" s="72">
        <v>23.686049999999998</v>
      </c>
      <c r="F2071" s="72">
        <v>527.30097000000001</v>
      </c>
    </row>
    <row r="2072" spans="1:6" x14ac:dyDescent="0.25">
      <c r="A2072" s="11"/>
      <c r="B2072" s="67" t="s">
        <v>1</v>
      </c>
      <c r="C2072" s="68" t="s">
        <v>5</v>
      </c>
      <c r="D2072" s="69">
        <v>453.40690000000001</v>
      </c>
      <c r="E2072" s="69">
        <v>0</v>
      </c>
      <c r="F2072" s="69">
        <v>453.40690000000001</v>
      </c>
    </row>
    <row r="2073" spans="1:6" x14ac:dyDescent="0.25">
      <c r="A2073" s="11"/>
      <c r="B2073" s="67" t="s">
        <v>1</v>
      </c>
      <c r="C2073" s="68" t="s">
        <v>6</v>
      </c>
      <c r="D2073" s="69">
        <v>71.541879999999992</v>
      </c>
      <c r="E2073" s="69">
        <v>21.526049999999998</v>
      </c>
      <c r="F2073" s="69">
        <v>50.015830000000001</v>
      </c>
    </row>
    <row r="2074" spans="1:6" x14ac:dyDescent="0.25">
      <c r="A2074" s="11"/>
      <c r="B2074" s="67" t="s">
        <v>1</v>
      </c>
      <c r="C2074" s="68" t="s">
        <v>11</v>
      </c>
      <c r="D2074" s="69">
        <v>26.038239999999998</v>
      </c>
      <c r="E2074" s="69">
        <v>2.16</v>
      </c>
      <c r="F2074" s="69">
        <v>23.878239999999998</v>
      </c>
    </row>
    <row r="2075" spans="1:6" ht="36.75" thickBot="1" x14ac:dyDescent="0.3">
      <c r="A2075" s="11"/>
      <c r="B2075" s="27" t="s">
        <v>763</v>
      </c>
      <c r="C2075" s="28" t="s">
        <v>764</v>
      </c>
      <c r="D2075" s="29">
        <v>3675.0764400000003</v>
      </c>
      <c r="E2075" s="29">
        <v>0</v>
      </c>
      <c r="F2075" s="29">
        <v>3675.0764400000003</v>
      </c>
    </row>
    <row r="2076" spans="1:6" ht="15.75" thickTop="1" x14ac:dyDescent="0.25">
      <c r="A2076" s="11"/>
      <c r="B2076" s="70" t="s">
        <v>1</v>
      </c>
      <c r="C2076" s="71" t="s">
        <v>4</v>
      </c>
      <c r="D2076" s="72">
        <v>3569.5550900000003</v>
      </c>
      <c r="E2076" s="72">
        <v>0</v>
      </c>
      <c r="F2076" s="72">
        <v>3569.5550900000003</v>
      </c>
    </row>
    <row r="2077" spans="1:6" x14ac:dyDescent="0.25">
      <c r="A2077" s="11"/>
      <c r="B2077" s="67" t="s">
        <v>1</v>
      </c>
      <c r="C2077" s="68" t="s">
        <v>5</v>
      </c>
      <c r="D2077" s="69">
        <v>2016.07123</v>
      </c>
      <c r="E2077" s="69">
        <v>0</v>
      </c>
      <c r="F2077" s="69">
        <v>2016.07123</v>
      </c>
    </row>
    <row r="2078" spans="1:6" x14ac:dyDescent="0.25">
      <c r="A2078" s="11"/>
      <c r="B2078" s="67" t="s">
        <v>1</v>
      </c>
      <c r="C2078" s="68" t="s">
        <v>6</v>
      </c>
      <c r="D2078" s="69">
        <v>1148.3192199999999</v>
      </c>
      <c r="E2078" s="69">
        <v>0</v>
      </c>
      <c r="F2078" s="69">
        <v>1148.3192199999999</v>
      </c>
    </row>
    <row r="2079" spans="1:6" x14ac:dyDescent="0.25">
      <c r="A2079" s="11"/>
      <c r="B2079" s="67" t="s">
        <v>1</v>
      </c>
      <c r="C2079" s="68" t="s">
        <v>9</v>
      </c>
      <c r="D2079" s="69">
        <v>136.93729999999999</v>
      </c>
      <c r="E2079" s="69">
        <v>0</v>
      </c>
      <c r="F2079" s="69">
        <v>136.93729999999999</v>
      </c>
    </row>
    <row r="2080" spans="1:6" x14ac:dyDescent="0.25">
      <c r="A2080" s="11"/>
      <c r="B2080" s="67" t="s">
        <v>1</v>
      </c>
      <c r="C2080" s="68" t="s">
        <v>10</v>
      </c>
      <c r="D2080" s="69">
        <v>113.04694000000001</v>
      </c>
      <c r="E2080" s="69">
        <v>0</v>
      </c>
      <c r="F2080" s="69">
        <v>113.04694000000001</v>
      </c>
    </row>
    <row r="2081" spans="1:6" x14ac:dyDescent="0.25">
      <c r="A2081" s="11"/>
      <c r="B2081" s="67" t="s">
        <v>1</v>
      </c>
      <c r="C2081" s="68" t="s">
        <v>11</v>
      </c>
      <c r="D2081" s="69">
        <v>155.18039999999999</v>
      </c>
      <c r="E2081" s="69">
        <v>0</v>
      </c>
      <c r="F2081" s="69">
        <v>155.18039999999999</v>
      </c>
    </row>
    <row r="2082" spans="1:6" x14ac:dyDescent="0.25">
      <c r="A2082" s="11"/>
      <c r="B2082" s="70" t="s">
        <v>1</v>
      </c>
      <c r="C2082" s="71" t="s">
        <v>12</v>
      </c>
      <c r="D2082" s="72">
        <v>105.52135000000001</v>
      </c>
      <c r="E2082" s="72">
        <v>0</v>
      </c>
      <c r="F2082" s="72">
        <v>105.52135000000001</v>
      </c>
    </row>
    <row r="2083" spans="1:6" ht="18.75" thickBot="1" x14ac:dyDescent="0.3">
      <c r="A2083" s="11"/>
      <c r="B2083" s="27" t="s">
        <v>766</v>
      </c>
      <c r="C2083" s="28" t="s">
        <v>767</v>
      </c>
      <c r="D2083" s="29">
        <v>3097.3680700000004</v>
      </c>
      <c r="E2083" s="29">
        <v>0</v>
      </c>
      <c r="F2083" s="29">
        <v>3097.3680700000004</v>
      </c>
    </row>
    <row r="2084" spans="1:6" ht="15.75" thickTop="1" x14ac:dyDescent="0.25">
      <c r="A2084" s="11"/>
      <c r="B2084" s="70" t="s">
        <v>1</v>
      </c>
      <c r="C2084" s="71" t="s">
        <v>4</v>
      </c>
      <c r="D2084" s="72">
        <v>3081.6180700000004</v>
      </c>
      <c r="E2084" s="72">
        <v>0</v>
      </c>
      <c r="F2084" s="72">
        <v>3081.6180700000004</v>
      </c>
    </row>
    <row r="2085" spans="1:6" x14ac:dyDescent="0.25">
      <c r="A2085" s="11"/>
      <c r="B2085" s="67" t="s">
        <v>1</v>
      </c>
      <c r="C2085" s="68" t="s">
        <v>5</v>
      </c>
      <c r="D2085" s="69">
        <v>1907.06071</v>
      </c>
      <c r="E2085" s="69">
        <v>0</v>
      </c>
      <c r="F2085" s="69">
        <v>1907.06071</v>
      </c>
    </row>
    <row r="2086" spans="1:6" x14ac:dyDescent="0.25">
      <c r="A2086" s="11"/>
      <c r="B2086" s="67" t="s">
        <v>1</v>
      </c>
      <c r="C2086" s="68" t="s">
        <v>6</v>
      </c>
      <c r="D2086" s="69">
        <v>643.16743999999994</v>
      </c>
      <c r="E2086" s="69">
        <v>0</v>
      </c>
      <c r="F2086" s="69">
        <v>643.16743999999994</v>
      </c>
    </row>
    <row r="2087" spans="1:6" x14ac:dyDescent="0.25">
      <c r="A2087" s="11"/>
      <c r="B2087" s="67" t="s">
        <v>1</v>
      </c>
      <c r="C2087" s="68" t="s">
        <v>9</v>
      </c>
      <c r="D2087" s="69">
        <v>420</v>
      </c>
      <c r="E2087" s="69">
        <v>0</v>
      </c>
      <c r="F2087" s="69">
        <v>420</v>
      </c>
    </row>
    <row r="2088" spans="1:6" x14ac:dyDescent="0.25">
      <c r="A2088" s="11"/>
      <c r="B2088" s="67" t="s">
        <v>1</v>
      </c>
      <c r="C2088" s="68" t="s">
        <v>10</v>
      </c>
      <c r="D2088" s="69">
        <v>79.902749999999997</v>
      </c>
      <c r="E2088" s="69">
        <v>0</v>
      </c>
      <c r="F2088" s="69">
        <v>79.902749999999997</v>
      </c>
    </row>
    <row r="2089" spans="1:6" x14ac:dyDescent="0.25">
      <c r="A2089" s="11"/>
      <c r="B2089" s="67" t="s">
        <v>1</v>
      </c>
      <c r="C2089" s="68" t="s">
        <v>11</v>
      </c>
      <c r="D2089" s="69">
        <v>31.487169999999999</v>
      </c>
      <c r="E2089" s="69">
        <v>0</v>
      </c>
      <c r="F2089" s="69">
        <v>31.487169999999999</v>
      </c>
    </row>
    <row r="2090" spans="1:6" x14ac:dyDescent="0.25">
      <c r="A2090" s="11"/>
      <c r="B2090" s="70" t="s">
        <v>1</v>
      </c>
      <c r="C2090" s="71" t="s">
        <v>12</v>
      </c>
      <c r="D2090" s="72">
        <v>15.75</v>
      </c>
      <c r="E2090" s="72">
        <v>0</v>
      </c>
      <c r="F2090" s="72">
        <v>15.75</v>
      </c>
    </row>
    <row r="2091" spans="1:6" ht="36.75" thickBot="1" x14ac:dyDescent="0.3">
      <c r="A2091" s="11"/>
      <c r="B2091" s="27" t="s">
        <v>768</v>
      </c>
      <c r="C2091" s="28" t="s">
        <v>769</v>
      </c>
      <c r="D2091" s="29">
        <v>2526.393</v>
      </c>
      <c r="E2091" s="29">
        <v>0</v>
      </c>
      <c r="F2091" s="29">
        <v>2526.393</v>
      </c>
    </row>
    <row r="2092" spans="1:6" ht="15.75" thickTop="1" x14ac:dyDescent="0.25">
      <c r="A2092" s="11"/>
      <c r="B2092" s="70" t="s">
        <v>1</v>
      </c>
      <c r="C2092" s="71" t="s">
        <v>4</v>
      </c>
      <c r="D2092" s="72">
        <v>2463.029</v>
      </c>
      <c r="E2092" s="72">
        <v>0</v>
      </c>
      <c r="F2092" s="72">
        <v>2463.029</v>
      </c>
    </row>
    <row r="2093" spans="1:6" x14ac:dyDescent="0.25">
      <c r="A2093" s="11"/>
      <c r="B2093" s="67" t="s">
        <v>1</v>
      </c>
      <c r="C2093" s="68" t="s">
        <v>5</v>
      </c>
      <c r="D2093" s="69">
        <v>1193.4933999999998</v>
      </c>
      <c r="E2093" s="69">
        <v>0</v>
      </c>
      <c r="F2093" s="69">
        <v>1193.4933999999998</v>
      </c>
    </row>
    <row r="2094" spans="1:6" x14ac:dyDescent="0.25">
      <c r="A2094" s="11"/>
      <c r="B2094" s="67" t="s">
        <v>1</v>
      </c>
      <c r="C2094" s="68" t="s">
        <v>6</v>
      </c>
      <c r="D2094" s="69">
        <v>742.48334000000011</v>
      </c>
      <c r="E2094" s="69">
        <v>0</v>
      </c>
      <c r="F2094" s="69">
        <v>742.48334000000011</v>
      </c>
    </row>
    <row r="2095" spans="1:6" x14ac:dyDescent="0.25">
      <c r="A2095" s="11"/>
      <c r="B2095" s="67" t="s">
        <v>1</v>
      </c>
      <c r="C2095" s="68" t="s">
        <v>9</v>
      </c>
      <c r="D2095" s="69">
        <v>487.01884999999999</v>
      </c>
      <c r="E2095" s="69">
        <v>0</v>
      </c>
      <c r="F2095" s="69">
        <v>487.01884999999999</v>
      </c>
    </row>
    <row r="2096" spans="1:6" x14ac:dyDescent="0.25">
      <c r="A2096" s="11"/>
      <c r="B2096" s="67" t="s">
        <v>1</v>
      </c>
      <c r="C2096" s="68" t="s">
        <v>10</v>
      </c>
      <c r="D2096" s="69">
        <v>20.29486</v>
      </c>
      <c r="E2096" s="69">
        <v>0</v>
      </c>
      <c r="F2096" s="69">
        <v>20.29486</v>
      </c>
    </row>
    <row r="2097" spans="1:6" x14ac:dyDescent="0.25">
      <c r="A2097" s="11"/>
      <c r="B2097" s="67" t="s">
        <v>1</v>
      </c>
      <c r="C2097" s="68" t="s">
        <v>11</v>
      </c>
      <c r="D2097" s="69">
        <v>19.738550000000004</v>
      </c>
      <c r="E2097" s="69">
        <v>0</v>
      </c>
      <c r="F2097" s="69">
        <v>19.738550000000004</v>
      </c>
    </row>
    <row r="2098" spans="1:6" x14ac:dyDescent="0.25">
      <c r="A2098" s="11"/>
      <c r="B2098" s="70" t="s">
        <v>1</v>
      </c>
      <c r="C2098" s="71" t="s">
        <v>12</v>
      </c>
      <c r="D2098" s="72">
        <v>63.363999999999997</v>
      </c>
      <c r="E2098" s="72">
        <v>0</v>
      </c>
      <c r="F2098" s="72">
        <v>63.363999999999997</v>
      </c>
    </row>
    <row r="2099" spans="1:6" ht="18.75" thickBot="1" x14ac:dyDescent="0.3">
      <c r="A2099" s="11"/>
      <c r="B2099" s="27" t="s">
        <v>770</v>
      </c>
      <c r="C2099" s="28" t="s">
        <v>771</v>
      </c>
      <c r="D2099" s="29">
        <v>419.22408999999999</v>
      </c>
      <c r="E2099" s="29">
        <v>0</v>
      </c>
      <c r="F2099" s="29">
        <v>419.22408999999999</v>
      </c>
    </row>
    <row r="2100" spans="1:6" ht="15.75" thickTop="1" x14ac:dyDescent="0.25">
      <c r="A2100" s="11"/>
      <c r="B2100" s="70" t="s">
        <v>1</v>
      </c>
      <c r="C2100" s="71" t="s">
        <v>4</v>
      </c>
      <c r="D2100" s="72">
        <v>419.22408999999999</v>
      </c>
      <c r="E2100" s="72">
        <v>0</v>
      </c>
      <c r="F2100" s="72">
        <v>419.22408999999999</v>
      </c>
    </row>
    <row r="2101" spans="1:6" x14ac:dyDescent="0.25">
      <c r="A2101" s="11"/>
      <c r="B2101" s="67" t="s">
        <v>1</v>
      </c>
      <c r="C2101" s="68" t="s">
        <v>5</v>
      </c>
      <c r="D2101" s="69">
        <v>196.25912</v>
      </c>
      <c r="E2101" s="69">
        <v>0</v>
      </c>
      <c r="F2101" s="69">
        <v>196.25912</v>
      </c>
    </row>
    <row r="2102" spans="1:6" x14ac:dyDescent="0.25">
      <c r="A2102" s="11"/>
      <c r="B2102" s="67" t="s">
        <v>1</v>
      </c>
      <c r="C2102" s="68" t="s">
        <v>6</v>
      </c>
      <c r="D2102" s="69">
        <v>167.76822000000001</v>
      </c>
      <c r="E2102" s="69">
        <v>0</v>
      </c>
      <c r="F2102" s="69">
        <v>167.76822000000001</v>
      </c>
    </row>
    <row r="2103" spans="1:6" x14ac:dyDescent="0.25">
      <c r="A2103" s="11"/>
      <c r="B2103" s="67" t="s">
        <v>1</v>
      </c>
      <c r="C2103" s="68" t="s">
        <v>9</v>
      </c>
      <c r="D2103" s="69">
        <v>51.280149999999999</v>
      </c>
      <c r="E2103" s="69">
        <v>0</v>
      </c>
      <c r="F2103" s="69">
        <v>51.280149999999999</v>
      </c>
    </row>
    <row r="2104" spans="1:6" x14ac:dyDescent="0.25">
      <c r="A2104" s="11"/>
      <c r="B2104" s="67" t="s">
        <v>1</v>
      </c>
      <c r="C2104" s="68" t="s">
        <v>10</v>
      </c>
      <c r="D2104" s="69">
        <v>3.6328800000000001</v>
      </c>
      <c r="E2104" s="69">
        <v>0</v>
      </c>
      <c r="F2104" s="69">
        <v>3.6328800000000001</v>
      </c>
    </row>
    <row r="2105" spans="1:6" x14ac:dyDescent="0.25">
      <c r="A2105" s="11"/>
      <c r="B2105" s="67" t="s">
        <v>1</v>
      </c>
      <c r="C2105" s="68" t="s">
        <v>11</v>
      </c>
      <c r="D2105" s="69">
        <v>0.28372000000000003</v>
      </c>
      <c r="E2105" s="69">
        <v>0</v>
      </c>
      <c r="F2105" s="69">
        <v>0.28372000000000003</v>
      </c>
    </row>
    <row r="2106" spans="1:6" ht="36.75" thickBot="1" x14ac:dyDescent="0.3">
      <c r="A2106" s="11"/>
      <c r="B2106" s="27" t="s">
        <v>772</v>
      </c>
      <c r="C2106" s="28" t="s">
        <v>773</v>
      </c>
      <c r="D2106" s="29">
        <v>547.93329999999992</v>
      </c>
      <c r="E2106" s="29">
        <v>424.99498999999997</v>
      </c>
      <c r="F2106" s="29">
        <v>122.93831</v>
      </c>
    </row>
    <row r="2107" spans="1:6" ht="15.75" thickTop="1" x14ac:dyDescent="0.25">
      <c r="A2107" s="11"/>
      <c r="B2107" s="70" t="s">
        <v>1</v>
      </c>
      <c r="C2107" s="71" t="s">
        <v>4</v>
      </c>
      <c r="D2107" s="72">
        <v>546.33429999999998</v>
      </c>
      <c r="E2107" s="72">
        <v>424.99498999999997</v>
      </c>
      <c r="F2107" s="72">
        <v>121.33931</v>
      </c>
    </row>
    <row r="2108" spans="1:6" x14ac:dyDescent="0.25">
      <c r="A2108" s="11"/>
      <c r="B2108" s="67" t="s">
        <v>1</v>
      </c>
      <c r="C2108" s="68" t="s">
        <v>5</v>
      </c>
      <c r="D2108" s="69">
        <v>113.93555000000001</v>
      </c>
      <c r="E2108" s="69">
        <v>0</v>
      </c>
      <c r="F2108" s="69">
        <v>113.93555000000001</v>
      </c>
    </row>
    <row r="2109" spans="1:6" x14ac:dyDescent="0.25">
      <c r="A2109" s="11"/>
      <c r="B2109" s="67" t="s">
        <v>1</v>
      </c>
      <c r="C2109" s="68" t="s">
        <v>6</v>
      </c>
      <c r="D2109" s="69">
        <v>10.13287</v>
      </c>
      <c r="E2109" s="69">
        <v>2.8</v>
      </c>
      <c r="F2109" s="69">
        <v>7.3328699999999998</v>
      </c>
    </row>
    <row r="2110" spans="1:6" x14ac:dyDescent="0.25">
      <c r="A2110" s="11"/>
      <c r="B2110" s="67" t="s">
        <v>1</v>
      </c>
      <c r="C2110" s="68" t="s">
        <v>11</v>
      </c>
      <c r="D2110" s="69">
        <v>422.26588000000004</v>
      </c>
      <c r="E2110" s="69">
        <v>422.19499000000002</v>
      </c>
      <c r="F2110" s="69">
        <v>7.0889999999999995E-2</v>
      </c>
    </row>
    <row r="2111" spans="1:6" x14ac:dyDescent="0.25">
      <c r="A2111" s="11"/>
      <c r="B2111" s="70" t="s">
        <v>1</v>
      </c>
      <c r="C2111" s="71" t="s">
        <v>12</v>
      </c>
      <c r="D2111" s="72">
        <v>1.599</v>
      </c>
      <c r="E2111" s="72">
        <v>0</v>
      </c>
      <c r="F2111" s="72">
        <v>1.599</v>
      </c>
    </row>
  </sheetData>
  <autoFilter ref="A2:F2111"/>
  <pageMargins left="1" right="1" top="1" bottom="1" header="1" footer="1"/>
  <pageSetup scale="56" orientation="portrait" horizontalDpi="300" verticalDpi="300" r:id="rId1"/>
  <headerFooter alignWithMargins="0"/>
  <colBreaks count="1" manualBreakCount="1">
    <brk id="6" max="60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B1:L54"/>
  <sheetViews>
    <sheetView tabSelected="1" view="pageBreakPreview" zoomScaleNormal="100" zoomScaleSheetLayoutView="100" workbookViewId="0">
      <pane xSplit="2" ySplit="2" topLeftCell="C36" activePane="bottomRight" state="frozen"/>
      <selection activeCell="E28" sqref="E28"/>
      <selection pane="topRight" activeCell="E28" sqref="E28"/>
      <selection pane="bottomLeft" activeCell="E28" sqref="E28"/>
      <selection pane="bottomRight" activeCell="E2" sqref="E2"/>
    </sheetView>
  </sheetViews>
  <sheetFormatPr defaultColWidth="9" defaultRowHeight="15" outlineLevelRow="1" x14ac:dyDescent="0.25"/>
  <cols>
    <col min="1" max="1" width="9" style="76"/>
    <col min="2" max="2" width="47.5703125" style="76" customWidth="1"/>
    <col min="3" max="3" width="19.28515625" style="76" customWidth="1"/>
    <col min="4" max="4" width="16.28515625" style="76" customWidth="1"/>
    <col min="5" max="6" width="20.85546875" style="76" customWidth="1"/>
    <col min="7" max="7" width="14.7109375" style="76" bestFit="1" customWidth="1"/>
    <col min="8" max="8" width="13.140625" style="76" bestFit="1" customWidth="1"/>
    <col min="9" max="9" width="11.5703125" style="76" bestFit="1" customWidth="1"/>
    <col min="10" max="16384" width="9" style="76"/>
  </cols>
  <sheetData>
    <row r="1" spans="2:9" ht="15.75" thickBot="1" x14ac:dyDescent="0.3"/>
    <row r="2" spans="2:9" ht="77.25" thickBot="1" x14ac:dyDescent="0.3">
      <c r="B2" s="77" t="s">
        <v>2</v>
      </c>
      <c r="C2" s="78" t="s">
        <v>816</v>
      </c>
      <c r="D2" s="78" t="s">
        <v>814</v>
      </c>
      <c r="E2" s="78" t="s">
        <v>815</v>
      </c>
      <c r="F2" s="78" t="s">
        <v>817</v>
      </c>
    </row>
    <row r="3" spans="2:9" ht="15.75" thickBot="1" x14ac:dyDescent="0.3">
      <c r="B3" s="79" t="s">
        <v>780</v>
      </c>
      <c r="C3" s="80">
        <v>10574183.08200141</v>
      </c>
      <c r="D3" s="80">
        <v>9091194.6280899998</v>
      </c>
      <c r="E3" s="80">
        <v>1023595.76221</v>
      </c>
      <c r="F3" s="80">
        <v>810059.49004141113</v>
      </c>
    </row>
    <row r="4" spans="2:9" ht="15.75" thickBot="1" x14ac:dyDescent="0.3">
      <c r="B4" s="81" t="s">
        <v>781</v>
      </c>
      <c r="C4" s="82">
        <v>8036733.9360599993</v>
      </c>
      <c r="D4" s="82">
        <v>8036733.9360599993</v>
      </c>
      <c r="E4" s="82">
        <v>0</v>
      </c>
      <c r="F4" s="82">
        <v>0</v>
      </c>
    </row>
    <row r="5" spans="2:9" ht="15.75" thickBot="1" x14ac:dyDescent="0.3">
      <c r="B5" s="81" t="s">
        <v>9</v>
      </c>
      <c r="C5" s="82">
        <v>121340.88912000001</v>
      </c>
      <c r="D5" s="82">
        <v>176932.87675</v>
      </c>
      <c r="E5" s="82">
        <v>103716.97951</v>
      </c>
      <c r="F5" s="82">
        <v>191357.83120000002</v>
      </c>
    </row>
    <row r="6" spans="2:9" ht="15.75" thickBot="1" x14ac:dyDescent="0.3">
      <c r="B6" s="81" t="s">
        <v>782</v>
      </c>
      <c r="C6" s="82">
        <v>2416108.2568214112</v>
      </c>
      <c r="D6" s="82">
        <v>877527.81527999998</v>
      </c>
      <c r="E6" s="82">
        <v>919878.78269999998</v>
      </c>
      <c r="F6" s="82">
        <v>618701.65884141112</v>
      </c>
    </row>
    <row r="7" spans="2:9" ht="15.75" thickBot="1" x14ac:dyDescent="0.3">
      <c r="B7" s="79" t="s">
        <v>4</v>
      </c>
      <c r="C7" s="80">
        <v>8855368.9515428171</v>
      </c>
      <c r="D7" s="80">
        <v>7848852.0653099995</v>
      </c>
      <c r="E7" s="80">
        <v>710272.45205999992</v>
      </c>
      <c r="F7" s="80">
        <v>646911.2325128183</v>
      </c>
      <c r="H7" s="83"/>
    </row>
    <row r="8" spans="2:9" ht="15.75" thickBot="1" x14ac:dyDescent="0.3">
      <c r="B8" s="81" t="s">
        <v>5</v>
      </c>
      <c r="C8" s="82">
        <v>1382691.0063599995</v>
      </c>
      <c r="D8" s="82">
        <v>1030644.6322699997</v>
      </c>
      <c r="E8" s="82">
        <v>274667.0303499999</v>
      </c>
      <c r="F8" s="82">
        <v>77379.343739999997</v>
      </c>
      <c r="G8" s="84"/>
      <c r="H8" s="83"/>
      <c r="I8" s="85"/>
    </row>
    <row r="9" spans="2:9" ht="15.75" thickBot="1" x14ac:dyDescent="0.3">
      <c r="B9" s="81" t="s">
        <v>6</v>
      </c>
      <c r="C9" s="82">
        <v>1734723.0442599996</v>
      </c>
      <c r="D9" s="82">
        <v>987154.11492999981</v>
      </c>
      <c r="E9" s="82">
        <v>297360.77039999992</v>
      </c>
      <c r="F9" s="82">
        <v>450208.15892999998</v>
      </c>
      <c r="G9" s="84"/>
      <c r="H9" s="83"/>
      <c r="I9" s="85"/>
    </row>
    <row r="10" spans="2:9" ht="15.75" thickBot="1" x14ac:dyDescent="0.3">
      <c r="B10" s="81" t="s">
        <v>7</v>
      </c>
      <c r="C10" s="82">
        <v>555445.69794881041</v>
      </c>
      <c r="D10" s="82">
        <v>533214.16562999994</v>
      </c>
      <c r="E10" s="82">
        <v>7492.5638500000005</v>
      </c>
      <c r="F10" s="82">
        <v>14738.968468810384</v>
      </c>
      <c r="G10" s="84"/>
      <c r="H10" s="83"/>
      <c r="I10" s="85"/>
    </row>
    <row r="11" spans="2:9" ht="15.75" thickBot="1" x14ac:dyDescent="0.3">
      <c r="B11" s="81" t="s">
        <v>8</v>
      </c>
      <c r="C11" s="82">
        <v>396982.67958</v>
      </c>
      <c r="D11" s="82">
        <v>424253.92135000002</v>
      </c>
      <c r="E11" s="82">
        <v>1501.79134</v>
      </c>
      <c r="F11" s="82">
        <v>0</v>
      </c>
      <c r="H11" s="83"/>
      <c r="I11" s="85"/>
    </row>
    <row r="12" spans="2:9" ht="15.75" thickBot="1" x14ac:dyDescent="0.3">
      <c r="B12" s="81" t="s">
        <v>9</v>
      </c>
      <c r="C12" s="82">
        <v>446073.16343999992</v>
      </c>
      <c r="D12" s="82">
        <v>541468.42957999988</v>
      </c>
      <c r="E12" s="82">
        <v>60913.701000000008</v>
      </c>
      <c r="F12" s="82">
        <v>3000</v>
      </c>
      <c r="G12" s="84"/>
      <c r="H12" s="92"/>
      <c r="I12" s="85"/>
    </row>
    <row r="13" spans="2:9" ht="15.75" thickBot="1" x14ac:dyDescent="0.3">
      <c r="B13" s="86" t="s">
        <v>812</v>
      </c>
      <c r="C13" s="87">
        <v>351350.82202000002</v>
      </c>
      <c r="D13" s="87">
        <v>362399.44001999998</v>
      </c>
      <c r="E13" s="87">
        <v>422.07029999999941</v>
      </c>
      <c r="F13" s="87">
        <v>2000</v>
      </c>
      <c r="G13" s="84"/>
      <c r="H13" s="84"/>
      <c r="I13" s="85"/>
    </row>
    <row r="14" spans="2:9" ht="15.75" thickBot="1" x14ac:dyDescent="0.3">
      <c r="B14" s="81" t="s">
        <v>10</v>
      </c>
      <c r="C14" s="82">
        <v>3261404.1281899991</v>
      </c>
      <c r="D14" s="82">
        <v>3250323.7046099994</v>
      </c>
      <c r="E14" s="82">
        <v>7905.6936599999999</v>
      </c>
      <c r="F14" s="82">
        <v>3174.7299199999998</v>
      </c>
      <c r="G14" s="84"/>
      <c r="H14" s="83"/>
      <c r="I14" s="85"/>
    </row>
    <row r="15" spans="2:9" ht="15.75" thickBot="1" x14ac:dyDescent="0.3">
      <c r="B15" s="81" t="s">
        <v>11</v>
      </c>
      <c r="C15" s="82">
        <v>1078049.2317640085</v>
      </c>
      <c r="D15" s="82">
        <v>1081793.0969400003</v>
      </c>
      <c r="E15" s="82">
        <v>60430.90146000003</v>
      </c>
      <c r="F15" s="82">
        <v>98410.031454007985</v>
      </c>
      <c r="G15" s="84"/>
      <c r="H15" s="83"/>
      <c r="I15" s="85"/>
    </row>
    <row r="16" spans="2:9" ht="23.25" thickBot="1" x14ac:dyDescent="0.3">
      <c r="B16" s="86" t="s">
        <v>818</v>
      </c>
      <c r="C16" s="87">
        <v>279098.98223999998</v>
      </c>
      <c r="D16" s="87">
        <v>276332.28719</v>
      </c>
      <c r="E16" s="87">
        <v>2766.6950499999998</v>
      </c>
      <c r="F16" s="87">
        <v>0</v>
      </c>
      <c r="G16" s="84"/>
      <c r="H16" s="83"/>
      <c r="I16" s="85"/>
    </row>
    <row r="17" spans="2:9" x14ac:dyDescent="0.25">
      <c r="B17" s="121"/>
      <c r="C17" s="122"/>
      <c r="D17" s="122"/>
      <c r="E17" s="122"/>
      <c r="F17" s="122"/>
    </row>
    <row r="18" spans="2:9" ht="15.75" thickBot="1" x14ac:dyDescent="0.3">
      <c r="B18" s="79" t="s">
        <v>785</v>
      </c>
      <c r="C18" s="80">
        <v>1718814.1304585931</v>
      </c>
      <c r="D18" s="80">
        <v>1242342.5627800003</v>
      </c>
      <c r="E18" s="80">
        <v>313323.31015000003</v>
      </c>
      <c r="F18" s="80">
        <v>163148.25752859283</v>
      </c>
    </row>
    <row r="19" spans="2:9" x14ac:dyDescent="0.25">
      <c r="B19" s="121"/>
      <c r="C19" s="122"/>
      <c r="D19" s="122"/>
      <c r="E19" s="122"/>
      <c r="F19" s="122"/>
    </row>
    <row r="20" spans="2:9" ht="15.75" thickBot="1" x14ac:dyDescent="0.3">
      <c r="B20" s="79" t="s">
        <v>786</v>
      </c>
      <c r="C20" s="80">
        <v>1751236.3848799998</v>
      </c>
      <c r="D20" s="80">
        <v>1394963.8597799998</v>
      </c>
      <c r="E20" s="80">
        <v>101615.93425000001</v>
      </c>
      <c r="F20" s="80">
        <v>254656.59084999998</v>
      </c>
    </row>
    <row r="21" spans="2:9" ht="15.75" thickBot="1" x14ac:dyDescent="0.3">
      <c r="B21" s="81" t="s">
        <v>787</v>
      </c>
      <c r="C21" s="82">
        <v>1839009.64964</v>
      </c>
      <c r="D21" s="82">
        <v>1465794.1965399999</v>
      </c>
      <c r="E21" s="82">
        <v>110527.06425000001</v>
      </c>
      <c r="F21" s="82">
        <v>262688.38884999999</v>
      </c>
      <c r="G21" s="84"/>
      <c r="H21" s="84"/>
      <c r="I21" s="85"/>
    </row>
    <row r="22" spans="2:9" ht="15.75" thickBot="1" x14ac:dyDescent="0.3">
      <c r="B22" s="81" t="s">
        <v>788</v>
      </c>
      <c r="C22" s="82">
        <v>87773.264760000005</v>
      </c>
      <c r="D22" s="82">
        <v>70830.336760000006</v>
      </c>
      <c r="E22" s="82">
        <v>8911.1299999999992</v>
      </c>
      <c r="F22" s="82">
        <v>8031.7979999999998</v>
      </c>
      <c r="G22" s="84"/>
      <c r="H22" s="84"/>
    </row>
    <row r="23" spans="2:9" x14ac:dyDescent="0.25">
      <c r="B23" s="121"/>
      <c r="C23" s="122"/>
      <c r="D23" s="122"/>
      <c r="E23" s="122"/>
      <c r="F23" s="122"/>
      <c r="G23" s="84"/>
      <c r="H23" s="84"/>
    </row>
    <row r="24" spans="2:9" ht="15.75" thickBot="1" x14ac:dyDescent="0.3">
      <c r="B24" s="79" t="s">
        <v>789</v>
      </c>
      <c r="C24" s="80">
        <v>-32422.254421406658</v>
      </c>
      <c r="D24" s="80">
        <v>-152621.29699999955</v>
      </c>
      <c r="E24" s="80">
        <v>211707.37590000004</v>
      </c>
      <c r="F24" s="80">
        <v>-91508.333321407146</v>
      </c>
      <c r="G24" s="84"/>
      <c r="H24" s="84"/>
    </row>
    <row r="25" spans="2:9" x14ac:dyDescent="0.25">
      <c r="B25" s="121"/>
      <c r="C25" s="122"/>
      <c r="D25" s="122"/>
      <c r="E25" s="122"/>
      <c r="F25" s="122"/>
      <c r="G25" s="84"/>
      <c r="H25" s="84"/>
    </row>
    <row r="26" spans="2:9" ht="15.75" thickBot="1" x14ac:dyDescent="0.3">
      <c r="B26" s="79" t="s">
        <v>810</v>
      </c>
      <c r="C26" s="80">
        <v>799773.60387859377</v>
      </c>
      <c r="D26" s="80">
        <v>708374.96524000098</v>
      </c>
      <c r="E26" s="80">
        <v>203080.22242999999</v>
      </c>
      <c r="F26" s="80">
        <v>-66461.564891215792</v>
      </c>
      <c r="G26" s="84"/>
      <c r="H26" s="84"/>
    </row>
    <row r="27" spans="2:9" ht="15.75" thickBot="1" x14ac:dyDescent="0.3">
      <c r="B27" s="81" t="s">
        <v>787</v>
      </c>
      <c r="C27" s="82">
        <v>1025740.902530001</v>
      </c>
      <c r="D27" s="82">
        <v>879156.39129000099</v>
      </c>
      <c r="E27" s="82">
        <v>212349.73071999999</v>
      </c>
      <c r="F27" s="82">
        <v>15000</v>
      </c>
      <c r="G27" s="84"/>
      <c r="H27" s="84"/>
    </row>
    <row r="28" spans="2:9" ht="15.75" outlineLevel="1" thickBot="1" x14ac:dyDescent="0.3">
      <c r="B28" s="88" t="s">
        <v>819</v>
      </c>
      <c r="C28" s="87">
        <v>968075.8934300011</v>
      </c>
      <c r="D28" s="87">
        <v>755726.16271000099</v>
      </c>
      <c r="E28" s="87">
        <v>212349.73072000017</v>
      </c>
      <c r="F28" s="87">
        <v>0</v>
      </c>
      <c r="G28" s="84"/>
      <c r="H28" s="84"/>
    </row>
    <row r="29" spans="2:9" ht="15.75" thickBot="1" x14ac:dyDescent="0.3">
      <c r="B29" s="81" t="s">
        <v>788</v>
      </c>
      <c r="C29" s="82">
        <v>225967.29865140721</v>
      </c>
      <c r="D29" s="82">
        <v>170781.42605000001</v>
      </c>
      <c r="E29" s="82">
        <v>9269.5082899999998</v>
      </c>
      <c r="F29" s="82">
        <v>81461.564891215792</v>
      </c>
      <c r="G29" s="84"/>
      <c r="H29" s="84"/>
    </row>
    <row r="30" spans="2:9" ht="15.75" outlineLevel="1" thickBot="1" x14ac:dyDescent="0.3">
      <c r="B30" s="88" t="s">
        <v>819</v>
      </c>
      <c r="C30" s="87">
        <v>75246.268961215799</v>
      </c>
      <c r="D30" s="87">
        <v>0</v>
      </c>
      <c r="E30" s="87">
        <v>0</v>
      </c>
      <c r="F30" s="87">
        <v>75246.268961215799</v>
      </c>
      <c r="G30" s="84"/>
      <c r="H30" s="84"/>
    </row>
    <row r="31" spans="2:9" ht="15.75" thickBot="1" x14ac:dyDescent="0.3">
      <c r="B31" s="79" t="s">
        <v>795</v>
      </c>
      <c r="C31" s="80">
        <v>832195.85830000008</v>
      </c>
      <c r="D31" s="80">
        <v>860996.26224000007</v>
      </c>
      <c r="E31" s="80">
        <v>-8627.1534700000011</v>
      </c>
      <c r="F31" s="80">
        <v>25046.768430191391</v>
      </c>
      <c r="G31" s="84"/>
      <c r="H31" s="84"/>
    </row>
    <row r="32" spans="2:9" ht="15.75" thickBot="1" x14ac:dyDescent="0.3">
      <c r="B32" s="81" t="s">
        <v>787</v>
      </c>
      <c r="C32" s="82">
        <v>1393534.33715</v>
      </c>
      <c r="D32" s="82">
        <v>1382753.78786</v>
      </c>
      <c r="E32" s="82">
        <v>2477.9699999999998</v>
      </c>
      <c r="F32" s="82">
        <v>89067.798769999994</v>
      </c>
      <c r="G32" s="84"/>
      <c r="H32" s="84"/>
    </row>
    <row r="33" spans="2:12" ht="15.75" thickBot="1" x14ac:dyDescent="0.3">
      <c r="B33" s="88" t="s">
        <v>796</v>
      </c>
      <c r="C33" s="87">
        <v>704370.49089000002</v>
      </c>
      <c r="D33" s="87">
        <v>693589.94160000002</v>
      </c>
      <c r="E33" s="87">
        <v>2477.9699999999998</v>
      </c>
      <c r="F33" s="87">
        <v>89067.798769999994</v>
      </c>
      <c r="G33" s="84"/>
      <c r="H33" s="84"/>
    </row>
    <row r="34" spans="2:12" ht="15.75" thickBot="1" x14ac:dyDescent="0.3">
      <c r="B34" s="88" t="s">
        <v>799</v>
      </c>
      <c r="C34" s="87">
        <v>689163.84626000002</v>
      </c>
      <c r="D34" s="87">
        <v>689163.84626000002</v>
      </c>
      <c r="E34" s="87">
        <v>0</v>
      </c>
      <c r="F34" s="87">
        <v>0</v>
      </c>
      <c r="G34" s="84"/>
      <c r="H34" s="84"/>
    </row>
    <row r="35" spans="2:12" ht="15.75" thickBot="1" x14ac:dyDescent="0.3">
      <c r="B35" s="81" t="s">
        <v>788</v>
      </c>
      <c r="C35" s="82">
        <v>561338.47884999996</v>
      </c>
      <c r="D35" s="82">
        <v>521757.52561999997</v>
      </c>
      <c r="E35" s="82">
        <v>11105.12347</v>
      </c>
      <c r="F35" s="82">
        <v>64021.030339808603</v>
      </c>
      <c r="G35" s="84"/>
      <c r="H35" s="84"/>
    </row>
    <row r="36" spans="2:12" ht="15.75" thickBot="1" x14ac:dyDescent="0.3">
      <c r="B36" s="88" t="s">
        <v>796</v>
      </c>
      <c r="C36" s="87">
        <v>64213.333230000004</v>
      </c>
      <c r="D36" s="87">
        <v>24632.38</v>
      </c>
      <c r="E36" s="87">
        <v>11105.12347</v>
      </c>
      <c r="F36" s="87">
        <v>64021.030339808603</v>
      </c>
      <c r="G36" s="84"/>
      <c r="H36" s="84"/>
    </row>
    <row r="37" spans="2:12" ht="15.75" thickBot="1" x14ac:dyDescent="0.3">
      <c r="B37" s="88" t="s">
        <v>799</v>
      </c>
      <c r="C37" s="87">
        <v>497125.14561999997</v>
      </c>
      <c r="D37" s="87">
        <v>497125.14561999997</v>
      </c>
      <c r="E37" s="87">
        <v>0</v>
      </c>
      <c r="F37" s="87">
        <v>0</v>
      </c>
      <c r="G37" s="84"/>
      <c r="H37" s="84"/>
    </row>
    <row r="38" spans="2:12" ht="15.75" thickBot="1" x14ac:dyDescent="0.3">
      <c r="B38" s="79" t="s">
        <v>801</v>
      </c>
      <c r="C38" s="80">
        <v>8.3673512563109398E-11</v>
      </c>
      <c r="D38" s="80">
        <v>0</v>
      </c>
      <c r="E38" s="80">
        <v>4.7293724492192268E-11</v>
      </c>
      <c r="F38" s="80">
        <v>3.637978807091713E-11</v>
      </c>
      <c r="G38" s="84"/>
      <c r="H38" s="84"/>
    </row>
    <row r="39" spans="2:12" ht="15.75" thickBot="1" x14ac:dyDescent="0.3"/>
    <row r="40" spans="2:12" ht="77.25" thickBot="1" x14ac:dyDescent="0.3">
      <c r="B40" s="77" t="s">
        <v>2</v>
      </c>
      <c r="C40" s="89" t="s">
        <v>816</v>
      </c>
      <c r="D40" s="89" t="s">
        <v>814</v>
      </c>
      <c r="E40" s="89" t="s">
        <v>815</v>
      </c>
      <c r="F40" s="78" t="s">
        <v>817</v>
      </c>
    </row>
    <row r="41" spans="2:12" ht="15.75" thickBot="1" x14ac:dyDescent="0.3">
      <c r="B41" s="79" t="s">
        <v>802</v>
      </c>
      <c r="C41" s="80">
        <v>12206211.7136016</v>
      </c>
      <c r="D41" s="80">
        <v>10715560.17876</v>
      </c>
      <c r="E41" s="80">
        <v>1044254.3705</v>
      </c>
      <c r="F41" s="80">
        <v>913374.3827414111</v>
      </c>
      <c r="G41" s="84"/>
      <c r="H41" s="84"/>
      <c r="I41" s="90"/>
    </row>
    <row r="42" spans="2:12" ht="15.75" thickBot="1" x14ac:dyDescent="0.3">
      <c r="B42" s="81" t="s">
        <v>780</v>
      </c>
      <c r="C42" s="82">
        <v>10574183.08200141</v>
      </c>
      <c r="D42" s="82">
        <v>9091194.6280899998</v>
      </c>
      <c r="E42" s="82">
        <v>1023595.76221</v>
      </c>
      <c r="F42" s="82">
        <v>810059.49004141113</v>
      </c>
      <c r="G42" s="84"/>
      <c r="H42" s="84"/>
      <c r="I42" s="90"/>
    </row>
    <row r="43" spans="2:12" ht="15.75" thickBot="1" x14ac:dyDescent="0.3">
      <c r="B43" s="81" t="s">
        <v>803</v>
      </c>
      <c r="C43" s="82">
        <v>87773.264760000005</v>
      </c>
      <c r="D43" s="82">
        <v>70830.336760000006</v>
      </c>
      <c r="E43" s="82">
        <v>8911.1299999999992</v>
      </c>
      <c r="F43" s="82">
        <v>8031.7979999999998</v>
      </c>
      <c r="G43" s="84"/>
      <c r="H43" s="84"/>
      <c r="I43" s="85"/>
    </row>
    <row r="44" spans="2:12" ht="15.75" thickBot="1" x14ac:dyDescent="0.3">
      <c r="B44" s="81" t="s">
        <v>804</v>
      </c>
      <c r="C44" s="82">
        <v>150721.02969019141</v>
      </c>
      <c r="D44" s="82">
        <v>170781.42605000001</v>
      </c>
      <c r="E44" s="82">
        <v>9269.5082899999998</v>
      </c>
      <c r="F44" s="82">
        <v>6215.2959299999929</v>
      </c>
      <c r="G44" s="84"/>
      <c r="H44" s="84"/>
      <c r="I44" s="85"/>
    </row>
    <row r="45" spans="2:12" ht="15.75" thickBot="1" x14ac:dyDescent="0.3">
      <c r="B45" s="81" t="s">
        <v>805</v>
      </c>
      <c r="C45" s="82">
        <v>1393534.33715</v>
      </c>
      <c r="D45" s="82">
        <v>1382753.78786</v>
      </c>
      <c r="E45" s="82">
        <v>2477.9699999999998</v>
      </c>
      <c r="F45" s="82">
        <v>89067.798769999994</v>
      </c>
      <c r="G45" s="84"/>
      <c r="H45" s="84"/>
      <c r="I45" s="85"/>
    </row>
    <row r="46" spans="2:12" ht="15.75" thickBot="1" x14ac:dyDescent="0.3">
      <c r="B46" s="79" t="s">
        <v>806</v>
      </c>
      <c r="C46" s="80">
        <v>11313382.089132817</v>
      </c>
      <c r="D46" s="80">
        <v>9959834.0160499997</v>
      </c>
      <c r="E46" s="80">
        <v>831904.63977999997</v>
      </c>
      <c r="F46" s="80">
        <v>988620.65170262684</v>
      </c>
      <c r="G46" s="84"/>
      <c r="H46" s="84"/>
      <c r="I46" s="90"/>
      <c r="J46" s="91"/>
      <c r="K46" s="91"/>
      <c r="L46" s="91"/>
    </row>
    <row r="47" spans="2:12" ht="15.75" thickBot="1" x14ac:dyDescent="0.3">
      <c r="B47" s="81" t="s">
        <v>4</v>
      </c>
      <c r="C47" s="82">
        <v>8855368.9515428171</v>
      </c>
      <c r="D47" s="82">
        <v>7848852.0653099995</v>
      </c>
      <c r="E47" s="82">
        <v>710272.45205999992</v>
      </c>
      <c r="F47" s="82">
        <v>646911.2325128183</v>
      </c>
      <c r="G47" s="84"/>
      <c r="H47" s="84"/>
      <c r="I47" s="85"/>
      <c r="J47" s="91"/>
      <c r="K47" s="91"/>
      <c r="L47" s="91"/>
    </row>
    <row r="48" spans="2:12" ht="15.75" thickBot="1" x14ac:dyDescent="0.3">
      <c r="B48" s="81" t="s">
        <v>12</v>
      </c>
      <c r="C48" s="82">
        <v>1839009.64964</v>
      </c>
      <c r="D48" s="82">
        <v>1465794.1965399999</v>
      </c>
      <c r="E48" s="82">
        <v>110527.06425000001</v>
      </c>
      <c r="F48" s="82">
        <v>262688.38884999999</v>
      </c>
      <c r="G48" s="84"/>
      <c r="H48" s="84"/>
      <c r="I48" s="85"/>
      <c r="J48" s="91"/>
      <c r="K48" s="91"/>
      <c r="L48" s="91"/>
    </row>
    <row r="49" spans="2:12" ht="15.75" thickBot="1" x14ac:dyDescent="0.3">
      <c r="B49" s="81" t="s">
        <v>807</v>
      </c>
      <c r="C49" s="82">
        <v>57665.009099999996</v>
      </c>
      <c r="D49" s="82">
        <v>123430.22858</v>
      </c>
      <c r="E49" s="82">
        <v>0</v>
      </c>
      <c r="F49" s="82">
        <v>15000</v>
      </c>
      <c r="G49" s="84"/>
      <c r="H49" s="84"/>
      <c r="I49" s="85"/>
      <c r="J49" s="91"/>
      <c r="K49" s="91"/>
      <c r="L49" s="91"/>
    </row>
    <row r="50" spans="2:12" ht="15.75" thickBot="1" x14ac:dyDescent="0.3">
      <c r="B50" s="81" t="s">
        <v>14</v>
      </c>
      <c r="C50" s="82">
        <v>561338.47884999996</v>
      </c>
      <c r="D50" s="82">
        <v>521757.52561999997</v>
      </c>
      <c r="E50" s="82">
        <v>11105.12347</v>
      </c>
      <c r="F50" s="82">
        <v>64021.030339808603</v>
      </c>
      <c r="G50" s="84"/>
      <c r="H50" s="84"/>
      <c r="I50" s="85"/>
      <c r="J50" s="91"/>
      <c r="K50" s="91"/>
      <c r="L50" s="91"/>
    </row>
    <row r="51" spans="2:12" ht="15.75" thickBot="1" x14ac:dyDescent="0.3">
      <c r="B51" s="79" t="s">
        <v>808</v>
      </c>
      <c r="C51" s="80">
        <v>892829.62446878408</v>
      </c>
      <c r="D51" s="80">
        <v>755726.16270999983</v>
      </c>
      <c r="E51" s="80">
        <v>212349.73071999999</v>
      </c>
      <c r="F51" s="80">
        <v>-75246.268961215741</v>
      </c>
      <c r="G51" s="84"/>
      <c r="H51" s="84"/>
      <c r="I51" s="90"/>
    </row>
    <row r="54" spans="2:12" x14ac:dyDescent="0.25">
      <c r="C54" s="83"/>
    </row>
  </sheetData>
  <mergeCells count="4">
    <mergeCell ref="B23:F23"/>
    <mergeCell ref="B17:F17"/>
    <mergeCell ref="B19:F19"/>
    <mergeCell ref="B25:F25"/>
  </mergeCells>
  <pageMargins left="0.7" right="0.7" top="0.75" bottom="0.75" header="0.3" footer="0.3"/>
  <pageSetup scale="55" orientation="portrait" horizontalDpi="4294967295" verticalDpi="4294967295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555"/>
  <sheetViews>
    <sheetView workbookViewId="0">
      <selection activeCell="E28" sqref="E28"/>
    </sheetView>
  </sheetViews>
  <sheetFormatPr defaultRowHeight="15" x14ac:dyDescent="0.25"/>
  <cols>
    <col min="2" max="2" width="59.7109375" customWidth="1"/>
    <col min="3" max="3" width="19.28515625" customWidth="1"/>
  </cols>
  <sheetData>
    <row r="1" spans="2:3" ht="15.75" thickBot="1" x14ac:dyDescent="0.3"/>
    <row r="2" spans="2:3" ht="57" thickBot="1" x14ac:dyDescent="0.3">
      <c r="B2" s="93" t="s">
        <v>2</v>
      </c>
      <c r="C2" s="94" t="s">
        <v>820</v>
      </c>
    </row>
    <row r="3" spans="2:3" ht="15.75" thickBot="1" x14ac:dyDescent="0.3">
      <c r="B3" s="65" t="s">
        <v>780</v>
      </c>
      <c r="C3" s="95">
        <v>1643621</v>
      </c>
    </row>
    <row r="4" spans="2:3" ht="15.75" thickBot="1" x14ac:dyDescent="0.3">
      <c r="B4" s="66" t="s">
        <v>9</v>
      </c>
      <c r="C4" s="95">
        <v>152777.60000000001</v>
      </c>
    </row>
    <row r="5" spans="2:3" ht="15.75" thickBot="1" x14ac:dyDescent="0.3">
      <c r="B5" s="66" t="s">
        <v>782</v>
      </c>
      <c r="C5" s="95">
        <v>1490843.3</v>
      </c>
    </row>
    <row r="6" spans="2:3" ht="15.75" thickBot="1" x14ac:dyDescent="0.3">
      <c r="B6" s="65" t="s">
        <v>803</v>
      </c>
      <c r="C6" s="95">
        <v>8911.1</v>
      </c>
    </row>
    <row r="7" spans="2:3" ht="15.75" thickBot="1" x14ac:dyDescent="0.3">
      <c r="B7" s="65" t="s">
        <v>809</v>
      </c>
      <c r="C7" s="95">
        <v>9269.5</v>
      </c>
    </row>
    <row r="8" spans="2:3" ht="15.75" thickBot="1" x14ac:dyDescent="0.3">
      <c r="B8" s="65" t="s">
        <v>805</v>
      </c>
      <c r="C8" s="95">
        <v>2478</v>
      </c>
    </row>
    <row r="9" spans="2:3" ht="15.75" thickBot="1" x14ac:dyDescent="0.3">
      <c r="B9" s="96" t="s">
        <v>821</v>
      </c>
      <c r="C9" s="97">
        <v>174656</v>
      </c>
    </row>
    <row r="10" spans="2:3" ht="15.75" thickBot="1" x14ac:dyDescent="0.3">
      <c r="B10" s="98" t="s">
        <v>822</v>
      </c>
      <c r="C10" s="99">
        <v>114781</v>
      </c>
    </row>
    <row r="11" spans="2:3" ht="15.75" thickBot="1" x14ac:dyDescent="0.3">
      <c r="B11" s="98" t="s">
        <v>823</v>
      </c>
      <c r="C11" s="99">
        <v>59875</v>
      </c>
    </row>
    <row r="12" spans="2:3" ht="15.75" thickBot="1" x14ac:dyDescent="0.3">
      <c r="B12" s="65" t="s">
        <v>4</v>
      </c>
      <c r="C12" s="95">
        <v>1334099.3999999999</v>
      </c>
    </row>
    <row r="13" spans="2:3" ht="15.75" thickBot="1" x14ac:dyDescent="0.3">
      <c r="B13" s="66" t="s">
        <v>5</v>
      </c>
      <c r="C13" s="95">
        <v>766925.3</v>
      </c>
    </row>
    <row r="14" spans="2:3" ht="15.75" thickBot="1" x14ac:dyDescent="0.3">
      <c r="B14" s="66" t="s">
        <v>6</v>
      </c>
      <c r="C14" s="95">
        <v>375183</v>
      </c>
    </row>
    <row r="15" spans="2:3" ht="15.75" thickBot="1" x14ac:dyDescent="0.3">
      <c r="B15" s="66" t="s">
        <v>7</v>
      </c>
      <c r="C15" s="95">
        <v>7492.6</v>
      </c>
    </row>
    <row r="16" spans="2:3" ht="15.75" thickBot="1" x14ac:dyDescent="0.3">
      <c r="B16" s="66" t="s">
        <v>8</v>
      </c>
      <c r="C16" s="95">
        <v>2147.1</v>
      </c>
    </row>
    <row r="17" spans="2:3" ht="15.75" thickBot="1" x14ac:dyDescent="0.3">
      <c r="B17" s="66" t="s">
        <v>9</v>
      </c>
      <c r="C17" s="95">
        <v>105879.6</v>
      </c>
    </row>
    <row r="18" spans="2:3" ht="15.75" thickBot="1" x14ac:dyDescent="0.3">
      <c r="B18" s="66" t="s">
        <v>10</v>
      </c>
      <c r="C18" s="95">
        <v>14053.6</v>
      </c>
    </row>
    <row r="19" spans="2:3" ht="15.75" thickBot="1" x14ac:dyDescent="0.3">
      <c r="B19" s="66" t="s">
        <v>11</v>
      </c>
      <c r="C19" s="95">
        <v>62418.400000000001</v>
      </c>
    </row>
    <row r="20" spans="2:3" ht="15.75" thickBot="1" x14ac:dyDescent="0.3">
      <c r="B20" s="65" t="s">
        <v>12</v>
      </c>
      <c r="C20" s="95">
        <v>115015.5</v>
      </c>
    </row>
    <row r="21" spans="2:3" ht="15.75" thickBot="1" x14ac:dyDescent="0.3">
      <c r="B21" s="65" t="s">
        <v>14</v>
      </c>
      <c r="C21" s="95">
        <v>11105.1</v>
      </c>
    </row>
    <row r="22" spans="2:3" ht="15.75" thickBot="1" x14ac:dyDescent="0.3">
      <c r="B22" s="96" t="s">
        <v>824</v>
      </c>
      <c r="C22" s="95">
        <v>5514356.4000000004</v>
      </c>
    </row>
    <row r="23" spans="2:3" ht="15.75" thickBot="1" x14ac:dyDescent="0.3">
      <c r="B23" s="96" t="s">
        <v>802</v>
      </c>
      <c r="C23" s="95">
        <v>1664279.6</v>
      </c>
    </row>
    <row r="24" spans="2:3" ht="15.75" thickBot="1" x14ac:dyDescent="0.3">
      <c r="B24" s="66" t="s">
        <v>780</v>
      </c>
      <c r="C24" s="95">
        <v>1643621</v>
      </c>
    </row>
    <row r="25" spans="2:3" ht="15.75" thickBot="1" x14ac:dyDescent="0.3">
      <c r="B25" s="66" t="s">
        <v>803</v>
      </c>
      <c r="C25" s="95">
        <v>8911.1</v>
      </c>
    </row>
    <row r="26" spans="2:3" ht="15.75" thickBot="1" x14ac:dyDescent="0.3">
      <c r="B26" s="66" t="s">
        <v>804</v>
      </c>
      <c r="C26" s="95">
        <v>9269.5</v>
      </c>
    </row>
    <row r="27" spans="2:3" ht="15.75" thickBot="1" x14ac:dyDescent="0.3">
      <c r="B27" s="66" t="s">
        <v>805</v>
      </c>
      <c r="C27" s="95">
        <v>2478</v>
      </c>
    </row>
    <row r="28" spans="2:3" ht="15.75" thickBot="1" x14ac:dyDescent="0.3">
      <c r="B28" s="96" t="s">
        <v>806</v>
      </c>
      <c r="C28" s="95">
        <v>1460220.1</v>
      </c>
    </row>
    <row r="29" spans="2:3" ht="15.75" thickBot="1" x14ac:dyDescent="0.3">
      <c r="B29" s="66" t="s">
        <v>4</v>
      </c>
      <c r="C29" s="95">
        <v>1334099.3999999999</v>
      </c>
    </row>
    <row r="30" spans="2:3" ht="15.75" thickBot="1" x14ac:dyDescent="0.3">
      <c r="B30" s="66" t="s">
        <v>12</v>
      </c>
      <c r="C30" s="95">
        <v>115015.5</v>
      </c>
    </row>
    <row r="31" spans="2:3" ht="15.75" thickBot="1" x14ac:dyDescent="0.3">
      <c r="B31" s="66" t="s">
        <v>14</v>
      </c>
      <c r="C31" s="95">
        <v>11105.1</v>
      </c>
    </row>
    <row r="32" spans="2:3" ht="15.75" thickBot="1" x14ac:dyDescent="0.3">
      <c r="B32" s="100" t="s">
        <v>808</v>
      </c>
      <c r="C32" s="101">
        <v>204059.5</v>
      </c>
    </row>
    <row r="33" spans="2:3" ht="15.75" thickBot="1" x14ac:dyDescent="0.3">
      <c r="B33" s="100" t="s">
        <v>825</v>
      </c>
      <c r="C33" s="101">
        <v>990872.9</v>
      </c>
    </row>
    <row r="34" spans="2:3" ht="15.75" thickBot="1" x14ac:dyDescent="0.3">
      <c r="B34" s="100" t="s">
        <v>826</v>
      </c>
      <c r="C34" s="101">
        <v>1194932.3999999999</v>
      </c>
    </row>
    <row r="35" spans="2:3" ht="15.75" thickBot="1" x14ac:dyDescent="0.3">
      <c r="B35" s="123" t="s">
        <v>827</v>
      </c>
      <c r="C35" s="124"/>
    </row>
    <row r="36" spans="2:3" ht="15.75" thickBot="1" x14ac:dyDescent="0.3">
      <c r="B36" s="65" t="s">
        <v>780</v>
      </c>
      <c r="C36" s="102">
        <v>346.6</v>
      </c>
    </row>
    <row r="37" spans="2:3" ht="15.75" thickBot="1" x14ac:dyDescent="0.3">
      <c r="B37" s="66" t="s">
        <v>782</v>
      </c>
      <c r="C37" s="102">
        <v>346.6</v>
      </c>
    </row>
    <row r="38" spans="2:3" ht="15.75" thickBot="1" x14ac:dyDescent="0.3">
      <c r="B38" s="65" t="s">
        <v>4</v>
      </c>
      <c r="C38" s="102">
        <v>189.4</v>
      </c>
    </row>
    <row r="39" spans="2:3" ht="15.75" thickBot="1" x14ac:dyDescent="0.3">
      <c r="B39" s="66" t="s">
        <v>5</v>
      </c>
      <c r="C39" s="102">
        <v>93.7</v>
      </c>
    </row>
    <row r="40" spans="2:3" ht="15.75" thickBot="1" x14ac:dyDescent="0.3">
      <c r="B40" s="66" t="s">
        <v>6</v>
      </c>
      <c r="C40" s="102">
        <v>65</v>
      </c>
    </row>
    <row r="41" spans="2:3" ht="15.75" thickBot="1" x14ac:dyDescent="0.3">
      <c r="B41" s="66" t="s">
        <v>11</v>
      </c>
      <c r="C41" s="102">
        <v>30.7</v>
      </c>
    </row>
    <row r="42" spans="2:3" ht="15.75" thickBot="1" x14ac:dyDescent="0.3">
      <c r="B42" s="65" t="s">
        <v>12</v>
      </c>
      <c r="C42" s="102">
        <v>8.4</v>
      </c>
    </row>
    <row r="43" spans="2:3" ht="15.75" thickBot="1" x14ac:dyDescent="0.3">
      <c r="B43" s="96" t="s">
        <v>802</v>
      </c>
      <c r="C43" s="102">
        <v>346.6</v>
      </c>
    </row>
    <row r="44" spans="2:3" ht="15.75" thickBot="1" x14ac:dyDescent="0.3">
      <c r="B44" s="66" t="s">
        <v>780</v>
      </c>
      <c r="C44" s="102">
        <v>346.6</v>
      </c>
    </row>
    <row r="45" spans="2:3" ht="15.75" thickBot="1" x14ac:dyDescent="0.3">
      <c r="B45" s="96" t="s">
        <v>806</v>
      </c>
      <c r="C45" s="102">
        <v>197.7</v>
      </c>
    </row>
    <row r="46" spans="2:3" ht="15.75" thickBot="1" x14ac:dyDescent="0.3">
      <c r="B46" s="66" t="s">
        <v>4</v>
      </c>
      <c r="C46" s="102">
        <v>189.4</v>
      </c>
    </row>
    <row r="47" spans="2:3" ht="15.75" thickBot="1" x14ac:dyDescent="0.3">
      <c r="B47" s="66" t="s">
        <v>12</v>
      </c>
      <c r="C47" s="102">
        <v>8.4</v>
      </c>
    </row>
    <row r="48" spans="2:3" ht="15.75" thickBot="1" x14ac:dyDescent="0.3">
      <c r="B48" s="100" t="s">
        <v>808</v>
      </c>
      <c r="C48" s="103">
        <v>148.80000000000001</v>
      </c>
    </row>
    <row r="49" spans="2:3" ht="15.75" thickBot="1" x14ac:dyDescent="0.3">
      <c r="B49" s="100" t="s">
        <v>825</v>
      </c>
      <c r="C49" s="103">
        <v>561</v>
      </c>
    </row>
    <row r="50" spans="2:3" ht="15.75" thickBot="1" x14ac:dyDescent="0.3">
      <c r="B50" s="100" t="s">
        <v>826</v>
      </c>
      <c r="C50" s="103">
        <v>709.8</v>
      </c>
    </row>
    <row r="51" spans="2:3" ht="15.75" thickBot="1" x14ac:dyDescent="0.3">
      <c r="B51" s="96" t="s">
        <v>821</v>
      </c>
      <c r="C51" s="104">
        <v>12</v>
      </c>
    </row>
    <row r="52" spans="2:3" ht="15.75" thickBot="1" x14ac:dyDescent="0.3">
      <c r="B52" s="98" t="s">
        <v>822</v>
      </c>
      <c r="C52" s="104">
        <v>9</v>
      </c>
    </row>
    <row r="53" spans="2:3" ht="15.75" thickBot="1" x14ac:dyDescent="0.3">
      <c r="B53" s="98" t="s">
        <v>823</v>
      </c>
      <c r="C53" s="104">
        <v>3</v>
      </c>
    </row>
    <row r="54" spans="2:3" ht="15.75" thickBot="1" x14ac:dyDescent="0.3">
      <c r="B54" s="123" t="s">
        <v>61</v>
      </c>
      <c r="C54" s="124"/>
    </row>
    <row r="55" spans="2:3" ht="15.75" thickBot="1" x14ac:dyDescent="0.3">
      <c r="B55" s="65" t="s">
        <v>780</v>
      </c>
      <c r="C55" s="102">
        <v>343.4</v>
      </c>
    </row>
    <row r="56" spans="2:3" ht="15.75" thickBot="1" x14ac:dyDescent="0.3">
      <c r="B56" s="66" t="s">
        <v>782</v>
      </c>
      <c r="C56" s="102">
        <v>343.4</v>
      </c>
    </row>
    <row r="57" spans="2:3" ht="15.75" thickBot="1" x14ac:dyDescent="0.3">
      <c r="B57" s="65" t="s">
        <v>4</v>
      </c>
      <c r="C57" s="102">
        <v>202.3</v>
      </c>
    </row>
    <row r="58" spans="2:3" ht="15.75" thickBot="1" x14ac:dyDescent="0.3">
      <c r="B58" s="66" t="s">
        <v>6</v>
      </c>
      <c r="C58" s="102">
        <v>181.4</v>
      </c>
    </row>
    <row r="59" spans="2:3" ht="15.75" thickBot="1" x14ac:dyDescent="0.3">
      <c r="B59" s="66" t="s">
        <v>11</v>
      </c>
      <c r="C59" s="102">
        <v>20.9</v>
      </c>
    </row>
    <row r="60" spans="2:3" ht="15.75" thickBot="1" x14ac:dyDescent="0.3">
      <c r="B60" s="65" t="s">
        <v>12</v>
      </c>
      <c r="C60" s="102">
        <v>13.5</v>
      </c>
    </row>
    <row r="61" spans="2:3" ht="15.75" thickBot="1" x14ac:dyDescent="0.3">
      <c r="B61" s="96" t="s">
        <v>802</v>
      </c>
      <c r="C61" s="102">
        <v>343.4</v>
      </c>
    </row>
    <row r="62" spans="2:3" ht="15.75" thickBot="1" x14ac:dyDescent="0.3">
      <c r="B62" s="66" t="s">
        <v>780</v>
      </c>
      <c r="C62" s="102">
        <v>343.4</v>
      </c>
    </row>
    <row r="63" spans="2:3" ht="15.75" thickBot="1" x14ac:dyDescent="0.3">
      <c r="B63" s="96" t="s">
        <v>806</v>
      </c>
      <c r="C63" s="102">
        <v>215.8</v>
      </c>
    </row>
    <row r="64" spans="2:3" ht="15.75" thickBot="1" x14ac:dyDescent="0.3">
      <c r="B64" s="66" t="s">
        <v>4</v>
      </c>
      <c r="C64" s="102">
        <v>202.3</v>
      </c>
    </row>
    <row r="65" spans="2:3" ht="15.75" thickBot="1" x14ac:dyDescent="0.3">
      <c r="B65" s="66" t="s">
        <v>12</v>
      </c>
      <c r="C65" s="102">
        <v>13.5</v>
      </c>
    </row>
    <row r="66" spans="2:3" ht="15.75" thickBot="1" x14ac:dyDescent="0.3">
      <c r="B66" s="100" t="s">
        <v>808</v>
      </c>
      <c r="C66" s="103">
        <v>127.7</v>
      </c>
    </row>
    <row r="67" spans="2:3" ht="15.75" thickBot="1" x14ac:dyDescent="0.3">
      <c r="B67" s="100" t="s">
        <v>825</v>
      </c>
      <c r="C67" s="101">
        <v>1423.2</v>
      </c>
    </row>
    <row r="68" spans="2:3" ht="15.75" thickBot="1" x14ac:dyDescent="0.3">
      <c r="B68" s="100" t="s">
        <v>826</v>
      </c>
      <c r="C68" s="101">
        <v>1550.9</v>
      </c>
    </row>
    <row r="69" spans="2:3" ht="15.75" thickBot="1" x14ac:dyDescent="0.3">
      <c r="B69" s="96" t="s">
        <v>821</v>
      </c>
      <c r="C69" s="104">
        <v>94</v>
      </c>
    </row>
    <row r="70" spans="2:3" ht="15.75" thickBot="1" x14ac:dyDescent="0.3">
      <c r="B70" s="98" t="s">
        <v>822</v>
      </c>
      <c r="C70" s="104">
        <v>66</v>
      </c>
    </row>
    <row r="71" spans="2:3" ht="15.75" thickBot="1" x14ac:dyDescent="0.3">
      <c r="B71" s="98" t="s">
        <v>823</v>
      </c>
      <c r="C71" s="104">
        <v>28</v>
      </c>
    </row>
    <row r="72" spans="2:3" ht="15.75" thickBot="1" x14ac:dyDescent="0.3">
      <c r="B72" s="123" t="s">
        <v>828</v>
      </c>
      <c r="C72" s="124"/>
    </row>
    <row r="73" spans="2:3" ht="15.75" thickBot="1" x14ac:dyDescent="0.3">
      <c r="B73" s="100" t="s">
        <v>825</v>
      </c>
      <c r="C73" s="103">
        <v>16.100000000000001</v>
      </c>
    </row>
    <row r="74" spans="2:3" ht="15.75" thickBot="1" x14ac:dyDescent="0.3">
      <c r="B74" s="100" t="s">
        <v>826</v>
      </c>
      <c r="C74" s="103">
        <v>16.100000000000001</v>
      </c>
    </row>
    <row r="75" spans="2:3" ht="15.75" thickBot="1" x14ac:dyDescent="0.3">
      <c r="B75" s="96" t="s">
        <v>821</v>
      </c>
      <c r="C75" s="104">
        <v>49</v>
      </c>
    </row>
    <row r="76" spans="2:3" ht="15.75" thickBot="1" x14ac:dyDescent="0.3">
      <c r="B76" s="98" t="s">
        <v>822</v>
      </c>
      <c r="C76" s="104">
        <v>31</v>
      </c>
    </row>
    <row r="77" spans="2:3" ht="15.75" thickBot="1" x14ac:dyDescent="0.3">
      <c r="B77" s="98" t="s">
        <v>823</v>
      </c>
      <c r="C77" s="104">
        <v>18</v>
      </c>
    </row>
    <row r="78" spans="2:3" ht="15.75" thickBot="1" x14ac:dyDescent="0.3">
      <c r="B78" s="123" t="s">
        <v>829</v>
      </c>
      <c r="C78" s="124"/>
    </row>
    <row r="79" spans="2:3" ht="15.75" thickBot="1" x14ac:dyDescent="0.3">
      <c r="B79" s="65" t="s">
        <v>780</v>
      </c>
      <c r="C79" s="95">
        <v>1603.4</v>
      </c>
    </row>
    <row r="80" spans="2:3" ht="15.75" thickBot="1" x14ac:dyDescent="0.3">
      <c r="B80" s="66" t="s">
        <v>782</v>
      </c>
      <c r="C80" s="95">
        <v>1603.4</v>
      </c>
    </row>
    <row r="81" spans="2:3" ht="15.75" thickBot="1" x14ac:dyDescent="0.3">
      <c r="B81" s="65" t="s">
        <v>4</v>
      </c>
      <c r="C81" s="95">
        <v>1758.2</v>
      </c>
    </row>
    <row r="82" spans="2:3" ht="15.75" thickBot="1" x14ac:dyDescent="0.3">
      <c r="B82" s="66" t="s">
        <v>6</v>
      </c>
      <c r="C82" s="95">
        <v>1384.9</v>
      </c>
    </row>
    <row r="83" spans="2:3" ht="15.75" thickBot="1" x14ac:dyDescent="0.3">
      <c r="B83" s="66" t="s">
        <v>11</v>
      </c>
      <c r="C83" s="102">
        <v>373.3</v>
      </c>
    </row>
    <row r="84" spans="2:3" ht="15.75" thickBot="1" x14ac:dyDescent="0.3">
      <c r="B84" s="65" t="s">
        <v>12</v>
      </c>
      <c r="C84" s="102">
        <v>331.7</v>
      </c>
    </row>
    <row r="85" spans="2:3" ht="15.75" thickBot="1" x14ac:dyDescent="0.3">
      <c r="B85" s="96" t="s">
        <v>802</v>
      </c>
      <c r="C85" s="95">
        <v>1603.4</v>
      </c>
    </row>
    <row r="86" spans="2:3" ht="15.75" thickBot="1" x14ac:dyDescent="0.3">
      <c r="B86" s="66" t="s">
        <v>780</v>
      </c>
      <c r="C86" s="95">
        <v>1603.4</v>
      </c>
    </row>
    <row r="87" spans="2:3" ht="15.75" thickBot="1" x14ac:dyDescent="0.3">
      <c r="B87" s="96" t="s">
        <v>806</v>
      </c>
      <c r="C87" s="95">
        <v>2090</v>
      </c>
    </row>
    <row r="88" spans="2:3" ht="15.75" thickBot="1" x14ac:dyDescent="0.3">
      <c r="B88" s="66" t="s">
        <v>4</v>
      </c>
      <c r="C88" s="95">
        <v>1758.2</v>
      </c>
    </row>
    <row r="89" spans="2:3" ht="15.75" thickBot="1" x14ac:dyDescent="0.3">
      <c r="B89" s="66" t="s">
        <v>12</v>
      </c>
      <c r="C89" s="102">
        <v>331.7</v>
      </c>
    </row>
    <row r="90" spans="2:3" ht="15.75" thickBot="1" x14ac:dyDescent="0.3">
      <c r="B90" s="100" t="s">
        <v>808</v>
      </c>
      <c r="C90" s="103">
        <v>-486.5</v>
      </c>
    </row>
    <row r="91" spans="2:3" ht="15.75" thickBot="1" x14ac:dyDescent="0.3">
      <c r="B91" s="100" t="s">
        <v>825</v>
      </c>
      <c r="C91" s="101">
        <v>1878.4</v>
      </c>
    </row>
    <row r="92" spans="2:3" ht="15.75" thickBot="1" x14ac:dyDescent="0.3">
      <c r="B92" s="100" t="s">
        <v>826</v>
      </c>
      <c r="C92" s="101">
        <v>1391.9</v>
      </c>
    </row>
    <row r="93" spans="2:3" ht="15.75" thickBot="1" x14ac:dyDescent="0.3">
      <c r="B93" s="96" t="s">
        <v>821</v>
      </c>
      <c r="C93" s="104">
        <v>432</v>
      </c>
    </row>
    <row r="94" spans="2:3" ht="15.75" thickBot="1" x14ac:dyDescent="0.3">
      <c r="B94" s="98" t="s">
        <v>822</v>
      </c>
      <c r="C94" s="104">
        <v>322</v>
      </c>
    </row>
    <row r="95" spans="2:3" ht="15.75" thickBot="1" x14ac:dyDescent="0.3">
      <c r="B95" s="98" t="s">
        <v>823</v>
      </c>
      <c r="C95" s="104">
        <v>110</v>
      </c>
    </row>
    <row r="96" spans="2:3" ht="15.75" thickBot="1" x14ac:dyDescent="0.3">
      <c r="B96" s="123" t="s">
        <v>830</v>
      </c>
      <c r="C96" s="124"/>
    </row>
    <row r="97" spans="2:3" ht="15.75" thickBot="1" x14ac:dyDescent="0.3">
      <c r="B97" s="65" t="s">
        <v>780</v>
      </c>
      <c r="C97" s="102">
        <v>287.10000000000002</v>
      </c>
    </row>
    <row r="98" spans="2:3" ht="15.75" thickBot="1" x14ac:dyDescent="0.3">
      <c r="B98" s="66" t="s">
        <v>782</v>
      </c>
      <c r="C98" s="102">
        <v>287.10000000000002</v>
      </c>
    </row>
    <row r="99" spans="2:3" ht="15.75" thickBot="1" x14ac:dyDescent="0.3">
      <c r="B99" s="65" t="s">
        <v>4</v>
      </c>
      <c r="C99" s="102">
        <v>256.8</v>
      </c>
    </row>
    <row r="100" spans="2:3" ht="15.75" thickBot="1" x14ac:dyDescent="0.3">
      <c r="B100" s="66" t="s">
        <v>5</v>
      </c>
      <c r="C100" s="102">
        <v>4.8</v>
      </c>
    </row>
    <row r="101" spans="2:3" ht="15.75" thickBot="1" x14ac:dyDescent="0.3">
      <c r="B101" s="66" t="s">
        <v>6</v>
      </c>
      <c r="C101" s="102">
        <v>233</v>
      </c>
    </row>
    <row r="102" spans="2:3" ht="15.75" thickBot="1" x14ac:dyDescent="0.3">
      <c r="B102" s="66" t="s">
        <v>11</v>
      </c>
      <c r="C102" s="102">
        <v>19</v>
      </c>
    </row>
    <row r="103" spans="2:3" ht="15.75" thickBot="1" x14ac:dyDescent="0.3">
      <c r="B103" s="65" t="s">
        <v>12</v>
      </c>
      <c r="C103" s="102">
        <v>40.5</v>
      </c>
    </row>
    <row r="104" spans="2:3" ht="15.75" thickBot="1" x14ac:dyDescent="0.3">
      <c r="B104" s="96" t="s">
        <v>802</v>
      </c>
      <c r="C104" s="102">
        <v>287.10000000000002</v>
      </c>
    </row>
    <row r="105" spans="2:3" ht="15.75" thickBot="1" x14ac:dyDescent="0.3">
      <c r="B105" s="66" t="s">
        <v>780</v>
      </c>
      <c r="C105" s="102">
        <v>287.10000000000002</v>
      </c>
    </row>
    <row r="106" spans="2:3" ht="15.75" thickBot="1" x14ac:dyDescent="0.3">
      <c r="B106" s="96" t="s">
        <v>806</v>
      </c>
      <c r="C106" s="102">
        <v>297.3</v>
      </c>
    </row>
    <row r="107" spans="2:3" ht="15.75" thickBot="1" x14ac:dyDescent="0.3">
      <c r="B107" s="66" t="s">
        <v>4</v>
      </c>
      <c r="C107" s="102">
        <v>256.8</v>
      </c>
    </row>
    <row r="108" spans="2:3" ht="15.75" thickBot="1" x14ac:dyDescent="0.3">
      <c r="B108" s="66" t="s">
        <v>12</v>
      </c>
      <c r="C108" s="102">
        <v>40.5</v>
      </c>
    </row>
    <row r="109" spans="2:3" ht="15.75" thickBot="1" x14ac:dyDescent="0.3">
      <c r="B109" s="100" t="s">
        <v>808</v>
      </c>
      <c r="C109" s="103">
        <v>-10.199999999999999</v>
      </c>
    </row>
    <row r="110" spans="2:3" ht="15.75" thickBot="1" x14ac:dyDescent="0.3">
      <c r="B110" s="100" t="s">
        <v>825</v>
      </c>
      <c r="C110" s="103">
        <v>249</v>
      </c>
    </row>
    <row r="111" spans="2:3" ht="15.75" thickBot="1" x14ac:dyDescent="0.3">
      <c r="B111" s="100" t="s">
        <v>826</v>
      </c>
      <c r="C111" s="103">
        <v>238.8</v>
      </c>
    </row>
    <row r="112" spans="2:3" ht="15.75" thickBot="1" x14ac:dyDescent="0.3">
      <c r="B112" s="96" t="s">
        <v>821</v>
      </c>
      <c r="C112" s="104">
        <v>86</v>
      </c>
    </row>
    <row r="113" spans="2:3" ht="15.75" thickBot="1" x14ac:dyDescent="0.3">
      <c r="B113" s="98" t="s">
        <v>822</v>
      </c>
      <c r="C113" s="104">
        <v>22</v>
      </c>
    </row>
    <row r="114" spans="2:3" ht="15.75" thickBot="1" x14ac:dyDescent="0.3">
      <c r="B114" s="98" t="s">
        <v>823</v>
      </c>
      <c r="C114" s="104">
        <v>64</v>
      </c>
    </row>
    <row r="115" spans="2:3" ht="15.75" thickBot="1" x14ac:dyDescent="0.3">
      <c r="B115" s="123" t="s">
        <v>831</v>
      </c>
      <c r="C115" s="124"/>
    </row>
    <row r="116" spans="2:3" ht="15.75" thickBot="1" x14ac:dyDescent="0.3">
      <c r="B116" s="65" t="s">
        <v>780</v>
      </c>
      <c r="C116" s="95">
        <v>2330</v>
      </c>
    </row>
    <row r="117" spans="2:3" ht="15.75" thickBot="1" x14ac:dyDescent="0.3">
      <c r="B117" s="66" t="s">
        <v>782</v>
      </c>
      <c r="C117" s="95">
        <v>2330</v>
      </c>
    </row>
    <row r="118" spans="2:3" ht="15.75" thickBot="1" x14ac:dyDescent="0.3">
      <c r="B118" s="65" t="s">
        <v>4</v>
      </c>
      <c r="C118" s="102">
        <v>580.79999999999995</v>
      </c>
    </row>
    <row r="119" spans="2:3" ht="15.75" thickBot="1" x14ac:dyDescent="0.3">
      <c r="B119" s="66" t="s">
        <v>6</v>
      </c>
      <c r="C119" s="102">
        <v>2</v>
      </c>
    </row>
    <row r="120" spans="2:3" ht="15.75" thickBot="1" x14ac:dyDescent="0.3">
      <c r="B120" s="66" t="s">
        <v>9</v>
      </c>
      <c r="C120" s="102">
        <v>229</v>
      </c>
    </row>
    <row r="121" spans="2:3" ht="15.75" thickBot="1" x14ac:dyDescent="0.3">
      <c r="B121" s="66" t="s">
        <v>11</v>
      </c>
      <c r="C121" s="102">
        <v>349.9</v>
      </c>
    </row>
    <row r="122" spans="2:3" ht="15.75" thickBot="1" x14ac:dyDescent="0.3">
      <c r="B122" s="96" t="s">
        <v>802</v>
      </c>
      <c r="C122" s="95">
        <v>2330</v>
      </c>
    </row>
    <row r="123" spans="2:3" ht="15.75" thickBot="1" x14ac:dyDescent="0.3">
      <c r="B123" s="66" t="s">
        <v>780</v>
      </c>
      <c r="C123" s="95">
        <v>2330</v>
      </c>
    </row>
    <row r="124" spans="2:3" ht="15.75" thickBot="1" x14ac:dyDescent="0.3">
      <c r="B124" s="96" t="s">
        <v>806</v>
      </c>
      <c r="C124" s="102">
        <v>580.79999999999995</v>
      </c>
    </row>
    <row r="125" spans="2:3" ht="15.75" thickBot="1" x14ac:dyDescent="0.3">
      <c r="B125" s="66" t="s">
        <v>4</v>
      </c>
      <c r="C125" s="102">
        <v>580.79999999999995</v>
      </c>
    </row>
    <row r="126" spans="2:3" ht="15.75" thickBot="1" x14ac:dyDescent="0.3">
      <c r="B126" s="100" t="s">
        <v>808</v>
      </c>
      <c r="C126" s="101">
        <v>1749.2</v>
      </c>
    </row>
    <row r="127" spans="2:3" ht="15.75" thickBot="1" x14ac:dyDescent="0.3">
      <c r="B127" s="100" t="s">
        <v>825</v>
      </c>
      <c r="C127" s="101">
        <v>9450.2000000000007</v>
      </c>
    </row>
    <row r="128" spans="2:3" ht="15.75" thickBot="1" x14ac:dyDescent="0.3">
      <c r="B128" s="100" t="s">
        <v>826</v>
      </c>
      <c r="C128" s="101">
        <v>11199.4</v>
      </c>
    </row>
    <row r="129" spans="2:3" ht="15.75" thickBot="1" x14ac:dyDescent="0.3">
      <c r="B129" s="96" t="s">
        <v>821</v>
      </c>
      <c r="C129" s="104">
        <v>98</v>
      </c>
    </row>
    <row r="130" spans="2:3" ht="15.75" thickBot="1" x14ac:dyDescent="0.3">
      <c r="B130" s="98" t="s">
        <v>822</v>
      </c>
      <c r="C130" s="104">
        <v>68</v>
      </c>
    </row>
    <row r="131" spans="2:3" ht="15.75" thickBot="1" x14ac:dyDescent="0.3">
      <c r="B131" s="98" t="s">
        <v>823</v>
      </c>
      <c r="C131" s="104">
        <v>30</v>
      </c>
    </row>
    <row r="132" spans="2:3" ht="15.75" thickBot="1" x14ac:dyDescent="0.3">
      <c r="B132" s="123" t="s">
        <v>832</v>
      </c>
      <c r="C132" s="124"/>
    </row>
    <row r="133" spans="2:3" ht="15.75" thickBot="1" x14ac:dyDescent="0.3">
      <c r="B133" s="65" t="s">
        <v>780</v>
      </c>
      <c r="C133" s="95">
        <v>112316.5</v>
      </c>
    </row>
    <row r="134" spans="2:3" ht="15.75" thickBot="1" x14ac:dyDescent="0.3">
      <c r="B134" s="66" t="s">
        <v>782</v>
      </c>
      <c r="C134" s="95">
        <v>112316.5</v>
      </c>
    </row>
    <row r="135" spans="2:3" ht="15.75" thickBot="1" x14ac:dyDescent="0.3">
      <c r="B135" s="65" t="s">
        <v>4</v>
      </c>
      <c r="C135" s="95">
        <v>95382.2</v>
      </c>
    </row>
    <row r="136" spans="2:3" ht="15.75" thickBot="1" x14ac:dyDescent="0.3">
      <c r="B136" s="66" t="s">
        <v>5</v>
      </c>
      <c r="C136" s="95">
        <v>53525.2</v>
      </c>
    </row>
    <row r="137" spans="2:3" ht="15.75" thickBot="1" x14ac:dyDescent="0.3">
      <c r="B137" s="66" t="s">
        <v>6</v>
      </c>
      <c r="C137" s="95">
        <v>25573</v>
      </c>
    </row>
    <row r="138" spans="2:3" ht="15.75" thickBot="1" x14ac:dyDescent="0.3">
      <c r="B138" s="66" t="s">
        <v>9</v>
      </c>
      <c r="C138" s="95">
        <v>11420.9</v>
      </c>
    </row>
    <row r="139" spans="2:3" ht="15.75" thickBot="1" x14ac:dyDescent="0.3">
      <c r="B139" s="66" t="s">
        <v>10</v>
      </c>
      <c r="C139" s="95">
        <v>1937.7</v>
      </c>
    </row>
    <row r="140" spans="2:3" ht="15.75" thickBot="1" x14ac:dyDescent="0.3">
      <c r="B140" s="66" t="s">
        <v>11</v>
      </c>
      <c r="C140" s="95">
        <v>2925.4</v>
      </c>
    </row>
    <row r="141" spans="2:3" ht="15.75" thickBot="1" x14ac:dyDescent="0.3">
      <c r="B141" s="65" t="s">
        <v>12</v>
      </c>
      <c r="C141" s="95">
        <v>9457.2999999999993</v>
      </c>
    </row>
    <row r="142" spans="2:3" ht="15.75" thickBot="1" x14ac:dyDescent="0.3">
      <c r="B142" s="96" t="s">
        <v>802</v>
      </c>
      <c r="C142" s="95">
        <v>112316.5</v>
      </c>
    </row>
    <row r="143" spans="2:3" ht="15.75" thickBot="1" x14ac:dyDescent="0.3">
      <c r="B143" s="66" t="s">
        <v>780</v>
      </c>
      <c r="C143" s="95">
        <v>112316.5</v>
      </c>
    </row>
    <row r="144" spans="2:3" ht="15.75" thickBot="1" x14ac:dyDescent="0.3">
      <c r="B144" s="96" t="s">
        <v>806</v>
      </c>
      <c r="C144" s="95">
        <v>104839.5</v>
      </c>
    </row>
    <row r="145" spans="2:3" ht="15.75" thickBot="1" x14ac:dyDescent="0.3">
      <c r="B145" s="66" t="s">
        <v>4</v>
      </c>
      <c r="C145" s="95">
        <v>95382.2</v>
      </c>
    </row>
    <row r="146" spans="2:3" ht="15.75" thickBot="1" x14ac:dyDescent="0.3">
      <c r="B146" s="66" t="s">
        <v>12</v>
      </c>
      <c r="C146" s="95">
        <v>9457.2999999999993</v>
      </c>
    </row>
    <row r="147" spans="2:3" ht="15.75" thickBot="1" x14ac:dyDescent="0.3">
      <c r="B147" s="100" t="s">
        <v>808</v>
      </c>
      <c r="C147" s="101">
        <v>7477</v>
      </c>
    </row>
    <row r="148" spans="2:3" ht="15.75" thickBot="1" x14ac:dyDescent="0.3">
      <c r="B148" s="100" t="s">
        <v>825</v>
      </c>
      <c r="C148" s="101">
        <v>43900.7</v>
      </c>
    </row>
    <row r="149" spans="2:3" ht="15.75" thickBot="1" x14ac:dyDescent="0.3">
      <c r="B149" s="100" t="s">
        <v>826</v>
      </c>
      <c r="C149" s="101">
        <v>51377.599999999999</v>
      </c>
    </row>
    <row r="150" spans="2:3" ht="15.75" thickBot="1" x14ac:dyDescent="0.3">
      <c r="B150" s="96" t="s">
        <v>821</v>
      </c>
      <c r="C150" s="105">
        <v>3815</v>
      </c>
    </row>
    <row r="151" spans="2:3" ht="15.75" thickBot="1" x14ac:dyDescent="0.3">
      <c r="B151" s="98" t="s">
        <v>822</v>
      </c>
      <c r="C151" s="105">
        <v>3473</v>
      </c>
    </row>
    <row r="152" spans="2:3" ht="15.75" thickBot="1" x14ac:dyDescent="0.3">
      <c r="B152" s="98" t="s">
        <v>823</v>
      </c>
      <c r="C152" s="104">
        <v>342</v>
      </c>
    </row>
    <row r="153" spans="2:3" ht="15.75" thickBot="1" x14ac:dyDescent="0.3">
      <c r="B153" s="123" t="s">
        <v>833</v>
      </c>
      <c r="C153" s="124"/>
    </row>
    <row r="154" spans="2:3" ht="15.75" thickBot="1" x14ac:dyDescent="0.3">
      <c r="B154" s="65" t="s">
        <v>780</v>
      </c>
      <c r="C154" s="95">
        <v>1557.6</v>
      </c>
    </row>
    <row r="155" spans="2:3" ht="15.75" thickBot="1" x14ac:dyDescent="0.3">
      <c r="B155" s="66" t="s">
        <v>9</v>
      </c>
      <c r="C155" s="95">
        <v>1486.8</v>
      </c>
    </row>
    <row r="156" spans="2:3" ht="15.75" thickBot="1" x14ac:dyDescent="0.3">
      <c r="B156" s="66" t="s">
        <v>782</v>
      </c>
      <c r="C156" s="102">
        <v>70.8</v>
      </c>
    </row>
    <row r="157" spans="2:3" ht="15.75" thickBot="1" x14ac:dyDescent="0.3">
      <c r="B157" s="65" t="s">
        <v>4</v>
      </c>
      <c r="C157" s="102">
        <v>19.2</v>
      </c>
    </row>
    <row r="158" spans="2:3" ht="15.75" thickBot="1" x14ac:dyDescent="0.3">
      <c r="B158" s="66" t="s">
        <v>5</v>
      </c>
      <c r="C158" s="102">
        <v>9.8000000000000007</v>
      </c>
    </row>
    <row r="159" spans="2:3" ht="15.75" thickBot="1" x14ac:dyDescent="0.3">
      <c r="B159" s="66" t="s">
        <v>6</v>
      </c>
      <c r="C159" s="102">
        <v>9.4</v>
      </c>
    </row>
    <row r="160" spans="2:3" ht="15.75" thickBot="1" x14ac:dyDescent="0.3">
      <c r="B160" s="65" t="s">
        <v>12</v>
      </c>
      <c r="C160" s="102">
        <v>177</v>
      </c>
    </row>
    <row r="161" spans="2:3" ht="15.75" thickBot="1" x14ac:dyDescent="0.3">
      <c r="B161" s="96" t="s">
        <v>802</v>
      </c>
      <c r="C161" s="95">
        <v>1557.6</v>
      </c>
    </row>
    <row r="162" spans="2:3" ht="15.75" thickBot="1" x14ac:dyDescent="0.3">
      <c r="B162" s="66" t="s">
        <v>780</v>
      </c>
      <c r="C162" s="95">
        <v>1557.6</v>
      </c>
    </row>
    <row r="163" spans="2:3" ht="15.75" thickBot="1" x14ac:dyDescent="0.3">
      <c r="B163" s="96" t="s">
        <v>806</v>
      </c>
      <c r="C163" s="102">
        <v>196.2</v>
      </c>
    </row>
    <row r="164" spans="2:3" ht="15.75" thickBot="1" x14ac:dyDescent="0.3">
      <c r="B164" s="66" t="s">
        <v>4</v>
      </c>
      <c r="C164" s="102">
        <v>19.2</v>
      </c>
    </row>
    <row r="165" spans="2:3" ht="15.75" thickBot="1" x14ac:dyDescent="0.3">
      <c r="B165" s="66" t="s">
        <v>12</v>
      </c>
      <c r="C165" s="102">
        <v>177</v>
      </c>
    </row>
    <row r="166" spans="2:3" ht="15.75" thickBot="1" x14ac:dyDescent="0.3">
      <c r="B166" s="100" t="s">
        <v>808</v>
      </c>
      <c r="C166" s="101">
        <v>1361.5</v>
      </c>
    </row>
    <row r="167" spans="2:3" ht="15.75" thickBot="1" x14ac:dyDescent="0.3">
      <c r="B167" s="100" t="s">
        <v>825</v>
      </c>
      <c r="C167" s="101">
        <v>3547.4</v>
      </c>
    </row>
    <row r="168" spans="2:3" ht="15.75" thickBot="1" x14ac:dyDescent="0.3">
      <c r="B168" s="100" t="s">
        <v>826</v>
      </c>
      <c r="C168" s="101">
        <v>4908.8999999999996</v>
      </c>
    </row>
    <row r="169" spans="2:3" ht="15.75" thickBot="1" x14ac:dyDescent="0.3">
      <c r="B169" s="96" t="s">
        <v>821</v>
      </c>
      <c r="C169" s="104">
        <v>30</v>
      </c>
    </row>
    <row r="170" spans="2:3" ht="15.75" thickBot="1" x14ac:dyDescent="0.3">
      <c r="B170" s="98" t="s">
        <v>822</v>
      </c>
      <c r="C170" s="104">
        <v>16</v>
      </c>
    </row>
    <row r="171" spans="2:3" ht="15.75" thickBot="1" x14ac:dyDescent="0.3">
      <c r="B171" s="98" t="s">
        <v>823</v>
      </c>
      <c r="C171" s="104">
        <v>14</v>
      </c>
    </row>
    <row r="172" spans="2:3" ht="15.75" thickBot="1" x14ac:dyDescent="0.3">
      <c r="B172" s="123" t="s">
        <v>834</v>
      </c>
      <c r="C172" s="124"/>
    </row>
    <row r="173" spans="2:3" ht="15.75" thickBot="1" x14ac:dyDescent="0.3">
      <c r="B173" s="65" t="s">
        <v>780</v>
      </c>
      <c r="C173" s="95">
        <v>15323.5</v>
      </c>
    </row>
    <row r="174" spans="2:3" ht="15.75" thickBot="1" x14ac:dyDescent="0.3">
      <c r="B174" s="66" t="s">
        <v>9</v>
      </c>
      <c r="C174" s="95">
        <v>1500</v>
      </c>
    </row>
    <row r="175" spans="2:3" ht="15.75" thickBot="1" x14ac:dyDescent="0.3">
      <c r="B175" s="66" t="s">
        <v>782</v>
      </c>
      <c r="C175" s="95">
        <v>13823.5</v>
      </c>
    </row>
    <row r="176" spans="2:3" ht="15.75" thickBot="1" x14ac:dyDescent="0.3">
      <c r="B176" s="65" t="s">
        <v>4</v>
      </c>
      <c r="C176" s="95">
        <v>11881.4</v>
      </c>
    </row>
    <row r="177" spans="2:3" ht="15.75" thickBot="1" x14ac:dyDescent="0.3">
      <c r="B177" s="66" t="s">
        <v>5</v>
      </c>
      <c r="C177" s="95">
        <v>4267.2</v>
      </c>
    </row>
    <row r="178" spans="2:3" ht="15.75" thickBot="1" x14ac:dyDescent="0.3">
      <c r="B178" s="66" t="s">
        <v>6</v>
      </c>
      <c r="C178" s="95">
        <v>4002.9</v>
      </c>
    </row>
    <row r="179" spans="2:3" ht="15.75" thickBot="1" x14ac:dyDescent="0.3">
      <c r="B179" s="66" t="s">
        <v>9</v>
      </c>
      <c r="C179" s="95">
        <v>1390</v>
      </c>
    </row>
    <row r="180" spans="2:3" ht="15.75" thickBot="1" x14ac:dyDescent="0.3">
      <c r="B180" s="66" t="s">
        <v>10</v>
      </c>
      <c r="C180" s="102">
        <v>125.2</v>
      </c>
    </row>
    <row r="181" spans="2:3" ht="15.75" thickBot="1" x14ac:dyDescent="0.3">
      <c r="B181" s="66" t="s">
        <v>11</v>
      </c>
      <c r="C181" s="95">
        <v>2096.1</v>
      </c>
    </row>
    <row r="182" spans="2:3" ht="15.75" thickBot="1" x14ac:dyDescent="0.3">
      <c r="B182" s="65" t="s">
        <v>12</v>
      </c>
      <c r="C182" s="95">
        <v>1954.4</v>
      </c>
    </row>
    <row r="183" spans="2:3" ht="15.75" thickBot="1" x14ac:dyDescent="0.3">
      <c r="B183" s="96" t="s">
        <v>802</v>
      </c>
      <c r="C183" s="95">
        <v>15323.5</v>
      </c>
    </row>
    <row r="184" spans="2:3" ht="15.75" thickBot="1" x14ac:dyDescent="0.3">
      <c r="B184" s="66" t="s">
        <v>780</v>
      </c>
      <c r="C184" s="95">
        <v>15323.5</v>
      </c>
    </row>
    <row r="185" spans="2:3" ht="15.75" thickBot="1" x14ac:dyDescent="0.3">
      <c r="B185" s="96" t="s">
        <v>806</v>
      </c>
      <c r="C185" s="95">
        <v>13835.8</v>
      </c>
    </row>
    <row r="186" spans="2:3" ht="15.75" thickBot="1" x14ac:dyDescent="0.3">
      <c r="B186" s="66" t="s">
        <v>4</v>
      </c>
      <c r="C186" s="95">
        <v>11881.4</v>
      </c>
    </row>
    <row r="187" spans="2:3" ht="15.75" thickBot="1" x14ac:dyDescent="0.3">
      <c r="B187" s="66" t="s">
        <v>12</v>
      </c>
      <c r="C187" s="95">
        <v>1954.4</v>
      </c>
    </row>
    <row r="188" spans="2:3" ht="15.75" thickBot="1" x14ac:dyDescent="0.3">
      <c r="B188" s="100" t="s">
        <v>808</v>
      </c>
      <c r="C188" s="101">
        <v>1487.7</v>
      </c>
    </row>
    <row r="189" spans="2:3" ht="15.75" thickBot="1" x14ac:dyDescent="0.3">
      <c r="B189" s="100" t="s">
        <v>825</v>
      </c>
      <c r="C189" s="101">
        <v>26567.599999999999</v>
      </c>
    </row>
    <row r="190" spans="2:3" ht="15.75" thickBot="1" x14ac:dyDescent="0.3">
      <c r="B190" s="100" t="s">
        <v>826</v>
      </c>
      <c r="C190" s="101">
        <v>28055.3</v>
      </c>
    </row>
    <row r="191" spans="2:3" ht="15.75" thickBot="1" x14ac:dyDescent="0.3">
      <c r="B191" s="96" t="s">
        <v>821</v>
      </c>
      <c r="C191" s="104">
        <v>487</v>
      </c>
    </row>
    <row r="192" spans="2:3" ht="15.75" thickBot="1" x14ac:dyDescent="0.3">
      <c r="B192" s="98" t="s">
        <v>822</v>
      </c>
      <c r="C192" s="104">
        <v>306</v>
      </c>
    </row>
    <row r="193" spans="2:3" ht="15.75" thickBot="1" x14ac:dyDescent="0.3">
      <c r="B193" s="98" t="s">
        <v>823</v>
      </c>
      <c r="C193" s="104">
        <v>181</v>
      </c>
    </row>
    <row r="194" spans="2:3" ht="15.75" thickBot="1" x14ac:dyDescent="0.3">
      <c r="B194" s="123" t="s">
        <v>835</v>
      </c>
      <c r="C194" s="124"/>
    </row>
    <row r="195" spans="2:3" ht="15.75" thickBot="1" x14ac:dyDescent="0.3">
      <c r="B195" s="65" t="s">
        <v>780</v>
      </c>
      <c r="C195" s="95">
        <v>12259.1</v>
      </c>
    </row>
    <row r="196" spans="2:3" ht="15.75" thickBot="1" x14ac:dyDescent="0.3">
      <c r="B196" s="66" t="s">
        <v>782</v>
      </c>
      <c r="C196" s="95">
        <v>12259.1</v>
      </c>
    </row>
    <row r="197" spans="2:3" ht="15.75" thickBot="1" x14ac:dyDescent="0.3">
      <c r="B197" s="65" t="s">
        <v>4</v>
      </c>
      <c r="C197" s="95">
        <v>3997.9</v>
      </c>
    </row>
    <row r="198" spans="2:3" ht="15.75" thickBot="1" x14ac:dyDescent="0.3">
      <c r="B198" s="66" t="s">
        <v>5</v>
      </c>
      <c r="C198" s="95">
        <v>1393</v>
      </c>
    </row>
    <row r="199" spans="2:3" ht="15.75" thickBot="1" x14ac:dyDescent="0.3">
      <c r="B199" s="66" t="s">
        <v>6</v>
      </c>
      <c r="C199" s="95">
        <v>1225.5</v>
      </c>
    </row>
    <row r="200" spans="2:3" ht="15.75" thickBot="1" x14ac:dyDescent="0.3">
      <c r="B200" s="66" t="s">
        <v>9</v>
      </c>
      <c r="C200" s="95">
        <v>1228</v>
      </c>
    </row>
    <row r="201" spans="2:3" ht="15.75" thickBot="1" x14ac:dyDescent="0.3">
      <c r="B201" s="66" t="s">
        <v>10</v>
      </c>
      <c r="C201" s="102">
        <v>55.5</v>
      </c>
    </row>
    <row r="202" spans="2:3" ht="15.75" thickBot="1" x14ac:dyDescent="0.3">
      <c r="B202" s="66" t="s">
        <v>11</v>
      </c>
      <c r="C202" s="102">
        <v>95.9</v>
      </c>
    </row>
    <row r="203" spans="2:3" ht="15.75" thickBot="1" x14ac:dyDescent="0.3">
      <c r="B203" s="65" t="s">
        <v>12</v>
      </c>
      <c r="C203" s="102">
        <v>439.6</v>
      </c>
    </row>
    <row r="204" spans="2:3" ht="15.75" thickBot="1" x14ac:dyDescent="0.3">
      <c r="B204" s="96" t="s">
        <v>802</v>
      </c>
      <c r="C204" s="95">
        <v>12259.1</v>
      </c>
    </row>
    <row r="205" spans="2:3" ht="15.75" thickBot="1" x14ac:dyDescent="0.3">
      <c r="B205" s="66" t="s">
        <v>780</v>
      </c>
      <c r="C205" s="95">
        <v>12259.1</v>
      </c>
    </row>
    <row r="206" spans="2:3" ht="15.75" thickBot="1" x14ac:dyDescent="0.3">
      <c r="B206" s="96" t="s">
        <v>806</v>
      </c>
      <c r="C206" s="95">
        <v>4437.6000000000004</v>
      </c>
    </row>
    <row r="207" spans="2:3" ht="15.75" thickBot="1" x14ac:dyDescent="0.3">
      <c r="B207" s="66" t="s">
        <v>4</v>
      </c>
      <c r="C207" s="95">
        <v>3997.9</v>
      </c>
    </row>
    <row r="208" spans="2:3" ht="15.75" thickBot="1" x14ac:dyDescent="0.3">
      <c r="B208" s="66" t="s">
        <v>12</v>
      </c>
      <c r="C208" s="102">
        <v>439.6</v>
      </c>
    </row>
    <row r="209" spans="2:3" ht="15.75" thickBot="1" x14ac:dyDescent="0.3">
      <c r="B209" s="100" t="s">
        <v>808</v>
      </c>
      <c r="C209" s="101">
        <v>7821.5</v>
      </c>
    </row>
    <row r="210" spans="2:3" ht="15.75" thickBot="1" x14ac:dyDescent="0.3">
      <c r="B210" s="100" t="s">
        <v>825</v>
      </c>
      <c r="C210" s="101">
        <v>21425.3</v>
      </c>
    </row>
    <row r="211" spans="2:3" ht="15.75" thickBot="1" x14ac:dyDescent="0.3">
      <c r="B211" s="100" t="s">
        <v>826</v>
      </c>
      <c r="C211" s="101">
        <v>29246.799999999999</v>
      </c>
    </row>
    <row r="212" spans="2:3" ht="15.75" thickBot="1" x14ac:dyDescent="0.3">
      <c r="B212" s="96" t="s">
        <v>821</v>
      </c>
      <c r="C212" s="104">
        <v>109</v>
      </c>
    </row>
    <row r="213" spans="2:3" ht="15.75" thickBot="1" x14ac:dyDescent="0.3">
      <c r="B213" s="98" t="s">
        <v>822</v>
      </c>
      <c r="C213" s="104">
        <v>67</v>
      </c>
    </row>
    <row r="214" spans="2:3" ht="15.75" thickBot="1" x14ac:dyDescent="0.3">
      <c r="B214" s="98" t="s">
        <v>823</v>
      </c>
      <c r="C214" s="104">
        <v>42</v>
      </c>
    </row>
    <row r="215" spans="2:3" ht="15.75" thickBot="1" x14ac:dyDescent="0.3">
      <c r="B215" s="123" t="s">
        <v>836</v>
      </c>
      <c r="C215" s="124"/>
    </row>
    <row r="216" spans="2:3" ht="15.75" thickBot="1" x14ac:dyDescent="0.3">
      <c r="B216" s="65" t="s">
        <v>780</v>
      </c>
      <c r="C216" s="95">
        <v>4797.3999999999996</v>
      </c>
    </row>
    <row r="217" spans="2:3" ht="15.75" thickBot="1" x14ac:dyDescent="0.3">
      <c r="B217" s="66" t="s">
        <v>782</v>
      </c>
      <c r="C217" s="95">
        <v>4797.3999999999996</v>
      </c>
    </row>
    <row r="218" spans="2:3" ht="15.75" thickBot="1" x14ac:dyDescent="0.3">
      <c r="B218" s="65" t="s">
        <v>4</v>
      </c>
      <c r="C218" s="95">
        <v>5893.7</v>
      </c>
    </row>
    <row r="219" spans="2:3" ht="15.75" thickBot="1" x14ac:dyDescent="0.3">
      <c r="B219" s="66" t="s">
        <v>5</v>
      </c>
      <c r="C219" s="95">
        <v>2135.3000000000002</v>
      </c>
    </row>
    <row r="220" spans="2:3" ht="15.75" thickBot="1" x14ac:dyDescent="0.3">
      <c r="B220" s="66" t="s">
        <v>6</v>
      </c>
      <c r="C220" s="95">
        <v>1541.5</v>
      </c>
    </row>
    <row r="221" spans="2:3" ht="15.75" thickBot="1" x14ac:dyDescent="0.3">
      <c r="B221" s="66" t="s">
        <v>9</v>
      </c>
      <c r="C221" s="95">
        <v>2011.9</v>
      </c>
    </row>
    <row r="222" spans="2:3" ht="15.75" thickBot="1" x14ac:dyDescent="0.3">
      <c r="B222" s="66" t="s">
        <v>10</v>
      </c>
      <c r="C222" s="102">
        <v>33.299999999999997</v>
      </c>
    </row>
    <row r="223" spans="2:3" ht="15.75" thickBot="1" x14ac:dyDescent="0.3">
      <c r="B223" s="66" t="s">
        <v>11</v>
      </c>
      <c r="C223" s="102">
        <v>171.7</v>
      </c>
    </row>
    <row r="224" spans="2:3" ht="15.75" thickBot="1" x14ac:dyDescent="0.3">
      <c r="B224" s="65" t="s">
        <v>12</v>
      </c>
      <c r="C224" s="102">
        <v>319.60000000000002</v>
      </c>
    </row>
    <row r="225" spans="2:3" ht="15.75" thickBot="1" x14ac:dyDescent="0.3">
      <c r="B225" s="96" t="s">
        <v>802</v>
      </c>
      <c r="C225" s="95">
        <v>4797.3999999999996</v>
      </c>
    </row>
    <row r="226" spans="2:3" ht="15.75" thickBot="1" x14ac:dyDescent="0.3">
      <c r="B226" s="66" t="s">
        <v>780</v>
      </c>
      <c r="C226" s="95">
        <v>4797.3999999999996</v>
      </c>
    </row>
    <row r="227" spans="2:3" ht="15.75" thickBot="1" x14ac:dyDescent="0.3">
      <c r="B227" s="96" t="s">
        <v>806</v>
      </c>
      <c r="C227" s="95">
        <v>6213.3</v>
      </c>
    </row>
    <row r="228" spans="2:3" ht="15.75" thickBot="1" x14ac:dyDescent="0.3">
      <c r="B228" s="66" t="s">
        <v>4</v>
      </c>
      <c r="C228" s="95">
        <v>5893.7</v>
      </c>
    </row>
    <row r="229" spans="2:3" ht="15.75" thickBot="1" x14ac:dyDescent="0.3">
      <c r="B229" s="66" t="s">
        <v>12</v>
      </c>
      <c r="C229" s="102">
        <v>319.60000000000002</v>
      </c>
    </row>
    <row r="230" spans="2:3" ht="15.75" thickBot="1" x14ac:dyDescent="0.3">
      <c r="B230" s="100" t="s">
        <v>808</v>
      </c>
      <c r="C230" s="101">
        <v>-1415.9</v>
      </c>
    </row>
    <row r="231" spans="2:3" ht="15.75" thickBot="1" x14ac:dyDescent="0.3">
      <c r="B231" s="100" t="s">
        <v>825</v>
      </c>
      <c r="C231" s="101">
        <v>2920.5</v>
      </c>
    </row>
    <row r="232" spans="2:3" ht="15.75" thickBot="1" x14ac:dyDescent="0.3">
      <c r="B232" s="100" t="s">
        <v>826</v>
      </c>
      <c r="C232" s="101">
        <v>1504.6</v>
      </c>
    </row>
    <row r="233" spans="2:3" ht="15.75" thickBot="1" x14ac:dyDescent="0.3">
      <c r="B233" s="96" t="s">
        <v>821</v>
      </c>
      <c r="C233" s="104">
        <v>138</v>
      </c>
    </row>
    <row r="234" spans="2:3" ht="15.75" thickBot="1" x14ac:dyDescent="0.3">
      <c r="B234" s="98" t="s">
        <v>822</v>
      </c>
      <c r="C234" s="104">
        <v>117</v>
      </c>
    </row>
    <row r="235" spans="2:3" ht="15.75" thickBot="1" x14ac:dyDescent="0.3">
      <c r="B235" s="98" t="s">
        <v>823</v>
      </c>
      <c r="C235" s="104">
        <v>21</v>
      </c>
    </row>
    <row r="236" spans="2:3" ht="15.75" thickBot="1" x14ac:dyDescent="0.3">
      <c r="B236" s="123" t="s">
        <v>837</v>
      </c>
      <c r="C236" s="124"/>
    </row>
    <row r="237" spans="2:3" ht="15.75" thickBot="1" x14ac:dyDescent="0.3">
      <c r="B237" s="65" t="s">
        <v>780</v>
      </c>
      <c r="C237" s="95">
        <v>3521.6</v>
      </c>
    </row>
    <row r="238" spans="2:3" ht="15.75" thickBot="1" x14ac:dyDescent="0.3">
      <c r="B238" s="66" t="s">
        <v>782</v>
      </c>
      <c r="C238" s="95">
        <v>3521.6</v>
      </c>
    </row>
    <row r="239" spans="2:3" ht="15.75" thickBot="1" x14ac:dyDescent="0.3">
      <c r="B239" s="65" t="s">
        <v>4</v>
      </c>
      <c r="C239" s="95">
        <v>2713.4</v>
      </c>
    </row>
    <row r="240" spans="2:3" ht="15.75" thickBot="1" x14ac:dyDescent="0.3">
      <c r="B240" s="66" t="s">
        <v>5</v>
      </c>
      <c r="C240" s="95">
        <v>1662.6</v>
      </c>
    </row>
    <row r="241" spans="2:3" ht="15.75" thickBot="1" x14ac:dyDescent="0.3">
      <c r="B241" s="66" t="s">
        <v>6</v>
      </c>
      <c r="C241" s="102">
        <v>692.9</v>
      </c>
    </row>
    <row r="242" spans="2:3" ht="15.75" thickBot="1" x14ac:dyDescent="0.3">
      <c r="B242" s="66" t="s">
        <v>9</v>
      </c>
      <c r="C242" s="102">
        <v>352.2</v>
      </c>
    </row>
    <row r="243" spans="2:3" ht="15.75" thickBot="1" x14ac:dyDescent="0.3">
      <c r="B243" s="66" t="s">
        <v>10</v>
      </c>
      <c r="C243" s="102">
        <v>5</v>
      </c>
    </row>
    <row r="244" spans="2:3" ht="15.75" thickBot="1" x14ac:dyDescent="0.3">
      <c r="B244" s="66" t="s">
        <v>11</v>
      </c>
      <c r="C244" s="102">
        <v>0.7</v>
      </c>
    </row>
    <row r="245" spans="2:3" ht="15.75" thickBot="1" x14ac:dyDescent="0.3">
      <c r="B245" s="65" t="s">
        <v>12</v>
      </c>
      <c r="C245" s="102">
        <v>172</v>
      </c>
    </row>
    <row r="246" spans="2:3" ht="15.75" thickBot="1" x14ac:dyDescent="0.3">
      <c r="B246" s="96" t="s">
        <v>802</v>
      </c>
      <c r="C246" s="95">
        <v>3521.6</v>
      </c>
    </row>
    <row r="247" spans="2:3" ht="15.75" thickBot="1" x14ac:dyDescent="0.3">
      <c r="B247" s="66" t="s">
        <v>780</v>
      </c>
      <c r="C247" s="95">
        <v>3521.6</v>
      </c>
    </row>
    <row r="248" spans="2:3" ht="15.75" thickBot="1" x14ac:dyDescent="0.3">
      <c r="B248" s="96" t="s">
        <v>806</v>
      </c>
      <c r="C248" s="95">
        <v>2885.3</v>
      </c>
    </row>
    <row r="249" spans="2:3" ht="15.75" thickBot="1" x14ac:dyDescent="0.3">
      <c r="B249" s="66" t="s">
        <v>4</v>
      </c>
      <c r="C249" s="95">
        <v>2713.4</v>
      </c>
    </row>
    <row r="250" spans="2:3" ht="15.75" thickBot="1" x14ac:dyDescent="0.3">
      <c r="B250" s="66" t="s">
        <v>12</v>
      </c>
      <c r="C250" s="102">
        <v>172</v>
      </c>
    </row>
    <row r="251" spans="2:3" ht="15.75" thickBot="1" x14ac:dyDescent="0.3">
      <c r="B251" s="100" t="s">
        <v>808</v>
      </c>
      <c r="C251" s="103">
        <v>636.20000000000005</v>
      </c>
    </row>
    <row r="252" spans="2:3" ht="15.75" thickBot="1" x14ac:dyDescent="0.3">
      <c r="B252" s="100" t="s">
        <v>825</v>
      </c>
      <c r="C252" s="101">
        <v>1563.9</v>
      </c>
    </row>
    <row r="253" spans="2:3" ht="15.75" thickBot="1" x14ac:dyDescent="0.3">
      <c r="B253" s="100" t="s">
        <v>826</v>
      </c>
      <c r="C253" s="101">
        <v>2200.1999999999998</v>
      </c>
    </row>
    <row r="254" spans="2:3" ht="15.75" thickBot="1" x14ac:dyDescent="0.3">
      <c r="B254" s="96" t="s">
        <v>821</v>
      </c>
      <c r="C254" s="104">
        <v>79</v>
      </c>
    </row>
    <row r="255" spans="2:3" ht="15.75" thickBot="1" x14ac:dyDescent="0.3">
      <c r="B255" s="98" t="s">
        <v>822</v>
      </c>
      <c r="C255" s="104">
        <v>68</v>
      </c>
    </row>
    <row r="256" spans="2:3" ht="15.75" thickBot="1" x14ac:dyDescent="0.3">
      <c r="B256" s="98" t="s">
        <v>823</v>
      </c>
      <c r="C256" s="104">
        <v>11</v>
      </c>
    </row>
    <row r="257" spans="2:3" ht="15.75" thickBot="1" x14ac:dyDescent="0.3">
      <c r="B257" s="123" t="s">
        <v>838</v>
      </c>
      <c r="C257" s="124"/>
    </row>
    <row r="258" spans="2:3" ht="15.75" thickBot="1" x14ac:dyDescent="0.3">
      <c r="B258" s="65" t="s">
        <v>780</v>
      </c>
      <c r="C258" s="102">
        <v>180.9</v>
      </c>
    </row>
    <row r="259" spans="2:3" ht="15.75" thickBot="1" x14ac:dyDescent="0.3">
      <c r="B259" s="66" t="s">
        <v>782</v>
      </c>
      <c r="C259" s="102">
        <v>180.9</v>
      </c>
    </row>
    <row r="260" spans="2:3" ht="15.75" thickBot="1" x14ac:dyDescent="0.3">
      <c r="B260" s="65" t="s">
        <v>4</v>
      </c>
      <c r="C260" s="102">
        <v>207.2</v>
      </c>
    </row>
    <row r="261" spans="2:3" ht="15.75" thickBot="1" x14ac:dyDescent="0.3">
      <c r="B261" s="66" t="s">
        <v>6</v>
      </c>
      <c r="C261" s="102">
        <v>203.5</v>
      </c>
    </row>
    <row r="262" spans="2:3" ht="15.75" thickBot="1" x14ac:dyDescent="0.3">
      <c r="B262" s="66" t="s">
        <v>10</v>
      </c>
      <c r="C262" s="102">
        <v>2.8</v>
      </c>
    </row>
    <row r="263" spans="2:3" ht="15.75" thickBot="1" x14ac:dyDescent="0.3">
      <c r="B263" s="66" t="s">
        <v>11</v>
      </c>
      <c r="C263" s="102">
        <v>0.9</v>
      </c>
    </row>
    <row r="264" spans="2:3" ht="15.75" thickBot="1" x14ac:dyDescent="0.3">
      <c r="B264" s="65" t="s">
        <v>12</v>
      </c>
      <c r="C264" s="102">
        <v>15.6</v>
      </c>
    </row>
    <row r="265" spans="2:3" ht="15.75" thickBot="1" x14ac:dyDescent="0.3">
      <c r="B265" s="96" t="s">
        <v>802</v>
      </c>
      <c r="C265" s="102">
        <v>180.9</v>
      </c>
    </row>
    <row r="266" spans="2:3" ht="15.75" thickBot="1" x14ac:dyDescent="0.3">
      <c r="B266" s="66" t="s">
        <v>780</v>
      </c>
      <c r="C266" s="102">
        <v>180.9</v>
      </c>
    </row>
    <row r="267" spans="2:3" ht="15.75" thickBot="1" x14ac:dyDescent="0.3">
      <c r="B267" s="96" t="s">
        <v>806</v>
      </c>
      <c r="C267" s="102">
        <v>222.8</v>
      </c>
    </row>
    <row r="268" spans="2:3" ht="15.75" thickBot="1" x14ac:dyDescent="0.3">
      <c r="B268" s="66" t="s">
        <v>4</v>
      </c>
      <c r="C268" s="102">
        <v>207.2</v>
      </c>
    </row>
    <row r="269" spans="2:3" ht="15.75" thickBot="1" x14ac:dyDescent="0.3">
      <c r="B269" s="66" t="s">
        <v>12</v>
      </c>
      <c r="C269" s="102">
        <v>15.6</v>
      </c>
    </row>
    <row r="270" spans="2:3" ht="15.75" thickBot="1" x14ac:dyDescent="0.3">
      <c r="B270" s="100" t="s">
        <v>808</v>
      </c>
      <c r="C270" s="103">
        <v>-41.9</v>
      </c>
    </row>
    <row r="271" spans="2:3" ht="15.75" thickBot="1" x14ac:dyDescent="0.3">
      <c r="B271" s="100" t="s">
        <v>825</v>
      </c>
      <c r="C271" s="103">
        <v>536.9</v>
      </c>
    </row>
    <row r="272" spans="2:3" ht="15.75" thickBot="1" x14ac:dyDescent="0.3">
      <c r="B272" s="100" t="s">
        <v>826</v>
      </c>
      <c r="C272" s="103">
        <v>495</v>
      </c>
    </row>
    <row r="273" spans="2:3" ht="15.75" thickBot="1" x14ac:dyDescent="0.3">
      <c r="B273" s="96" t="s">
        <v>821</v>
      </c>
      <c r="C273" s="104">
        <v>37</v>
      </c>
    </row>
    <row r="274" spans="2:3" ht="15.75" thickBot="1" x14ac:dyDescent="0.3">
      <c r="B274" s="98" t="s">
        <v>822</v>
      </c>
      <c r="C274" s="104">
        <v>29</v>
      </c>
    </row>
    <row r="275" spans="2:3" ht="15.75" thickBot="1" x14ac:dyDescent="0.3">
      <c r="B275" s="98" t="s">
        <v>823</v>
      </c>
      <c r="C275" s="104">
        <v>8</v>
      </c>
    </row>
    <row r="276" spans="2:3" ht="15.75" thickBot="1" x14ac:dyDescent="0.3">
      <c r="B276" s="123" t="s">
        <v>132</v>
      </c>
      <c r="C276" s="124"/>
    </row>
    <row r="277" spans="2:3" ht="15.75" thickBot="1" x14ac:dyDescent="0.3">
      <c r="B277" s="65" t="s">
        <v>780</v>
      </c>
      <c r="C277" s="102">
        <v>22.2</v>
      </c>
    </row>
    <row r="278" spans="2:3" ht="15.75" thickBot="1" x14ac:dyDescent="0.3">
      <c r="B278" s="66" t="s">
        <v>782</v>
      </c>
      <c r="C278" s="102">
        <v>22.2</v>
      </c>
    </row>
    <row r="279" spans="2:3" ht="15.75" thickBot="1" x14ac:dyDescent="0.3">
      <c r="B279" s="65" t="s">
        <v>4</v>
      </c>
      <c r="C279" s="102">
        <v>17.600000000000001</v>
      </c>
    </row>
    <row r="280" spans="2:3" ht="15.75" thickBot="1" x14ac:dyDescent="0.3">
      <c r="B280" s="66" t="s">
        <v>6</v>
      </c>
      <c r="C280" s="102">
        <v>12.5</v>
      </c>
    </row>
    <row r="281" spans="2:3" ht="15.75" thickBot="1" x14ac:dyDescent="0.3">
      <c r="B281" s="66" t="s">
        <v>11</v>
      </c>
      <c r="C281" s="102">
        <v>5.0999999999999996</v>
      </c>
    </row>
    <row r="282" spans="2:3" ht="15.75" thickBot="1" x14ac:dyDescent="0.3">
      <c r="B282" s="65" t="s">
        <v>12</v>
      </c>
      <c r="C282" s="102">
        <v>4.3</v>
      </c>
    </row>
    <row r="283" spans="2:3" ht="15.75" thickBot="1" x14ac:dyDescent="0.3">
      <c r="B283" s="96" t="s">
        <v>802</v>
      </c>
      <c r="C283" s="102">
        <v>22.2</v>
      </c>
    </row>
    <row r="284" spans="2:3" ht="15.75" thickBot="1" x14ac:dyDescent="0.3">
      <c r="B284" s="66" t="s">
        <v>780</v>
      </c>
      <c r="C284" s="102">
        <v>22.2</v>
      </c>
    </row>
    <row r="285" spans="2:3" ht="15.75" thickBot="1" x14ac:dyDescent="0.3">
      <c r="B285" s="96" t="s">
        <v>806</v>
      </c>
      <c r="C285" s="102">
        <v>21.9</v>
      </c>
    </row>
    <row r="286" spans="2:3" ht="15.75" thickBot="1" x14ac:dyDescent="0.3">
      <c r="B286" s="66" t="s">
        <v>4</v>
      </c>
      <c r="C286" s="102">
        <v>17.600000000000001</v>
      </c>
    </row>
    <row r="287" spans="2:3" ht="15.75" thickBot="1" x14ac:dyDescent="0.3">
      <c r="B287" s="66" t="s">
        <v>12</v>
      </c>
      <c r="C287" s="102">
        <v>4.3</v>
      </c>
    </row>
    <row r="288" spans="2:3" ht="15.75" thickBot="1" x14ac:dyDescent="0.3">
      <c r="B288" s="100" t="s">
        <v>808</v>
      </c>
      <c r="C288" s="103">
        <v>0.3</v>
      </c>
    </row>
    <row r="289" spans="2:3" ht="15.75" thickBot="1" x14ac:dyDescent="0.3">
      <c r="B289" s="100" t="s">
        <v>825</v>
      </c>
      <c r="C289" s="103">
        <v>92.9</v>
      </c>
    </row>
    <row r="290" spans="2:3" ht="15.75" thickBot="1" x14ac:dyDescent="0.3">
      <c r="B290" s="100" t="s">
        <v>826</v>
      </c>
      <c r="C290" s="103">
        <v>93.2</v>
      </c>
    </row>
    <row r="291" spans="2:3" ht="15.75" thickBot="1" x14ac:dyDescent="0.3">
      <c r="B291" s="96" t="s">
        <v>821</v>
      </c>
      <c r="C291" s="104">
        <v>41</v>
      </c>
    </row>
    <row r="292" spans="2:3" ht="15.75" thickBot="1" x14ac:dyDescent="0.3">
      <c r="B292" s="98" t="s">
        <v>822</v>
      </c>
      <c r="C292" s="104">
        <v>10</v>
      </c>
    </row>
    <row r="293" spans="2:3" ht="15.75" thickBot="1" x14ac:dyDescent="0.3">
      <c r="B293" s="98" t="s">
        <v>823</v>
      </c>
      <c r="C293" s="104">
        <v>31</v>
      </c>
    </row>
    <row r="294" spans="2:3" ht="15.75" thickBot="1" x14ac:dyDescent="0.3">
      <c r="B294" s="123" t="s">
        <v>839</v>
      </c>
      <c r="C294" s="124"/>
    </row>
    <row r="295" spans="2:3" ht="15.75" thickBot="1" x14ac:dyDescent="0.3">
      <c r="B295" s="65" t="s">
        <v>780</v>
      </c>
      <c r="C295" s="95">
        <v>1345.7</v>
      </c>
    </row>
    <row r="296" spans="2:3" ht="15.75" thickBot="1" x14ac:dyDescent="0.3">
      <c r="B296" s="66" t="s">
        <v>782</v>
      </c>
      <c r="C296" s="95">
        <v>1345.7</v>
      </c>
    </row>
    <row r="297" spans="2:3" ht="15.75" thickBot="1" x14ac:dyDescent="0.3">
      <c r="B297" s="65" t="s">
        <v>4</v>
      </c>
      <c r="C297" s="95">
        <v>1011.3</v>
      </c>
    </row>
    <row r="298" spans="2:3" ht="15.75" thickBot="1" x14ac:dyDescent="0.3">
      <c r="B298" s="66" t="s">
        <v>5</v>
      </c>
      <c r="C298" s="102">
        <v>478.7</v>
      </c>
    </row>
    <row r="299" spans="2:3" ht="15.75" thickBot="1" x14ac:dyDescent="0.3">
      <c r="B299" s="66" t="s">
        <v>6</v>
      </c>
      <c r="C299" s="102">
        <v>388.2</v>
      </c>
    </row>
    <row r="300" spans="2:3" ht="15.75" thickBot="1" x14ac:dyDescent="0.3">
      <c r="B300" s="66" t="s">
        <v>9</v>
      </c>
      <c r="C300" s="102">
        <v>134.6</v>
      </c>
    </row>
    <row r="301" spans="2:3" ht="15.75" thickBot="1" x14ac:dyDescent="0.3">
      <c r="B301" s="66" t="s">
        <v>10</v>
      </c>
      <c r="C301" s="102">
        <v>7.5</v>
      </c>
    </row>
    <row r="302" spans="2:3" ht="15.75" thickBot="1" x14ac:dyDescent="0.3">
      <c r="B302" s="66" t="s">
        <v>11</v>
      </c>
      <c r="C302" s="102">
        <v>2.4</v>
      </c>
    </row>
    <row r="303" spans="2:3" ht="15.75" thickBot="1" x14ac:dyDescent="0.3">
      <c r="B303" s="65" t="s">
        <v>12</v>
      </c>
      <c r="C303" s="102">
        <v>6.9</v>
      </c>
    </row>
    <row r="304" spans="2:3" ht="15.75" thickBot="1" x14ac:dyDescent="0.3">
      <c r="B304" s="96" t="s">
        <v>802</v>
      </c>
      <c r="C304" s="95">
        <v>1345.7</v>
      </c>
    </row>
    <row r="305" spans="2:3" ht="15.75" thickBot="1" x14ac:dyDescent="0.3">
      <c r="B305" s="66" t="s">
        <v>780</v>
      </c>
      <c r="C305" s="95">
        <v>1345.7</v>
      </c>
    </row>
    <row r="306" spans="2:3" ht="15.75" thickBot="1" x14ac:dyDescent="0.3">
      <c r="B306" s="96" t="s">
        <v>806</v>
      </c>
      <c r="C306" s="95">
        <v>1018.3</v>
      </c>
    </row>
    <row r="307" spans="2:3" ht="15.75" thickBot="1" x14ac:dyDescent="0.3">
      <c r="B307" s="66" t="s">
        <v>4</v>
      </c>
      <c r="C307" s="95">
        <v>1011.3</v>
      </c>
    </row>
    <row r="308" spans="2:3" ht="15.75" thickBot="1" x14ac:dyDescent="0.3">
      <c r="B308" s="66" t="s">
        <v>12</v>
      </c>
      <c r="C308" s="102">
        <v>6.9</v>
      </c>
    </row>
    <row r="309" spans="2:3" ht="15.75" thickBot="1" x14ac:dyDescent="0.3">
      <c r="B309" s="100" t="s">
        <v>808</v>
      </c>
      <c r="C309" s="103">
        <v>327.39999999999998</v>
      </c>
    </row>
    <row r="310" spans="2:3" ht="15.75" thickBot="1" x14ac:dyDescent="0.3">
      <c r="B310" s="100" t="s">
        <v>825</v>
      </c>
      <c r="C310" s="101">
        <v>11652</v>
      </c>
    </row>
    <row r="311" spans="2:3" ht="15.75" thickBot="1" x14ac:dyDescent="0.3">
      <c r="B311" s="100" t="s">
        <v>826</v>
      </c>
      <c r="C311" s="101">
        <v>11979.4</v>
      </c>
    </row>
    <row r="312" spans="2:3" ht="15.75" thickBot="1" x14ac:dyDescent="0.3">
      <c r="B312" s="96" t="s">
        <v>821</v>
      </c>
      <c r="C312" s="104">
        <v>17</v>
      </c>
    </row>
    <row r="313" spans="2:3" ht="15.75" thickBot="1" x14ac:dyDescent="0.3">
      <c r="B313" s="98" t="s">
        <v>822</v>
      </c>
      <c r="C313" s="104">
        <v>16</v>
      </c>
    </row>
    <row r="314" spans="2:3" ht="15.75" thickBot="1" x14ac:dyDescent="0.3">
      <c r="B314" s="98" t="s">
        <v>823</v>
      </c>
      <c r="C314" s="104">
        <v>1</v>
      </c>
    </row>
    <row r="315" spans="2:3" ht="15.75" thickBot="1" x14ac:dyDescent="0.3">
      <c r="B315" s="123" t="s">
        <v>840</v>
      </c>
      <c r="C315" s="124"/>
    </row>
    <row r="316" spans="2:3" ht="15.75" thickBot="1" x14ac:dyDescent="0.3">
      <c r="B316" s="65" t="s">
        <v>780</v>
      </c>
      <c r="C316" s="102">
        <v>930.7</v>
      </c>
    </row>
    <row r="317" spans="2:3" ht="15.75" thickBot="1" x14ac:dyDescent="0.3">
      <c r="B317" s="66" t="s">
        <v>782</v>
      </c>
      <c r="C317" s="102">
        <v>930.7</v>
      </c>
    </row>
    <row r="318" spans="2:3" ht="15.75" thickBot="1" x14ac:dyDescent="0.3">
      <c r="B318" s="65" t="s">
        <v>4</v>
      </c>
      <c r="C318" s="95">
        <v>1021</v>
      </c>
    </row>
    <row r="319" spans="2:3" ht="15.75" thickBot="1" x14ac:dyDescent="0.3">
      <c r="B319" s="66" t="s">
        <v>5</v>
      </c>
      <c r="C319" s="102">
        <v>376.2</v>
      </c>
    </row>
    <row r="320" spans="2:3" ht="15.75" thickBot="1" x14ac:dyDescent="0.3">
      <c r="B320" s="66" t="s">
        <v>6</v>
      </c>
      <c r="C320" s="102">
        <v>537.9</v>
      </c>
    </row>
    <row r="321" spans="2:3" ht="15.75" thickBot="1" x14ac:dyDescent="0.3">
      <c r="B321" s="66" t="s">
        <v>9</v>
      </c>
      <c r="C321" s="102">
        <v>94.5</v>
      </c>
    </row>
    <row r="322" spans="2:3" ht="15.75" thickBot="1" x14ac:dyDescent="0.3">
      <c r="B322" s="66" t="s">
        <v>10</v>
      </c>
      <c r="C322" s="102">
        <v>5.3</v>
      </c>
    </row>
    <row r="323" spans="2:3" ht="15.75" thickBot="1" x14ac:dyDescent="0.3">
      <c r="B323" s="66" t="s">
        <v>11</v>
      </c>
      <c r="C323" s="102">
        <v>7.2</v>
      </c>
    </row>
    <row r="324" spans="2:3" ht="15.75" thickBot="1" x14ac:dyDescent="0.3">
      <c r="B324" s="65" t="s">
        <v>12</v>
      </c>
      <c r="C324" s="102">
        <v>177.4</v>
      </c>
    </row>
    <row r="325" spans="2:3" ht="15.75" thickBot="1" x14ac:dyDescent="0.3">
      <c r="B325" s="96" t="s">
        <v>802</v>
      </c>
      <c r="C325" s="102">
        <v>930.7</v>
      </c>
    </row>
    <row r="326" spans="2:3" ht="15.75" thickBot="1" x14ac:dyDescent="0.3">
      <c r="B326" s="66" t="s">
        <v>780</v>
      </c>
      <c r="C326" s="102">
        <v>930.7</v>
      </c>
    </row>
    <row r="327" spans="2:3" ht="15.75" thickBot="1" x14ac:dyDescent="0.3">
      <c r="B327" s="96" t="s">
        <v>806</v>
      </c>
      <c r="C327" s="95">
        <v>1198.3</v>
      </c>
    </row>
    <row r="328" spans="2:3" ht="15.75" thickBot="1" x14ac:dyDescent="0.3">
      <c r="B328" s="66" t="s">
        <v>4</v>
      </c>
      <c r="C328" s="95">
        <v>1021</v>
      </c>
    </row>
    <row r="329" spans="2:3" ht="15.75" thickBot="1" x14ac:dyDescent="0.3">
      <c r="B329" s="66" t="s">
        <v>12</v>
      </c>
      <c r="C329" s="102">
        <v>177.4</v>
      </c>
    </row>
    <row r="330" spans="2:3" ht="15.75" thickBot="1" x14ac:dyDescent="0.3">
      <c r="B330" s="100" t="s">
        <v>808</v>
      </c>
      <c r="C330" s="103">
        <v>-267.60000000000002</v>
      </c>
    </row>
    <row r="331" spans="2:3" ht="15.75" thickBot="1" x14ac:dyDescent="0.3">
      <c r="B331" s="100" t="s">
        <v>825</v>
      </c>
      <c r="C331" s="101">
        <v>2084.3000000000002</v>
      </c>
    </row>
    <row r="332" spans="2:3" ht="15.75" thickBot="1" x14ac:dyDescent="0.3">
      <c r="B332" s="100" t="s">
        <v>826</v>
      </c>
      <c r="C332" s="101">
        <v>1816.7</v>
      </c>
    </row>
    <row r="333" spans="2:3" ht="15.75" thickBot="1" x14ac:dyDescent="0.3">
      <c r="B333" s="96" t="s">
        <v>821</v>
      </c>
      <c r="C333" s="104">
        <v>90</v>
      </c>
    </row>
    <row r="334" spans="2:3" ht="15.75" thickBot="1" x14ac:dyDescent="0.3">
      <c r="B334" s="98" t="s">
        <v>822</v>
      </c>
      <c r="C334" s="104">
        <v>15</v>
      </c>
    </row>
    <row r="335" spans="2:3" ht="15.75" thickBot="1" x14ac:dyDescent="0.3">
      <c r="B335" s="98" t="s">
        <v>823</v>
      </c>
      <c r="C335" s="104">
        <v>75</v>
      </c>
    </row>
    <row r="336" spans="2:3" ht="15.75" thickBot="1" x14ac:dyDescent="0.3">
      <c r="B336" s="123" t="s">
        <v>841</v>
      </c>
      <c r="C336" s="124"/>
    </row>
    <row r="337" spans="2:3" ht="15.75" thickBot="1" x14ac:dyDescent="0.3">
      <c r="B337" s="65" t="s">
        <v>780</v>
      </c>
      <c r="C337" s="95">
        <v>1946.5</v>
      </c>
    </row>
    <row r="338" spans="2:3" ht="15.75" thickBot="1" x14ac:dyDescent="0.3">
      <c r="B338" s="66" t="s">
        <v>782</v>
      </c>
      <c r="C338" s="95">
        <v>1946.5</v>
      </c>
    </row>
    <row r="339" spans="2:3" ht="15.75" thickBot="1" x14ac:dyDescent="0.3">
      <c r="B339" s="65" t="s">
        <v>4</v>
      </c>
      <c r="C339" s="95">
        <v>1830</v>
      </c>
    </row>
    <row r="340" spans="2:3" ht="15.75" thickBot="1" x14ac:dyDescent="0.3">
      <c r="B340" s="66" t="s">
        <v>5</v>
      </c>
      <c r="C340" s="102">
        <v>817.3</v>
      </c>
    </row>
    <row r="341" spans="2:3" ht="15.75" thickBot="1" x14ac:dyDescent="0.3">
      <c r="B341" s="66" t="s">
        <v>6</v>
      </c>
      <c r="C341" s="102">
        <v>642.29999999999995</v>
      </c>
    </row>
    <row r="342" spans="2:3" ht="15.75" thickBot="1" x14ac:dyDescent="0.3">
      <c r="B342" s="66" t="s">
        <v>9</v>
      </c>
      <c r="C342" s="102">
        <v>229.7</v>
      </c>
    </row>
    <row r="343" spans="2:3" ht="15.75" thickBot="1" x14ac:dyDescent="0.3">
      <c r="B343" s="66" t="s">
        <v>10</v>
      </c>
      <c r="C343" s="102">
        <v>7.4</v>
      </c>
    </row>
    <row r="344" spans="2:3" ht="15.75" thickBot="1" x14ac:dyDescent="0.3">
      <c r="B344" s="66" t="s">
        <v>11</v>
      </c>
      <c r="C344" s="102">
        <v>133.19999999999999</v>
      </c>
    </row>
    <row r="345" spans="2:3" ht="15.75" thickBot="1" x14ac:dyDescent="0.3">
      <c r="B345" s="65" t="s">
        <v>12</v>
      </c>
      <c r="C345" s="102">
        <v>735.4</v>
      </c>
    </row>
    <row r="346" spans="2:3" ht="15.75" thickBot="1" x14ac:dyDescent="0.3">
      <c r="B346" s="96" t="s">
        <v>802</v>
      </c>
      <c r="C346" s="95">
        <v>1946.5</v>
      </c>
    </row>
    <row r="347" spans="2:3" ht="15.75" thickBot="1" x14ac:dyDescent="0.3">
      <c r="B347" s="66" t="s">
        <v>780</v>
      </c>
      <c r="C347" s="95">
        <v>1946.5</v>
      </c>
    </row>
    <row r="348" spans="2:3" ht="15.75" thickBot="1" x14ac:dyDescent="0.3">
      <c r="B348" s="96" t="s">
        <v>806</v>
      </c>
      <c r="C348" s="95">
        <v>2565.4</v>
      </c>
    </row>
    <row r="349" spans="2:3" ht="15.75" thickBot="1" x14ac:dyDescent="0.3">
      <c r="B349" s="66" t="s">
        <v>4</v>
      </c>
      <c r="C349" s="95">
        <v>1830</v>
      </c>
    </row>
    <row r="350" spans="2:3" ht="15.75" thickBot="1" x14ac:dyDescent="0.3">
      <c r="B350" s="66" t="s">
        <v>12</v>
      </c>
      <c r="C350" s="102">
        <v>735.4</v>
      </c>
    </row>
    <row r="351" spans="2:3" ht="15.75" thickBot="1" x14ac:dyDescent="0.3">
      <c r="B351" s="100" t="s">
        <v>808</v>
      </c>
      <c r="C351" s="103">
        <v>-618.9</v>
      </c>
    </row>
    <row r="352" spans="2:3" ht="15.75" thickBot="1" x14ac:dyDescent="0.3">
      <c r="B352" s="100" t="s">
        <v>825</v>
      </c>
      <c r="C352" s="101">
        <v>1380.1</v>
      </c>
    </row>
    <row r="353" spans="2:3" ht="15.75" thickBot="1" x14ac:dyDescent="0.3">
      <c r="B353" s="100" t="s">
        <v>826</v>
      </c>
      <c r="C353" s="103">
        <v>761.2</v>
      </c>
    </row>
    <row r="354" spans="2:3" ht="15.75" thickBot="1" x14ac:dyDescent="0.3">
      <c r="B354" s="96" t="s">
        <v>821</v>
      </c>
      <c r="C354" s="104">
        <v>87</v>
      </c>
    </row>
    <row r="355" spans="2:3" ht="15.75" thickBot="1" x14ac:dyDescent="0.3">
      <c r="B355" s="98" t="s">
        <v>822</v>
      </c>
      <c r="C355" s="104">
        <v>70</v>
      </c>
    </row>
    <row r="356" spans="2:3" ht="15.75" thickBot="1" x14ac:dyDescent="0.3">
      <c r="B356" s="98" t="s">
        <v>823</v>
      </c>
      <c r="C356" s="104">
        <v>17</v>
      </c>
    </row>
    <row r="357" spans="2:3" ht="15.75" thickBot="1" x14ac:dyDescent="0.3">
      <c r="B357" s="123" t="s">
        <v>842</v>
      </c>
      <c r="C357" s="124"/>
    </row>
    <row r="358" spans="2:3" ht="15.75" thickBot="1" x14ac:dyDescent="0.3">
      <c r="B358" s="65" t="s">
        <v>780</v>
      </c>
      <c r="C358" s="95">
        <v>5432.5</v>
      </c>
    </row>
    <row r="359" spans="2:3" ht="15.75" thickBot="1" x14ac:dyDescent="0.3">
      <c r="B359" s="66" t="s">
        <v>9</v>
      </c>
      <c r="C359" s="102">
        <v>302.39999999999998</v>
      </c>
    </row>
    <row r="360" spans="2:3" ht="15.75" thickBot="1" x14ac:dyDescent="0.3">
      <c r="B360" s="66" t="s">
        <v>782</v>
      </c>
      <c r="C360" s="95">
        <v>5130.1000000000004</v>
      </c>
    </row>
    <row r="361" spans="2:3" ht="15.75" thickBot="1" x14ac:dyDescent="0.3">
      <c r="B361" s="65" t="s">
        <v>4</v>
      </c>
      <c r="C361" s="95">
        <v>4245.3999999999996</v>
      </c>
    </row>
    <row r="362" spans="2:3" ht="15.75" thickBot="1" x14ac:dyDescent="0.3">
      <c r="B362" s="66" t="s">
        <v>5</v>
      </c>
      <c r="C362" s="95">
        <v>2269.6</v>
      </c>
    </row>
    <row r="363" spans="2:3" ht="15.75" thickBot="1" x14ac:dyDescent="0.3">
      <c r="B363" s="66" t="s">
        <v>6</v>
      </c>
      <c r="C363" s="95">
        <v>1707.7</v>
      </c>
    </row>
    <row r="364" spans="2:3" ht="15.75" thickBot="1" x14ac:dyDescent="0.3">
      <c r="B364" s="66" t="s">
        <v>9</v>
      </c>
      <c r="C364" s="102">
        <v>3.2</v>
      </c>
    </row>
    <row r="365" spans="2:3" ht="15.75" thickBot="1" x14ac:dyDescent="0.3">
      <c r="B365" s="66" t="s">
        <v>10</v>
      </c>
      <c r="C365" s="102">
        <v>7.6</v>
      </c>
    </row>
    <row r="366" spans="2:3" ht="15.75" thickBot="1" x14ac:dyDescent="0.3">
      <c r="B366" s="66" t="s">
        <v>11</v>
      </c>
      <c r="C366" s="102">
        <v>257.39999999999998</v>
      </c>
    </row>
    <row r="367" spans="2:3" ht="15.75" thickBot="1" x14ac:dyDescent="0.3">
      <c r="B367" s="65" t="s">
        <v>12</v>
      </c>
      <c r="C367" s="102">
        <v>590.29999999999995</v>
      </c>
    </row>
    <row r="368" spans="2:3" ht="15.75" thickBot="1" x14ac:dyDescent="0.3">
      <c r="B368" s="96" t="s">
        <v>802</v>
      </c>
      <c r="C368" s="95">
        <v>5432.5</v>
      </c>
    </row>
    <row r="369" spans="2:3" ht="15.75" thickBot="1" x14ac:dyDescent="0.3">
      <c r="B369" s="66" t="s">
        <v>780</v>
      </c>
      <c r="C369" s="95">
        <v>5432.5</v>
      </c>
    </row>
    <row r="370" spans="2:3" ht="15.75" thickBot="1" x14ac:dyDescent="0.3">
      <c r="B370" s="96" t="s">
        <v>806</v>
      </c>
      <c r="C370" s="95">
        <v>4835.8</v>
      </c>
    </row>
    <row r="371" spans="2:3" ht="15.75" thickBot="1" x14ac:dyDescent="0.3">
      <c r="B371" s="66" t="s">
        <v>4</v>
      </c>
      <c r="C371" s="95">
        <v>4245.3999999999996</v>
      </c>
    </row>
    <row r="372" spans="2:3" ht="15.75" thickBot="1" x14ac:dyDescent="0.3">
      <c r="B372" s="66" t="s">
        <v>12</v>
      </c>
      <c r="C372" s="102">
        <v>590.29999999999995</v>
      </c>
    </row>
    <row r="373" spans="2:3" ht="15.75" thickBot="1" x14ac:dyDescent="0.3">
      <c r="B373" s="100" t="s">
        <v>808</v>
      </c>
      <c r="C373" s="103">
        <v>596.70000000000005</v>
      </c>
    </row>
    <row r="374" spans="2:3" ht="15.75" thickBot="1" x14ac:dyDescent="0.3">
      <c r="B374" s="100" t="s">
        <v>825</v>
      </c>
      <c r="C374" s="103">
        <v>478.5</v>
      </c>
    </row>
    <row r="375" spans="2:3" ht="15.75" thickBot="1" x14ac:dyDescent="0.3">
      <c r="B375" s="100" t="s">
        <v>826</v>
      </c>
      <c r="C375" s="101">
        <v>1075.3</v>
      </c>
    </row>
    <row r="376" spans="2:3" ht="15.75" thickBot="1" x14ac:dyDescent="0.3">
      <c r="B376" s="96" t="s">
        <v>821</v>
      </c>
      <c r="C376" s="104">
        <v>576</v>
      </c>
    </row>
    <row r="377" spans="2:3" ht="15.75" thickBot="1" x14ac:dyDescent="0.3">
      <c r="B377" s="98" t="s">
        <v>822</v>
      </c>
      <c r="C377" s="104">
        <v>245</v>
      </c>
    </row>
    <row r="378" spans="2:3" ht="15.75" thickBot="1" x14ac:dyDescent="0.3">
      <c r="B378" s="98" t="s">
        <v>823</v>
      </c>
      <c r="C378" s="104">
        <v>331</v>
      </c>
    </row>
    <row r="379" spans="2:3" ht="15.75" thickBot="1" x14ac:dyDescent="0.3">
      <c r="B379" s="123" t="s">
        <v>843</v>
      </c>
      <c r="C379" s="124"/>
    </row>
    <row r="380" spans="2:3" ht="15.75" thickBot="1" x14ac:dyDescent="0.3">
      <c r="B380" s="65" t="s">
        <v>780</v>
      </c>
      <c r="C380" s="102">
        <v>5.7</v>
      </c>
    </row>
    <row r="381" spans="2:3" ht="15.75" thickBot="1" x14ac:dyDescent="0.3">
      <c r="B381" s="66" t="s">
        <v>782</v>
      </c>
      <c r="C381" s="102">
        <v>5.7</v>
      </c>
    </row>
    <row r="382" spans="2:3" ht="15.75" thickBot="1" x14ac:dyDescent="0.3">
      <c r="B382" s="96" t="s">
        <v>802</v>
      </c>
      <c r="C382" s="102">
        <v>5.7</v>
      </c>
    </row>
    <row r="383" spans="2:3" ht="15.75" thickBot="1" x14ac:dyDescent="0.3">
      <c r="B383" s="66" t="s">
        <v>780</v>
      </c>
      <c r="C383" s="102">
        <v>5.7</v>
      </c>
    </row>
    <row r="384" spans="2:3" ht="15.75" thickBot="1" x14ac:dyDescent="0.3">
      <c r="B384" s="100" t="s">
        <v>808</v>
      </c>
      <c r="C384" s="103">
        <v>5.7</v>
      </c>
    </row>
    <row r="385" spans="2:3" ht="15.75" thickBot="1" x14ac:dyDescent="0.3">
      <c r="B385" s="100" t="s">
        <v>825</v>
      </c>
      <c r="C385" s="103">
        <v>66.3</v>
      </c>
    </row>
    <row r="386" spans="2:3" ht="15.75" thickBot="1" x14ac:dyDescent="0.3">
      <c r="B386" s="100" t="s">
        <v>826</v>
      </c>
      <c r="C386" s="103">
        <v>71.900000000000006</v>
      </c>
    </row>
    <row r="387" spans="2:3" ht="15.75" thickBot="1" x14ac:dyDescent="0.3">
      <c r="B387" s="96" t="s">
        <v>821</v>
      </c>
      <c r="C387" s="104">
        <v>51</v>
      </c>
    </row>
    <row r="388" spans="2:3" ht="15.75" thickBot="1" x14ac:dyDescent="0.3">
      <c r="B388" s="98" t="s">
        <v>822</v>
      </c>
      <c r="C388" s="104">
        <v>43</v>
      </c>
    </row>
    <row r="389" spans="2:3" ht="15.75" thickBot="1" x14ac:dyDescent="0.3">
      <c r="B389" s="98" t="s">
        <v>823</v>
      </c>
      <c r="C389" s="104">
        <v>8</v>
      </c>
    </row>
    <row r="390" spans="2:3" ht="15.75" thickBot="1" x14ac:dyDescent="0.3">
      <c r="B390" s="123" t="s">
        <v>844</v>
      </c>
      <c r="C390" s="124"/>
    </row>
    <row r="391" spans="2:3" ht="15.75" thickBot="1" x14ac:dyDescent="0.3">
      <c r="B391" s="65" t="s">
        <v>780</v>
      </c>
      <c r="C391" s="95">
        <v>6297.7</v>
      </c>
    </row>
    <row r="392" spans="2:3" ht="15.75" thickBot="1" x14ac:dyDescent="0.3">
      <c r="B392" s="66" t="s">
        <v>782</v>
      </c>
      <c r="C392" s="95">
        <v>6297.7</v>
      </c>
    </row>
    <row r="393" spans="2:3" ht="15.75" thickBot="1" x14ac:dyDescent="0.3">
      <c r="B393" s="65" t="s">
        <v>4</v>
      </c>
      <c r="C393" s="95">
        <v>6938</v>
      </c>
    </row>
    <row r="394" spans="2:3" ht="15.75" thickBot="1" x14ac:dyDescent="0.3">
      <c r="B394" s="66" t="s">
        <v>5</v>
      </c>
      <c r="C394" s="95">
        <v>1251.0999999999999</v>
      </c>
    </row>
    <row r="395" spans="2:3" ht="15.75" thickBot="1" x14ac:dyDescent="0.3">
      <c r="B395" s="66" t="s">
        <v>6</v>
      </c>
      <c r="C395" s="102">
        <v>963.6</v>
      </c>
    </row>
    <row r="396" spans="2:3" ht="15.75" thickBot="1" x14ac:dyDescent="0.3">
      <c r="B396" s="66" t="s">
        <v>9</v>
      </c>
      <c r="C396" s="95">
        <v>4634</v>
      </c>
    </row>
    <row r="397" spans="2:3" ht="15.75" thickBot="1" x14ac:dyDescent="0.3">
      <c r="B397" s="66" t="s">
        <v>10</v>
      </c>
      <c r="C397" s="102">
        <v>15.5</v>
      </c>
    </row>
    <row r="398" spans="2:3" ht="15.75" thickBot="1" x14ac:dyDescent="0.3">
      <c r="B398" s="66" t="s">
        <v>11</v>
      </c>
      <c r="C398" s="102">
        <v>73.8</v>
      </c>
    </row>
    <row r="399" spans="2:3" ht="15.75" thickBot="1" x14ac:dyDescent="0.3">
      <c r="B399" s="65" t="s">
        <v>12</v>
      </c>
      <c r="C399" s="102">
        <v>72.7</v>
      </c>
    </row>
    <row r="400" spans="2:3" ht="15.75" thickBot="1" x14ac:dyDescent="0.3">
      <c r="B400" s="96" t="s">
        <v>802</v>
      </c>
      <c r="C400" s="95">
        <v>6297.7</v>
      </c>
    </row>
    <row r="401" spans="2:3" ht="15.75" thickBot="1" x14ac:dyDescent="0.3">
      <c r="B401" s="66" t="s">
        <v>780</v>
      </c>
      <c r="C401" s="95">
        <v>6297.7</v>
      </c>
    </row>
    <row r="402" spans="2:3" ht="15.75" thickBot="1" x14ac:dyDescent="0.3">
      <c r="B402" s="96" t="s">
        <v>806</v>
      </c>
      <c r="C402" s="95">
        <v>7010.7</v>
      </c>
    </row>
    <row r="403" spans="2:3" ht="15.75" thickBot="1" x14ac:dyDescent="0.3">
      <c r="B403" s="66" t="s">
        <v>4</v>
      </c>
      <c r="C403" s="95">
        <v>6938</v>
      </c>
    </row>
    <row r="404" spans="2:3" ht="15.75" thickBot="1" x14ac:dyDescent="0.3">
      <c r="B404" s="66" t="s">
        <v>12</v>
      </c>
      <c r="C404" s="102">
        <v>72.7</v>
      </c>
    </row>
    <row r="405" spans="2:3" ht="15.75" thickBot="1" x14ac:dyDescent="0.3">
      <c r="B405" s="100" t="s">
        <v>808</v>
      </c>
      <c r="C405" s="103">
        <v>-712.9</v>
      </c>
    </row>
    <row r="406" spans="2:3" ht="15.75" thickBot="1" x14ac:dyDescent="0.3">
      <c r="B406" s="100" t="s">
        <v>825</v>
      </c>
      <c r="C406" s="101">
        <v>3208.9</v>
      </c>
    </row>
    <row r="407" spans="2:3" ht="15.75" thickBot="1" x14ac:dyDescent="0.3">
      <c r="B407" s="100" t="s">
        <v>826</v>
      </c>
      <c r="C407" s="101">
        <v>2496</v>
      </c>
    </row>
    <row r="408" spans="2:3" ht="15.75" thickBot="1" x14ac:dyDescent="0.3">
      <c r="B408" s="96" t="s">
        <v>821</v>
      </c>
      <c r="C408" s="104">
        <v>107</v>
      </c>
    </row>
    <row r="409" spans="2:3" ht="15.75" thickBot="1" x14ac:dyDescent="0.3">
      <c r="B409" s="98" t="s">
        <v>822</v>
      </c>
      <c r="C409" s="104">
        <v>80</v>
      </c>
    </row>
    <row r="410" spans="2:3" ht="15.75" thickBot="1" x14ac:dyDescent="0.3">
      <c r="B410" s="98" t="s">
        <v>823</v>
      </c>
      <c r="C410" s="104">
        <v>27</v>
      </c>
    </row>
    <row r="411" spans="2:3" ht="15.75" thickBot="1" x14ac:dyDescent="0.3">
      <c r="B411" s="123" t="s">
        <v>845</v>
      </c>
      <c r="C411" s="124"/>
    </row>
    <row r="412" spans="2:3" ht="15.75" thickBot="1" x14ac:dyDescent="0.3">
      <c r="B412" s="65" t="s">
        <v>780</v>
      </c>
      <c r="C412" s="95">
        <v>22191.4</v>
      </c>
    </row>
    <row r="413" spans="2:3" ht="15.75" thickBot="1" x14ac:dyDescent="0.3">
      <c r="B413" s="66" t="s">
        <v>9</v>
      </c>
      <c r="C413" s="95">
        <v>13980.8</v>
      </c>
    </row>
    <row r="414" spans="2:3" ht="15.75" thickBot="1" x14ac:dyDescent="0.3">
      <c r="B414" s="66" t="s">
        <v>782</v>
      </c>
      <c r="C414" s="95">
        <v>8210.5</v>
      </c>
    </row>
    <row r="415" spans="2:3" ht="15.75" thickBot="1" x14ac:dyDescent="0.3">
      <c r="B415" s="65" t="s">
        <v>4</v>
      </c>
      <c r="C415" s="102">
        <v>613.4</v>
      </c>
    </row>
    <row r="416" spans="2:3" ht="15.75" thickBot="1" x14ac:dyDescent="0.3">
      <c r="B416" s="66" t="s">
        <v>8</v>
      </c>
      <c r="C416" s="102">
        <v>613.4</v>
      </c>
    </row>
    <row r="417" spans="2:3" ht="15.75" thickBot="1" x14ac:dyDescent="0.3">
      <c r="B417" s="96" t="s">
        <v>802</v>
      </c>
      <c r="C417" s="95">
        <v>22191.4</v>
      </c>
    </row>
    <row r="418" spans="2:3" ht="15.75" thickBot="1" x14ac:dyDescent="0.3">
      <c r="B418" s="66" t="s">
        <v>780</v>
      </c>
      <c r="C418" s="95">
        <v>22191.4</v>
      </c>
    </row>
    <row r="419" spans="2:3" ht="15.75" thickBot="1" x14ac:dyDescent="0.3">
      <c r="B419" s="96" t="s">
        <v>806</v>
      </c>
      <c r="C419" s="102">
        <v>613.4</v>
      </c>
    </row>
    <row r="420" spans="2:3" ht="15.75" thickBot="1" x14ac:dyDescent="0.3">
      <c r="B420" s="66" t="s">
        <v>4</v>
      </c>
      <c r="C420" s="102">
        <v>613.4</v>
      </c>
    </row>
    <row r="421" spans="2:3" ht="15.75" thickBot="1" x14ac:dyDescent="0.3">
      <c r="B421" s="100" t="s">
        <v>808</v>
      </c>
      <c r="C421" s="101">
        <v>21578</v>
      </c>
    </row>
    <row r="422" spans="2:3" ht="15.75" thickBot="1" x14ac:dyDescent="0.3">
      <c r="B422" s="100" t="s">
        <v>825</v>
      </c>
      <c r="C422" s="101">
        <v>173678.5</v>
      </c>
    </row>
    <row r="423" spans="2:3" ht="15.75" thickBot="1" x14ac:dyDescent="0.3">
      <c r="B423" s="100" t="s">
        <v>826</v>
      </c>
      <c r="C423" s="101">
        <v>195256.5</v>
      </c>
    </row>
    <row r="424" spans="2:3" ht="15.75" thickBot="1" x14ac:dyDescent="0.3">
      <c r="B424" s="96" t="s">
        <v>821</v>
      </c>
      <c r="C424" s="104">
        <v>79</v>
      </c>
    </row>
    <row r="425" spans="2:3" ht="15.75" thickBot="1" x14ac:dyDescent="0.3">
      <c r="B425" s="98" t="s">
        <v>822</v>
      </c>
      <c r="C425" s="104">
        <v>39</v>
      </c>
    </row>
    <row r="426" spans="2:3" ht="15.75" thickBot="1" x14ac:dyDescent="0.3">
      <c r="B426" s="98" t="s">
        <v>823</v>
      </c>
      <c r="C426" s="104">
        <v>40</v>
      </c>
    </row>
    <row r="427" spans="2:3" ht="15.75" thickBot="1" x14ac:dyDescent="0.3">
      <c r="B427" s="123" t="s">
        <v>846</v>
      </c>
      <c r="C427" s="124"/>
    </row>
    <row r="428" spans="2:3" ht="15.75" thickBot="1" x14ac:dyDescent="0.3">
      <c r="B428" s="65" t="s">
        <v>780</v>
      </c>
      <c r="C428" s="102">
        <v>437.9</v>
      </c>
    </row>
    <row r="429" spans="2:3" ht="15.75" thickBot="1" x14ac:dyDescent="0.3">
      <c r="B429" s="66" t="s">
        <v>782</v>
      </c>
      <c r="C429" s="102">
        <v>437.9</v>
      </c>
    </row>
    <row r="430" spans="2:3" ht="15.75" thickBot="1" x14ac:dyDescent="0.3">
      <c r="B430" s="65" t="s">
        <v>4</v>
      </c>
      <c r="C430" s="102">
        <v>283.89999999999998</v>
      </c>
    </row>
    <row r="431" spans="2:3" ht="15.75" thickBot="1" x14ac:dyDescent="0.3">
      <c r="B431" s="66" t="s">
        <v>6</v>
      </c>
      <c r="C431" s="102">
        <v>235.5</v>
      </c>
    </row>
    <row r="432" spans="2:3" ht="15.75" thickBot="1" x14ac:dyDescent="0.3">
      <c r="B432" s="66" t="s">
        <v>9</v>
      </c>
      <c r="C432" s="102">
        <v>43.7</v>
      </c>
    </row>
    <row r="433" spans="2:3" ht="15.75" thickBot="1" x14ac:dyDescent="0.3">
      <c r="B433" s="66" t="s">
        <v>11</v>
      </c>
      <c r="C433" s="102">
        <v>4.7</v>
      </c>
    </row>
    <row r="434" spans="2:3" ht="15.75" thickBot="1" x14ac:dyDescent="0.3">
      <c r="B434" s="65" t="s">
        <v>12</v>
      </c>
      <c r="C434" s="102">
        <v>0.6</v>
      </c>
    </row>
    <row r="435" spans="2:3" ht="15.75" thickBot="1" x14ac:dyDescent="0.3">
      <c r="B435" s="96" t="s">
        <v>802</v>
      </c>
      <c r="C435" s="102">
        <v>437.9</v>
      </c>
    </row>
    <row r="436" spans="2:3" ht="15.75" thickBot="1" x14ac:dyDescent="0.3">
      <c r="B436" s="66" t="s">
        <v>780</v>
      </c>
      <c r="C436" s="102">
        <v>437.9</v>
      </c>
    </row>
    <row r="437" spans="2:3" ht="15.75" thickBot="1" x14ac:dyDescent="0.3">
      <c r="B437" s="96" t="s">
        <v>806</v>
      </c>
      <c r="C437" s="102">
        <v>284.5</v>
      </c>
    </row>
    <row r="438" spans="2:3" ht="15.75" thickBot="1" x14ac:dyDescent="0.3">
      <c r="B438" s="66" t="s">
        <v>4</v>
      </c>
      <c r="C438" s="102">
        <v>283.89999999999998</v>
      </c>
    </row>
    <row r="439" spans="2:3" ht="15.75" thickBot="1" x14ac:dyDescent="0.3">
      <c r="B439" s="66" t="s">
        <v>12</v>
      </c>
      <c r="C439" s="102">
        <v>0.6</v>
      </c>
    </row>
    <row r="440" spans="2:3" ht="15.75" thickBot="1" x14ac:dyDescent="0.3">
      <c r="B440" s="100" t="s">
        <v>808</v>
      </c>
      <c r="C440" s="103">
        <v>153.4</v>
      </c>
    </row>
    <row r="441" spans="2:3" ht="15.75" thickBot="1" x14ac:dyDescent="0.3">
      <c r="B441" s="100" t="s">
        <v>825</v>
      </c>
      <c r="C441" s="103">
        <v>242.9</v>
      </c>
    </row>
    <row r="442" spans="2:3" ht="15.75" thickBot="1" x14ac:dyDescent="0.3">
      <c r="B442" s="100" t="s">
        <v>826</v>
      </c>
      <c r="C442" s="103">
        <v>396.4</v>
      </c>
    </row>
    <row r="443" spans="2:3" ht="15.75" thickBot="1" x14ac:dyDescent="0.3">
      <c r="B443" s="96" t="s">
        <v>821</v>
      </c>
      <c r="C443" s="104">
        <v>76</v>
      </c>
    </row>
    <row r="444" spans="2:3" ht="15.75" thickBot="1" x14ac:dyDescent="0.3">
      <c r="B444" s="98" t="s">
        <v>822</v>
      </c>
      <c r="C444" s="104">
        <v>59</v>
      </c>
    </row>
    <row r="445" spans="2:3" ht="15.75" thickBot="1" x14ac:dyDescent="0.3">
      <c r="B445" s="98" t="s">
        <v>823</v>
      </c>
      <c r="C445" s="104">
        <v>17</v>
      </c>
    </row>
    <row r="446" spans="2:3" ht="15.75" thickBot="1" x14ac:dyDescent="0.3">
      <c r="B446" s="123" t="s">
        <v>847</v>
      </c>
      <c r="C446" s="124"/>
    </row>
    <row r="447" spans="2:3" ht="15.75" thickBot="1" x14ac:dyDescent="0.3">
      <c r="B447" s="65" t="s">
        <v>780</v>
      </c>
      <c r="C447" s="102">
        <v>263</v>
      </c>
    </row>
    <row r="448" spans="2:3" ht="15.75" thickBot="1" x14ac:dyDescent="0.3">
      <c r="B448" s="66" t="s">
        <v>782</v>
      </c>
      <c r="C448" s="102">
        <v>263</v>
      </c>
    </row>
    <row r="449" spans="2:3" ht="15.75" thickBot="1" x14ac:dyDescent="0.3">
      <c r="B449" s="65" t="s">
        <v>4</v>
      </c>
      <c r="C449" s="102">
        <v>40.5</v>
      </c>
    </row>
    <row r="450" spans="2:3" ht="15.75" thickBot="1" x14ac:dyDescent="0.3">
      <c r="B450" s="66" t="s">
        <v>6</v>
      </c>
      <c r="C450" s="102">
        <v>40.5</v>
      </c>
    </row>
    <row r="451" spans="2:3" ht="15.75" thickBot="1" x14ac:dyDescent="0.3">
      <c r="B451" s="96" t="s">
        <v>802</v>
      </c>
      <c r="C451" s="102">
        <v>263</v>
      </c>
    </row>
    <row r="452" spans="2:3" ht="15.75" thickBot="1" x14ac:dyDescent="0.3">
      <c r="B452" s="66" t="s">
        <v>780</v>
      </c>
      <c r="C452" s="102">
        <v>263</v>
      </c>
    </row>
    <row r="453" spans="2:3" ht="15.75" thickBot="1" x14ac:dyDescent="0.3">
      <c r="B453" s="96" t="s">
        <v>806</v>
      </c>
      <c r="C453" s="102">
        <v>40.5</v>
      </c>
    </row>
    <row r="454" spans="2:3" ht="15.75" thickBot="1" x14ac:dyDescent="0.3">
      <c r="B454" s="66" t="s">
        <v>4</v>
      </c>
      <c r="C454" s="102">
        <v>40.5</v>
      </c>
    </row>
    <row r="455" spans="2:3" ht="15.75" thickBot="1" x14ac:dyDescent="0.3">
      <c r="B455" s="100" t="s">
        <v>808</v>
      </c>
      <c r="C455" s="103">
        <v>222.5</v>
      </c>
    </row>
    <row r="456" spans="2:3" ht="15.75" thickBot="1" x14ac:dyDescent="0.3">
      <c r="B456" s="100" t="s">
        <v>825</v>
      </c>
      <c r="C456" s="103">
        <v>2</v>
      </c>
    </row>
    <row r="457" spans="2:3" ht="15.75" thickBot="1" x14ac:dyDescent="0.3">
      <c r="B457" s="100" t="s">
        <v>826</v>
      </c>
      <c r="C457" s="103">
        <v>224.5</v>
      </c>
    </row>
    <row r="458" spans="2:3" ht="15.75" thickBot="1" x14ac:dyDescent="0.3">
      <c r="B458" s="96" t="s">
        <v>821</v>
      </c>
      <c r="C458" s="104">
        <v>116</v>
      </c>
    </row>
    <row r="459" spans="2:3" ht="15.75" thickBot="1" x14ac:dyDescent="0.3">
      <c r="B459" s="98" t="s">
        <v>822</v>
      </c>
      <c r="C459" s="104">
        <v>63</v>
      </c>
    </row>
    <row r="460" spans="2:3" ht="15.75" thickBot="1" x14ac:dyDescent="0.3">
      <c r="B460" s="98" t="s">
        <v>823</v>
      </c>
      <c r="C460" s="104">
        <v>53</v>
      </c>
    </row>
    <row r="461" spans="2:3" ht="15.75" thickBot="1" x14ac:dyDescent="0.3">
      <c r="B461" s="123" t="s">
        <v>848</v>
      </c>
      <c r="C461" s="124"/>
    </row>
    <row r="462" spans="2:3" ht="15.75" thickBot="1" x14ac:dyDescent="0.3">
      <c r="B462" s="65" t="s">
        <v>780</v>
      </c>
      <c r="C462" s="95">
        <v>33534.800000000003</v>
      </c>
    </row>
    <row r="463" spans="2:3" ht="15.75" thickBot="1" x14ac:dyDescent="0.3">
      <c r="B463" s="66" t="s">
        <v>9</v>
      </c>
      <c r="C463" s="95">
        <v>2507.4</v>
      </c>
    </row>
    <row r="464" spans="2:3" ht="15.75" thickBot="1" x14ac:dyDescent="0.3">
      <c r="B464" s="66" t="s">
        <v>782</v>
      </c>
      <c r="C464" s="95">
        <v>31027.4</v>
      </c>
    </row>
    <row r="465" spans="2:3" ht="15.75" thickBot="1" x14ac:dyDescent="0.3">
      <c r="B465" s="65" t="s">
        <v>809</v>
      </c>
      <c r="C465" s="95">
        <v>9267.2999999999993</v>
      </c>
    </row>
    <row r="466" spans="2:3" ht="15.75" thickBot="1" x14ac:dyDescent="0.3">
      <c r="B466" s="65" t="s">
        <v>4</v>
      </c>
      <c r="C466" s="95">
        <v>11679</v>
      </c>
    </row>
    <row r="467" spans="2:3" ht="15.75" thickBot="1" x14ac:dyDescent="0.3">
      <c r="B467" s="66" t="s">
        <v>5</v>
      </c>
      <c r="C467" s="95">
        <v>2048</v>
      </c>
    </row>
    <row r="468" spans="2:3" ht="15.75" thickBot="1" x14ac:dyDescent="0.3">
      <c r="B468" s="66" t="s">
        <v>6</v>
      </c>
      <c r="C468" s="95">
        <v>2655.8</v>
      </c>
    </row>
    <row r="469" spans="2:3" ht="15.75" thickBot="1" x14ac:dyDescent="0.3">
      <c r="B469" s="66" t="s">
        <v>7</v>
      </c>
      <c r="C469" s="95">
        <v>4836.2</v>
      </c>
    </row>
    <row r="470" spans="2:3" ht="15.75" thickBot="1" x14ac:dyDescent="0.3">
      <c r="B470" s="66" t="s">
        <v>9</v>
      </c>
      <c r="C470" s="95">
        <v>1782.1</v>
      </c>
    </row>
    <row r="471" spans="2:3" ht="15.75" thickBot="1" x14ac:dyDescent="0.3">
      <c r="B471" s="66" t="s">
        <v>10</v>
      </c>
      <c r="C471" s="102">
        <v>30.9</v>
      </c>
    </row>
    <row r="472" spans="2:3" ht="15.75" thickBot="1" x14ac:dyDescent="0.3">
      <c r="B472" s="66" t="s">
        <v>11</v>
      </c>
      <c r="C472" s="102">
        <v>326</v>
      </c>
    </row>
    <row r="473" spans="2:3" ht="15.75" thickBot="1" x14ac:dyDescent="0.3">
      <c r="B473" s="65" t="s">
        <v>12</v>
      </c>
      <c r="C473" s="95">
        <v>15492.5</v>
      </c>
    </row>
    <row r="474" spans="2:3" ht="15.75" thickBot="1" x14ac:dyDescent="0.3">
      <c r="B474" s="65" t="s">
        <v>14</v>
      </c>
      <c r="C474" s="95">
        <v>7150.6</v>
      </c>
    </row>
    <row r="475" spans="2:3" ht="15.75" thickBot="1" x14ac:dyDescent="0.3">
      <c r="B475" s="96" t="s">
        <v>802</v>
      </c>
      <c r="C475" s="95">
        <v>42802.1</v>
      </c>
    </row>
    <row r="476" spans="2:3" ht="15.75" thickBot="1" x14ac:dyDescent="0.3">
      <c r="B476" s="66" t="s">
        <v>780</v>
      </c>
      <c r="C476" s="95">
        <v>33534.800000000003</v>
      </c>
    </row>
    <row r="477" spans="2:3" ht="15.75" thickBot="1" x14ac:dyDescent="0.3">
      <c r="B477" s="66" t="s">
        <v>804</v>
      </c>
      <c r="C477" s="95">
        <v>9267.2999999999993</v>
      </c>
    </row>
    <row r="478" spans="2:3" ht="15.75" thickBot="1" x14ac:dyDescent="0.3">
      <c r="B478" s="96" t="s">
        <v>806</v>
      </c>
      <c r="C478" s="95">
        <v>34322.1</v>
      </c>
    </row>
    <row r="479" spans="2:3" ht="15.75" thickBot="1" x14ac:dyDescent="0.3">
      <c r="B479" s="66" t="s">
        <v>4</v>
      </c>
      <c r="C479" s="95">
        <v>11679</v>
      </c>
    </row>
    <row r="480" spans="2:3" ht="15.75" thickBot="1" x14ac:dyDescent="0.3">
      <c r="B480" s="66" t="s">
        <v>12</v>
      </c>
      <c r="C480" s="95">
        <v>15492.5</v>
      </c>
    </row>
    <row r="481" spans="2:3" ht="15.75" thickBot="1" x14ac:dyDescent="0.3">
      <c r="B481" s="66" t="s">
        <v>14</v>
      </c>
      <c r="C481" s="95">
        <v>7150.6</v>
      </c>
    </row>
    <row r="482" spans="2:3" ht="15.75" thickBot="1" x14ac:dyDescent="0.3">
      <c r="B482" s="100" t="s">
        <v>808</v>
      </c>
      <c r="C482" s="101">
        <v>8480</v>
      </c>
    </row>
    <row r="483" spans="2:3" ht="15.75" thickBot="1" x14ac:dyDescent="0.3">
      <c r="B483" s="100" t="s">
        <v>825</v>
      </c>
      <c r="C483" s="101">
        <v>187586.4</v>
      </c>
    </row>
    <row r="484" spans="2:3" ht="15.75" thickBot="1" x14ac:dyDescent="0.3">
      <c r="B484" s="100" t="s">
        <v>826</v>
      </c>
      <c r="C484" s="101">
        <v>196066.4</v>
      </c>
    </row>
    <row r="485" spans="2:3" ht="15.75" thickBot="1" x14ac:dyDescent="0.3">
      <c r="B485" s="96" t="s">
        <v>821</v>
      </c>
      <c r="C485" s="104">
        <v>185</v>
      </c>
    </row>
    <row r="486" spans="2:3" ht="15.75" thickBot="1" x14ac:dyDescent="0.3">
      <c r="B486" s="98" t="s">
        <v>822</v>
      </c>
      <c r="C486" s="104">
        <v>83</v>
      </c>
    </row>
    <row r="487" spans="2:3" ht="15.75" thickBot="1" x14ac:dyDescent="0.3">
      <c r="B487" s="98" t="s">
        <v>823</v>
      </c>
      <c r="C487" s="104">
        <v>102</v>
      </c>
    </row>
    <row r="488" spans="2:3" ht="15.75" thickBot="1" x14ac:dyDescent="0.3">
      <c r="B488" s="123" t="s">
        <v>849</v>
      </c>
      <c r="C488" s="124"/>
    </row>
    <row r="489" spans="2:3" ht="15.75" thickBot="1" x14ac:dyDescent="0.3">
      <c r="B489" s="65" t="s">
        <v>780</v>
      </c>
      <c r="C489" s="95">
        <v>6190.3</v>
      </c>
    </row>
    <row r="490" spans="2:3" ht="15.75" thickBot="1" x14ac:dyDescent="0.3">
      <c r="B490" s="66" t="s">
        <v>782</v>
      </c>
      <c r="C490" s="95">
        <v>6190.3</v>
      </c>
    </row>
    <row r="491" spans="2:3" ht="15.75" thickBot="1" x14ac:dyDescent="0.3">
      <c r="B491" s="65" t="s">
        <v>4</v>
      </c>
      <c r="C491" s="95">
        <v>4417.2</v>
      </c>
    </row>
    <row r="492" spans="2:3" ht="15.75" thickBot="1" x14ac:dyDescent="0.3">
      <c r="B492" s="66" t="s">
        <v>5</v>
      </c>
      <c r="C492" s="95">
        <v>1673.6</v>
      </c>
    </row>
    <row r="493" spans="2:3" ht="15.75" thickBot="1" x14ac:dyDescent="0.3">
      <c r="B493" s="66" t="s">
        <v>6</v>
      </c>
      <c r="C493" s="95">
        <v>1754.2</v>
      </c>
    </row>
    <row r="494" spans="2:3" ht="15.75" thickBot="1" x14ac:dyDescent="0.3">
      <c r="B494" s="66" t="s">
        <v>9</v>
      </c>
      <c r="C494" s="102">
        <v>265.3</v>
      </c>
    </row>
    <row r="495" spans="2:3" ht="15.75" thickBot="1" x14ac:dyDescent="0.3">
      <c r="B495" s="66" t="s">
        <v>10</v>
      </c>
      <c r="C495" s="102">
        <v>6</v>
      </c>
    </row>
    <row r="496" spans="2:3" ht="15.75" thickBot="1" x14ac:dyDescent="0.3">
      <c r="B496" s="66" t="s">
        <v>11</v>
      </c>
      <c r="C496" s="102">
        <v>718.1</v>
      </c>
    </row>
    <row r="497" spans="2:3" ht="15.75" thickBot="1" x14ac:dyDescent="0.3">
      <c r="B497" s="65" t="s">
        <v>12</v>
      </c>
      <c r="C497" s="95">
        <v>1076.0999999999999</v>
      </c>
    </row>
    <row r="498" spans="2:3" ht="15.75" thickBot="1" x14ac:dyDescent="0.3">
      <c r="B498" s="96" t="s">
        <v>802</v>
      </c>
      <c r="C498" s="95">
        <v>6190.3</v>
      </c>
    </row>
    <row r="499" spans="2:3" ht="15.75" thickBot="1" x14ac:dyDescent="0.3">
      <c r="B499" s="66" t="s">
        <v>780</v>
      </c>
      <c r="C499" s="95">
        <v>6190.3</v>
      </c>
    </row>
    <row r="500" spans="2:3" ht="15.75" thickBot="1" x14ac:dyDescent="0.3">
      <c r="B500" s="96" t="s">
        <v>806</v>
      </c>
      <c r="C500" s="95">
        <v>5493.3</v>
      </c>
    </row>
    <row r="501" spans="2:3" ht="15.75" thickBot="1" x14ac:dyDescent="0.3">
      <c r="B501" s="66" t="s">
        <v>4</v>
      </c>
      <c r="C501" s="95">
        <v>4417.2</v>
      </c>
    </row>
    <row r="502" spans="2:3" ht="15.75" thickBot="1" x14ac:dyDescent="0.3">
      <c r="B502" s="66" t="s">
        <v>12</v>
      </c>
      <c r="C502" s="95">
        <v>1076.0999999999999</v>
      </c>
    </row>
    <row r="503" spans="2:3" ht="15.75" thickBot="1" x14ac:dyDescent="0.3">
      <c r="B503" s="100" t="s">
        <v>808</v>
      </c>
      <c r="C503" s="103">
        <v>697</v>
      </c>
    </row>
    <row r="504" spans="2:3" ht="15.75" thickBot="1" x14ac:dyDescent="0.3">
      <c r="B504" s="100" t="s">
        <v>825</v>
      </c>
      <c r="C504" s="101">
        <v>2445.9</v>
      </c>
    </row>
    <row r="505" spans="2:3" ht="15.75" thickBot="1" x14ac:dyDescent="0.3">
      <c r="B505" s="100" t="s">
        <v>826</v>
      </c>
      <c r="C505" s="101">
        <v>3142.9</v>
      </c>
    </row>
    <row r="506" spans="2:3" ht="15.75" thickBot="1" x14ac:dyDescent="0.3">
      <c r="B506" s="96" t="s">
        <v>821</v>
      </c>
      <c r="C506" s="104">
        <v>216</v>
      </c>
    </row>
    <row r="507" spans="2:3" ht="15.75" thickBot="1" x14ac:dyDescent="0.3">
      <c r="B507" s="98" t="s">
        <v>822</v>
      </c>
      <c r="C507" s="104">
        <v>122</v>
      </c>
    </row>
    <row r="508" spans="2:3" ht="15.75" thickBot="1" x14ac:dyDescent="0.3">
      <c r="B508" s="98" t="s">
        <v>823</v>
      </c>
      <c r="C508" s="104">
        <v>94</v>
      </c>
    </row>
    <row r="509" spans="2:3" ht="15.75" thickBot="1" x14ac:dyDescent="0.3">
      <c r="B509" s="123" t="s">
        <v>850</v>
      </c>
      <c r="C509" s="124"/>
    </row>
    <row r="510" spans="2:3" ht="15.75" thickBot="1" x14ac:dyDescent="0.3">
      <c r="B510" s="65" t="s">
        <v>780</v>
      </c>
      <c r="C510" s="95">
        <v>38405.5</v>
      </c>
    </row>
    <row r="511" spans="2:3" ht="15.75" thickBot="1" x14ac:dyDescent="0.3">
      <c r="B511" s="66" t="s">
        <v>9</v>
      </c>
      <c r="C511" s="95">
        <v>27486.9</v>
      </c>
    </row>
    <row r="512" spans="2:3" ht="15.75" thickBot="1" x14ac:dyDescent="0.3">
      <c r="B512" s="66" t="s">
        <v>782</v>
      </c>
      <c r="C512" s="95">
        <v>10918.6</v>
      </c>
    </row>
    <row r="513" spans="2:3" ht="15.75" thickBot="1" x14ac:dyDescent="0.3">
      <c r="B513" s="65" t="s">
        <v>4</v>
      </c>
      <c r="C513" s="95">
        <v>26405.8</v>
      </c>
    </row>
    <row r="514" spans="2:3" ht="15.75" thickBot="1" x14ac:dyDescent="0.3">
      <c r="B514" s="66" t="s">
        <v>5</v>
      </c>
      <c r="C514" s="95">
        <v>9489.7000000000007</v>
      </c>
    </row>
    <row r="515" spans="2:3" ht="15.75" thickBot="1" x14ac:dyDescent="0.3">
      <c r="B515" s="66" t="s">
        <v>6</v>
      </c>
      <c r="C515" s="95">
        <v>14072.2</v>
      </c>
    </row>
    <row r="516" spans="2:3" ht="15.75" thickBot="1" x14ac:dyDescent="0.3">
      <c r="B516" s="66" t="s">
        <v>9</v>
      </c>
      <c r="C516" s="102">
        <v>204</v>
      </c>
    </row>
    <row r="517" spans="2:3" ht="15.75" thickBot="1" x14ac:dyDescent="0.3">
      <c r="B517" s="66" t="s">
        <v>10</v>
      </c>
      <c r="C517" s="102">
        <v>912.2</v>
      </c>
    </row>
    <row r="518" spans="2:3" ht="15.75" thickBot="1" x14ac:dyDescent="0.3">
      <c r="B518" s="66" t="s">
        <v>11</v>
      </c>
      <c r="C518" s="95">
        <v>1727.7</v>
      </c>
    </row>
    <row r="519" spans="2:3" ht="15.75" thickBot="1" x14ac:dyDescent="0.3">
      <c r="B519" s="65" t="s">
        <v>12</v>
      </c>
      <c r="C519" s="95">
        <v>7394.5</v>
      </c>
    </row>
    <row r="520" spans="2:3" ht="15.75" thickBot="1" x14ac:dyDescent="0.3">
      <c r="B520" s="96" t="s">
        <v>802</v>
      </c>
      <c r="C520" s="95">
        <v>38405.5</v>
      </c>
    </row>
    <row r="521" spans="2:3" ht="15.75" thickBot="1" x14ac:dyDescent="0.3">
      <c r="B521" s="66" t="s">
        <v>780</v>
      </c>
      <c r="C521" s="95">
        <v>38405.5</v>
      </c>
    </row>
    <row r="522" spans="2:3" ht="15.75" thickBot="1" x14ac:dyDescent="0.3">
      <c r="B522" s="96" t="s">
        <v>806</v>
      </c>
      <c r="C522" s="95">
        <v>33800.199999999997</v>
      </c>
    </row>
    <row r="523" spans="2:3" ht="15.75" thickBot="1" x14ac:dyDescent="0.3">
      <c r="B523" s="66" t="s">
        <v>4</v>
      </c>
      <c r="C523" s="95">
        <v>26405.8</v>
      </c>
    </row>
    <row r="524" spans="2:3" ht="15.75" thickBot="1" x14ac:dyDescent="0.3">
      <c r="B524" s="66" t="s">
        <v>12</v>
      </c>
      <c r="C524" s="95">
        <v>7394.5</v>
      </c>
    </row>
    <row r="525" spans="2:3" ht="15.75" thickBot="1" x14ac:dyDescent="0.3">
      <c r="B525" s="100" t="s">
        <v>808</v>
      </c>
      <c r="C525" s="101">
        <v>4605.2</v>
      </c>
    </row>
    <row r="526" spans="2:3" ht="15.75" thickBot="1" x14ac:dyDescent="0.3">
      <c r="B526" s="100" t="s">
        <v>825</v>
      </c>
      <c r="C526" s="101">
        <v>6512.3</v>
      </c>
    </row>
    <row r="527" spans="2:3" ht="15.75" thickBot="1" x14ac:dyDescent="0.3">
      <c r="B527" s="100" t="s">
        <v>826</v>
      </c>
      <c r="C527" s="101">
        <v>11117.6</v>
      </c>
    </row>
    <row r="528" spans="2:3" ht="15.75" thickBot="1" x14ac:dyDescent="0.3">
      <c r="B528" s="96" t="s">
        <v>821</v>
      </c>
      <c r="C528" s="105">
        <v>1742</v>
      </c>
    </row>
    <row r="529" spans="2:3" ht="15.75" thickBot="1" x14ac:dyDescent="0.3">
      <c r="B529" s="98" t="s">
        <v>822</v>
      </c>
      <c r="C529" s="105">
        <v>1038</v>
      </c>
    </row>
    <row r="530" spans="2:3" ht="15.75" thickBot="1" x14ac:dyDescent="0.3">
      <c r="B530" s="98" t="s">
        <v>823</v>
      </c>
      <c r="C530" s="104">
        <v>704</v>
      </c>
    </row>
    <row r="531" spans="2:3" ht="15.75" thickBot="1" x14ac:dyDescent="0.3">
      <c r="B531" s="123" t="s">
        <v>851</v>
      </c>
      <c r="C531" s="124"/>
    </row>
    <row r="532" spans="2:3" ht="15.75" thickBot="1" x14ac:dyDescent="0.3">
      <c r="B532" s="65" t="s">
        <v>780</v>
      </c>
      <c r="C532" s="102">
        <v>100</v>
      </c>
    </row>
    <row r="533" spans="2:3" ht="15.75" thickBot="1" x14ac:dyDescent="0.3">
      <c r="B533" s="66" t="s">
        <v>9</v>
      </c>
      <c r="C533" s="102">
        <v>100</v>
      </c>
    </row>
    <row r="534" spans="2:3" ht="15.75" thickBot="1" x14ac:dyDescent="0.3">
      <c r="B534" s="65" t="s">
        <v>4</v>
      </c>
      <c r="C534" s="102">
        <v>100</v>
      </c>
    </row>
    <row r="535" spans="2:3" ht="15.75" thickBot="1" x14ac:dyDescent="0.3">
      <c r="B535" s="66" t="s">
        <v>8</v>
      </c>
      <c r="C535" s="102">
        <v>100</v>
      </c>
    </row>
    <row r="536" spans="2:3" ht="15.75" thickBot="1" x14ac:dyDescent="0.3">
      <c r="B536" s="96" t="s">
        <v>802</v>
      </c>
      <c r="C536" s="102">
        <v>100</v>
      </c>
    </row>
    <row r="537" spans="2:3" ht="15.75" thickBot="1" x14ac:dyDescent="0.3">
      <c r="B537" s="66" t="s">
        <v>780</v>
      </c>
      <c r="C537" s="102">
        <v>100</v>
      </c>
    </row>
    <row r="538" spans="2:3" ht="15.75" thickBot="1" x14ac:dyDescent="0.3">
      <c r="B538" s="96" t="s">
        <v>806</v>
      </c>
      <c r="C538" s="102">
        <v>100</v>
      </c>
    </row>
    <row r="539" spans="2:3" ht="15.75" thickBot="1" x14ac:dyDescent="0.3">
      <c r="B539" s="66" t="s">
        <v>4</v>
      </c>
      <c r="C539" s="102">
        <v>100</v>
      </c>
    </row>
    <row r="540" spans="2:3" ht="15.75" thickBot="1" x14ac:dyDescent="0.3">
      <c r="B540" s="100" t="s">
        <v>825</v>
      </c>
      <c r="C540" s="103">
        <v>4</v>
      </c>
    </row>
    <row r="541" spans="2:3" ht="15.75" thickBot="1" x14ac:dyDescent="0.3">
      <c r="B541" s="100" t="s">
        <v>826</v>
      </c>
      <c r="C541" s="103">
        <v>4</v>
      </c>
    </row>
    <row r="542" spans="2:3" ht="15.75" thickBot="1" x14ac:dyDescent="0.3">
      <c r="B542" s="96" t="s">
        <v>821</v>
      </c>
      <c r="C542" s="104">
        <v>26</v>
      </c>
    </row>
    <row r="543" spans="2:3" ht="15.75" thickBot="1" x14ac:dyDescent="0.3">
      <c r="B543" s="98" t="s">
        <v>822</v>
      </c>
      <c r="C543" s="104">
        <v>17</v>
      </c>
    </row>
    <row r="544" spans="2:3" ht="15.75" thickBot="1" x14ac:dyDescent="0.3">
      <c r="B544" s="98" t="s">
        <v>823</v>
      </c>
      <c r="C544" s="104">
        <v>9</v>
      </c>
    </row>
    <row r="545" spans="2:3" ht="15.75" thickBot="1" x14ac:dyDescent="0.3">
      <c r="B545" s="123" t="s">
        <v>852</v>
      </c>
      <c r="C545" s="124"/>
    </row>
    <row r="546" spans="2:3" ht="15.75" thickBot="1" x14ac:dyDescent="0.3">
      <c r="B546" s="65" t="s">
        <v>780</v>
      </c>
      <c r="C546" s="95">
        <v>1139.9000000000001</v>
      </c>
    </row>
    <row r="547" spans="2:3" ht="15.75" thickBot="1" x14ac:dyDescent="0.3">
      <c r="B547" s="66" t="s">
        <v>782</v>
      </c>
      <c r="C547" s="95">
        <v>1139.9000000000001</v>
      </c>
    </row>
    <row r="548" spans="2:3" ht="15.75" thickBot="1" x14ac:dyDescent="0.3">
      <c r="B548" s="65" t="s">
        <v>4</v>
      </c>
      <c r="C548" s="95">
        <v>1101</v>
      </c>
    </row>
    <row r="549" spans="2:3" ht="15.75" thickBot="1" x14ac:dyDescent="0.3">
      <c r="B549" s="66" t="s">
        <v>6</v>
      </c>
      <c r="C549" s="95">
        <v>1030</v>
      </c>
    </row>
    <row r="550" spans="2:3" ht="15.75" thickBot="1" x14ac:dyDescent="0.3">
      <c r="B550" s="66" t="s">
        <v>9</v>
      </c>
      <c r="C550" s="102">
        <v>45.2</v>
      </c>
    </row>
    <row r="551" spans="2:3" ht="15.75" thickBot="1" x14ac:dyDescent="0.3">
      <c r="B551" s="66" t="s">
        <v>10</v>
      </c>
      <c r="C551" s="102">
        <v>20.100000000000001</v>
      </c>
    </row>
    <row r="552" spans="2:3" ht="15.75" thickBot="1" x14ac:dyDescent="0.3">
      <c r="B552" s="66" t="s">
        <v>11</v>
      </c>
      <c r="C552" s="102">
        <v>5.7</v>
      </c>
    </row>
    <row r="553" spans="2:3" ht="15.75" thickBot="1" x14ac:dyDescent="0.3">
      <c r="B553" s="65" t="s">
        <v>12</v>
      </c>
      <c r="C553" s="102">
        <v>149</v>
      </c>
    </row>
    <row r="554" spans="2:3" ht="15.75" thickBot="1" x14ac:dyDescent="0.3">
      <c r="B554" s="96" t="s">
        <v>802</v>
      </c>
      <c r="C554" s="95">
        <v>1139.9000000000001</v>
      </c>
    </row>
    <row r="555" spans="2:3" ht="15.75" thickBot="1" x14ac:dyDescent="0.3">
      <c r="B555" s="66" t="s">
        <v>780</v>
      </c>
      <c r="C555" s="95">
        <v>1139.9000000000001</v>
      </c>
    </row>
    <row r="556" spans="2:3" ht="15.75" thickBot="1" x14ac:dyDescent="0.3">
      <c r="B556" s="96" t="s">
        <v>806</v>
      </c>
      <c r="C556" s="95">
        <v>1250</v>
      </c>
    </row>
    <row r="557" spans="2:3" ht="15.75" thickBot="1" x14ac:dyDescent="0.3">
      <c r="B557" s="66" t="s">
        <v>4</v>
      </c>
      <c r="C557" s="95">
        <v>1101</v>
      </c>
    </row>
    <row r="558" spans="2:3" ht="15.75" thickBot="1" x14ac:dyDescent="0.3">
      <c r="B558" s="66" t="s">
        <v>12</v>
      </c>
      <c r="C558" s="102">
        <v>149</v>
      </c>
    </row>
    <row r="559" spans="2:3" ht="15.75" thickBot="1" x14ac:dyDescent="0.3">
      <c r="B559" s="100" t="s">
        <v>808</v>
      </c>
      <c r="C559" s="103">
        <v>-110.1</v>
      </c>
    </row>
    <row r="560" spans="2:3" ht="15.75" thickBot="1" x14ac:dyDescent="0.3">
      <c r="B560" s="100" t="s">
        <v>825</v>
      </c>
      <c r="C560" s="103">
        <v>517</v>
      </c>
    </row>
    <row r="561" spans="2:3" ht="15.75" thickBot="1" x14ac:dyDescent="0.3">
      <c r="B561" s="100" t="s">
        <v>826</v>
      </c>
      <c r="C561" s="103">
        <v>406.9</v>
      </c>
    </row>
    <row r="562" spans="2:3" ht="15.75" thickBot="1" x14ac:dyDescent="0.3">
      <c r="B562" s="96" t="s">
        <v>821</v>
      </c>
      <c r="C562" s="104">
        <v>193</v>
      </c>
    </row>
    <row r="563" spans="2:3" ht="15.75" thickBot="1" x14ac:dyDescent="0.3">
      <c r="B563" s="98" t="s">
        <v>822</v>
      </c>
      <c r="C563" s="104">
        <v>43</v>
      </c>
    </row>
    <row r="564" spans="2:3" ht="15.75" thickBot="1" x14ac:dyDescent="0.3">
      <c r="B564" s="98" t="s">
        <v>823</v>
      </c>
      <c r="C564" s="104">
        <v>150</v>
      </c>
    </row>
    <row r="565" spans="2:3" ht="15.75" thickBot="1" x14ac:dyDescent="0.3">
      <c r="B565" s="123" t="s">
        <v>853</v>
      </c>
      <c r="C565" s="124"/>
    </row>
    <row r="566" spans="2:3" ht="15.75" thickBot="1" x14ac:dyDescent="0.3">
      <c r="B566" s="65" t="s">
        <v>780</v>
      </c>
      <c r="C566" s="95">
        <v>29059.9</v>
      </c>
    </row>
    <row r="567" spans="2:3" ht="15.75" thickBot="1" x14ac:dyDescent="0.3">
      <c r="B567" s="66" t="s">
        <v>782</v>
      </c>
      <c r="C567" s="95">
        <v>29059.9</v>
      </c>
    </row>
    <row r="568" spans="2:3" ht="15.75" thickBot="1" x14ac:dyDescent="0.3">
      <c r="B568" s="65" t="s">
        <v>4</v>
      </c>
      <c r="C568" s="95">
        <v>20268.900000000001</v>
      </c>
    </row>
    <row r="569" spans="2:3" ht="15.75" thickBot="1" x14ac:dyDescent="0.3">
      <c r="B569" s="66" t="s">
        <v>5</v>
      </c>
      <c r="C569" s="95">
        <v>6027.7</v>
      </c>
    </row>
    <row r="570" spans="2:3" ht="15.75" thickBot="1" x14ac:dyDescent="0.3">
      <c r="B570" s="66" t="s">
        <v>6</v>
      </c>
      <c r="C570" s="95">
        <v>6225.4</v>
      </c>
    </row>
    <row r="571" spans="2:3" ht="15.75" thickBot="1" x14ac:dyDescent="0.3">
      <c r="B571" s="66" t="s">
        <v>9</v>
      </c>
      <c r="C571" s="95">
        <v>7109</v>
      </c>
    </row>
    <row r="572" spans="2:3" ht="15.75" thickBot="1" x14ac:dyDescent="0.3">
      <c r="B572" s="66" t="s">
        <v>10</v>
      </c>
      <c r="C572" s="102">
        <v>279.5</v>
      </c>
    </row>
    <row r="573" spans="2:3" ht="15.75" thickBot="1" x14ac:dyDescent="0.3">
      <c r="B573" s="66" t="s">
        <v>11</v>
      </c>
      <c r="C573" s="102">
        <v>627.4</v>
      </c>
    </row>
    <row r="574" spans="2:3" ht="15.75" thickBot="1" x14ac:dyDescent="0.3">
      <c r="B574" s="65" t="s">
        <v>12</v>
      </c>
      <c r="C574" s="95">
        <v>1166.7</v>
      </c>
    </row>
    <row r="575" spans="2:3" ht="15.75" thickBot="1" x14ac:dyDescent="0.3">
      <c r="B575" s="96" t="s">
        <v>802</v>
      </c>
      <c r="C575" s="95">
        <v>29059.9</v>
      </c>
    </row>
    <row r="576" spans="2:3" ht="15.75" thickBot="1" x14ac:dyDescent="0.3">
      <c r="B576" s="66" t="s">
        <v>780</v>
      </c>
      <c r="C576" s="95">
        <v>29059.9</v>
      </c>
    </row>
    <row r="577" spans="2:3" ht="15.75" thickBot="1" x14ac:dyDescent="0.3">
      <c r="B577" s="96" t="s">
        <v>806</v>
      </c>
      <c r="C577" s="95">
        <v>21435.599999999999</v>
      </c>
    </row>
    <row r="578" spans="2:3" ht="15.75" thickBot="1" x14ac:dyDescent="0.3">
      <c r="B578" s="66" t="s">
        <v>4</v>
      </c>
      <c r="C578" s="95">
        <v>20268.900000000001</v>
      </c>
    </row>
    <row r="579" spans="2:3" ht="15.75" thickBot="1" x14ac:dyDescent="0.3">
      <c r="B579" s="66" t="s">
        <v>12</v>
      </c>
      <c r="C579" s="95">
        <v>1166.7</v>
      </c>
    </row>
    <row r="580" spans="2:3" ht="15.75" thickBot="1" x14ac:dyDescent="0.3">
      <c r="B580" s="100" t="s">
        <v>808</v>
      </c>
      <c r="C580" s="101">
        <v>7624.3</v>
      </c>
    </row>
    <row r="581" spans="2:3" ht="15.75" thickBot="1" x14ac:dyDescent="0.3">
      <c r="B581" s="100" t="s">
        <v>825</v>
      </c>
      <c r="C581" s="101">
        <v>21541</v>
      </c>
    </row>
    <row r="582" spans="2:3" ht="15.75" thickBot="1" x14ac:dyDescent="0.3">
      <c r="B582" s="100" t="s">
        <v>826</v>
      </c>
      <c r="C582" s="101">
        <v>29165.3</v>
      </c>
    </row>
    <row r="583" spans="2:3" ht="15.75" thickBot="1" x14ac:dyDescent="0.3">
      <c r="B583" s="96" t="s">
        <v>821</v>
      </c>
      <c r="C583" s="104">
        <v>584</v>
      </c>
    </row>
    <row r="584" spans="2:3" ht="15.75" thickBot="1" x14ac:dyDescent="0.3">
      <c r="B584" s="98" t="s">
        <v>822</v>
      </c>
      <c r="C584" s="104">
        <v>364</v>
      </c>
    </row>
    <row r="585" spans="2:3" ht="15.75" thickBot="1" x14ac:dyDescent="0.3">
      <c r="B585" s="98" t="s">
        <v>823</v>
      </c>
      <c r="C585" s="104">
        <v>220</v>
      </c>
    </row>
    <row r="586" spans="2:3" ht="15.75" thickBot="1" x14ac:dyDescent="0.3">
      <c r="B586" s="123" t="s">
        <v>854</v>
      </c>
      <c r="C586" s="124"/>
    </row>
    <row r="587" spans="2:3" ht="15.75" thickBot="1" x14ac:dyDescent="0.3">
      <c r="B587" s="65" t="s">
        <v>780</v>
      </c>
      <c r="C587" s="95">
        <v>1619.9</v>
      </c>
    </row>
    <row r="588" spans="2:3" ht="15.75" thickBot="1" x14ac:dyDescent="0.3">
      <c r="B588" s="66" t="s">
        <v>782</v>
      </c>
      <c r="C588" s="95">
        <v>1619.9</v>
      </c>
    </row>
    <row r="589" spans="2:3" ht="15.75" thickBot="1" x14ac:dyDescent="0.3">
      <c r="B589" s="65" t="s">
        <v>4</v>
      </c>
      <c r="C589" s="95">
        <v>1952.4</v>
      </c>
    </row>
    <row r="590" spans="2:3" ht="15.75" thickBot="1" x14ac:dyDescent="0.3">
      <c r="B590" s="66" t="s">
        <v>5</v>
      </c>
      <c r="C590" s="102">
        <v>1.3</v>
      </c>
    </row>
    <row r="591" spans="2:3" ht="15.75" thickBot="1" x14ac:dyDescent="0.3">
      <c r="B591" s="66" t="s">
        <v>6</v>
      </c>
      <c r="C591" s="95">
        <v>1677.5</v>
      </c>
    </row>
    <row r="592" spans="2:3" ht="15.75" thickBot="1" x14ac:dyDescent="0.3">
      <c r="B592" s="66" t="s">
        <v>9</v>
      </c>
      <c r="C592" s="102">
        <v>137.5</v>
      </c>
    </row>
    <row r="593" spans="2:3" ht="15.75" thickBot="1" x14ac:dyDescent="0.3">
      <c r="B593" s="66" t="s">
        <v>10</v>
      </c>
      <c r="C593" s="102">
        <v>8.4</v>
      </c>
    </row>
    <row r="594" spans="2:3" ht="15.75" thickBot="1" x14ac:dyDescent="0.3">
      <c r="B594" s="66" t="s">
        <v>11</v>
      </c>
      <c r="C594" s="102">
        <v>127.7</v>
      </c>
    </row>
    <row r="595" spans="2:3" ht="15.75" thickBot="1" x14ac:dyDescent="0.3">
      <c r="B595" s="65" t="s">
        <v>12</v>
      </c>
      <c r="C595" s="102">
        <v>404.6</v>
      </c>
    </row>
    <row r="596" spans="2:3" ht="15.75" thickBot="1" x14ac:dyDescent="0.3">
      <c r="B596" s="96" t="s">
        <v>802</v>
      </c>
      <c r="C596" s="95">
        <v>1619.9</v>
      </c>
    </row>
    <row r="597" spans="2:3" ht="15.75" thickBot="1" x14ac:dyDescent="0.3">
      <c r="B597" s="66" t="s">
        <v>780</v>
      </c>
      <c r="C597" s="95">
        <v>1619.9</v>
      </c>
    </row>
    <row r="598" spans="2:3" ht="15.75" thickBot="1" x14ac:dyDescent="0.3">
      <c r="B598" s="96" t="s">
        <v>806</v>
      </c>
      <c r="C598" s="95">
        <v>2357</v>
      </c>
    </row>
    <row r="599" spans="2:3" ht="15.75" thickBot="1" x14ac:dyDescent="0.3">
      <c r="B599" s="66" t="s">
        <v>4</v>
      </c>
      <c r="C599" s="95">
        <v>1952.4</v>
      </c>
    </row>
    <row r="600" spans="2:3" ht="15.75" thickBot="1" x14ac:dyDescent="0.3">
      <c r="B600" s="66" t="s">
        <v>12</v>
      </c>
      <c r="C600" s="102">
        <v>404.6</v>
      </c>
    </row>
    <row r="601" spans="2:3" ht="15.75" thickBot="1" x14ac:dyDescent="0.3">
      <c r="B601" s="100" t="s">
        <v>808</v>
      </c>
      <c r="C601" s="103">
        <v>-737.1</v>
      </c>
    </row>
    <row r="602" spans="2:3" ht="15.75" thickBot="1" x14ac:dyDescent="0.3">
      <c r="B602" s="100" t="s">
        <v>825</v>
      </c>
      <c r="C602" s="101">
        <v>3549.8</v>
      </c>
    </row>
    <row r="603" spans="2:3" ht="15.75" thickBot="1" x14ac:dyDescent="0.3">
      <c r="B603" s="100" t="s">
        <v>826</v>
      </c>
      <c r="C603" s="101">
        <v>2812.7</v>
      </c>
    </row>
    <row r="604" spans="2:3" ht="15.75" thickBot="1" x14ac:dyDescent="0.3">
      <c r="B604" s="96" t="s">
        <v>821</v>
      </c>
      <c r="C604" s="104">
        <v>469</v>
      </c>
    </row>
    <row r="605" spans="2:3" ht="15.75" thickBot="1" x14ac:dyDescent="0.3">
      <c r="B605" s="98" t="s">
        <v>822</v>
      </c>
      <c r="C605" s="104">
        <v>333</v>
      </c>
    </row>
    <row r="606" spans="2:3" ht="15.75" thickBot="1" x14ac:dyDescent="0.3">
      <c r="B606" s="98" t="s">
        <v>823</v>
      </c>
      <c r="C606" s="104">
        <v>136</v>
      </c>
    </row>
    <row r="607" spans="2:3" ht="15.75" thickBot="1" x14ac:dyDescent="0.3">
      <c r="B607" s="123" t="s">
        <v>855</v>
      </c>
      <c r="C607" s="124"/>
    </row>
    <row r="608" spans="2:3" ht="15.75" thickBot="1" x14ac:dyDescent="0.3">
      <c r="B608" s="65" t="s">
        <v>780</v>
      </c>
      <c r="C608" s="95">
        <v>1787.7</v>
      </c>
    </row>
    <row r="609" spans="2:3" ht="15.75" thickBot="1" x14ac:dyDescent="0.3">
      <c r="B609" s="66" t="s">
        <v>782</v>
      </c>
      <c r="C609" s="95">
        <v>1787.7</v>
      </c>
    </row>
    <row r="610" spans="2:3" ht="15.75" thickBot="1" x14ac:dyDescent="0.3">
      <c r="B610" s="65" t="s">
        <v>4</v>
      </c>
      <c r="C610" s="95">
        <v>1136.3</v>
      </c>
    </row>
    <row r="611" spans="2:3" ht="15.75" thickBot="1" x14ac:dyDescent="0.3">
      <c r="B611" s="66" t="s">
        <v>5</v>
      </c>
      <c r="C611" s="102">
        <v>526.6</v>
      </c>
    </row>
    <row r="612" spans="2:3" ht="15.75" thickBot="1" x14ac:dyDescent="0.3">
      <c r="B612" s="66" t="s">
        <v>6</v>
      </c>
      <c r="C612" s="102">
        <v>390.2</v>
      </c>
    </row>
    <row r="613" spans="2:3" ht="15.75" thickBot="1" x14ac:dyDescent="0.3">
      <c r="B613" s="66" t="s">
        <v>9</v>
      </c>
      <c r="C613" s="102">
        <v>174</v>
      </c>
    </row>
    <row r="614" spans="2:3" ht="15.75" thickBot="1" x14ac:dyDescent="0.3">
      <c r="B614" s="66" t="s">
        <v>10</v>
      </c>
      <c r="C614" s="102">
        <v>9.3000000000000007</v>
      </c>
    </row>
    <row r="615" spans="2:3" ht="15.75" thickBot="1" x14ac:dyDescent="0.3">
      <c r="B615" s="66" t="s">
        <v>11</v>
      </c>
      <c r="C615" s="102">
        <v>36.1</v>
      </c>
    </row>
    <row r="616" spans="2:3" ht="15.75" thickBot="1" x14ac:dyDescent="0.3">
      <c r="B616" s="65" t="s">
        <v>12</v>
      </c>
      <c r="C616" s="102">
        <v>28.1</v>
      </c>
    </row>
    <row r="617" spans="2:3" ht="15.75" thickBot="1" x14ac:dyDescent="0.3">
      <c r="B617" s="96" t="s">
        <v>802</v>
      </c>
      <c r="C617" s="95">
        <v>1787.7</v>
      </c>
    </row>
    <row r="618" spans="2:3" ht="15.75" thickBot="1" x14ac:dyDescent="0.3">
      <c r="B618" s="66" t="s">
        <v>780</v>
      </c>
      <c r="C618" s="95">
        <v>1787.7</v>
      </c>
    </row>
    <row r="619" spans="2:3" ht="15.75" thickBot="1" x14ac:dyDescent="0.3">
      <c r="B619" s="96" t="s">
        <v>806</v>
      </c>
      <c r="C619" s="95">
        <v>1164.4000000000001</v>
      </c>
    </row>
    <row r="620" spans="2:3" ht="15.75" thickBot="1" x14ac:dyDescent="0.3">
      <c r="B620" s="66" t="s">
        <v>4</v>
      </c>
      <c r="C620" s="95">
        <v>1136.3</v>
      </c>
    </row>
    <row r="621" spans="2:3" ht="15.75" thickBot="1" x14ac:dyDescent="0.3">
      <c r="B621" s="66" t="s">
        <v>12</v>
      </c>
      <c r="C621" s="102">
        <v>28.1</v>
      </c>
    </row>
    <row r="622" spans="2:3" ht="15.75" thickBot="1" x14ac:dyDescent="0.3">
      <c r="B622" s="100" t="s">
        <v>808</v>
      </c>
      <c r="C622" s="103">
        <v>623.4</v>
      </c>
    </row>
    <row r="623" spans="2:3" ht="15.75" thickBot="1" x14ac:dyDescent="0.3">
      <c r="B623" s="100" t="s">
        <v>825</v>
      </c>
      <c r="C623" s="103">
        <v>598.9</v>
      </c>
    </row>
    <row r="624" spans="2:3" ht="15.75" thickBot="1" x14ac:dyDescent="0.3">
      <c r="B624" s="100" t="s">
        <v>826</v>
      </c>
      <c r="C624" s="101">
        <v>1222.3</v>
      </c>
    </row>
    <row r="625" spans="2:3" ht="15.75" thickBot="1" x14ac:dyDescent="0.3">
      <c r="B625" s="96" t="s">
        <v>821</v>
      </c>
      <c r="C625" s="104">
        <v>66</v>
      </c>
    </row>
    <row r="626" spans="2:3" ht="15.75" thickBot="1" x14ac:dyDescent="0.3">
      <c r="B626" s="98" t="s">
        <v>822</v>
      </c>
      <c r="C626" s="104">
        <v>35</v>
      </c>
    </row>
    <row r="627" spans="2:3" ht="15.75" thickBot="1" x14ac:dyDescent="0.3">
      <c r="B627" s="98" t="s">
        <v>823</v>
      </c>
      <c r="C627" s="104">
        <v>31</v>
      </c>
    </row>
    <row r="628" spans="2:3" ht="15.75" thickBot="1" x14ac:dyDescent="0.3">
      <c r="B628" s="123" t="s">
        <v>856</v>
      </c>
      <c r="C628" s="124"/>
    </row>
    <row r="629" spans="2:3" ht="15.75" thickBot="1" x14ac:dyDescent="0.3">
      <c r="B629" s="65" t="s">
        <v>780</v>
      </c>
      <c r="C629" s="95">
        <v>65850.3</v>
      </c>
    </row>
    <row r="630" spans="2:3" ht="15.75" thickBot="1" x14ac:dyDescent="0.3">
      <c r="B630" s="66" t="s">
        <v>782</v>
      </c>
      <c r="C630" s="95">
        <v>65850.3</v>
      </c>
    </row>
    <row r="631" spans="2:3" ht="15.75" thickBot="1" x14ac:dyDescent="0.3">
      <c r="B631" s="65" t="s">
        <v>4</v>
      </c>
      <c r="C631" s="95">
        <v>40523.699999999997</v>
      </c>
    </row>
    <row r="632" spans="2:3" ht="15.75" thickBot="1" x14ac:dyDescent="0.3">
      <c r="B632" s="66" t="s">
        <v>5</v>
      </c>
      <c r="C632" s="95">
        <v>9568</v>
      </c>
    </row>
    <row r="633" spans="2:3" ht="15.75" thickBot="1" x14ac:dyDescent="0.3">
      <c r="B633" s="66" t="s">
        <v>6</v>
      </c>
      <c r="C633" s="95">
        <v>12868</v>
      </c>
    </row>
    <row r="634" spans="2:3" ht="15.75" thickBot="1" x14ac:dyDescent="0.3">
      <c r="B634" s="66" t="s">
        <v>9</v>
      </c>
      <c r="C634" s="95">
        <v>16620.900000000001</v>
      </c>
    </row>
    <row r="635" spans="2:3" ht="15.75" thickBot="1" x14ac:dyDescent="0.3">
      <c r="B635" s="66" t="s">
        <v>10</v>
      </c>
      <c r="C635" s="102">
        <v>699.4</v>
      </c>
    </row>
    <row r="636" spans="2:3" ht="15.75" thickBot="1" x14ac:dyDescent="0.3">
      <c r="B636" s="66" t="s">
        <v>11</v>
      </c>
      <c r="C636" s="102">
        <v>767.4</v>
      </c>
    </row>
    <row r="637" spans="2:3" ht="15.75" thickBot="1" x14ac:dyDescent="0.3">
      <c r="B637" s="65" t="s">
        <v>12</v>
      </c>
      <c r="C637" s="95">
        <v>1633.2</v>
      </c>
    </row>
    <row r="638" spans="2:3" ht="15.75" thickBot="1" x14ac:dyDescent="0.3">
      <c r="B638" s="96" t="s">
        <v>802</v>
      </c>
      <c r="C638" s="95">
        <v>65850.3</v>
      </c>
    </row>
    <row r="639" spans="2:3" ht="15.75" thickBot="1" x14ac:dyDescent="0.3">
      <c r="B639" s="66" t="s">
        <v>780</v>
      </c>
      <c r="C639" s="95">
        <v>65850.3</v>
      </c>
    </row>
    <row r="640" spans="2:3" ht="15.75" thickBot="1" x14ac:dyDescent="0.3">
      <c r="B640" s="96" t="s">
        <v>806</v>
      </c>
      <c r="C640" s="95">
        <v>42156.9</v>
      </c>
    </row>
    <row r="641" spans="2:3" ht="15.75" thickBot="1" x14ac:dyDescent="0.3">
      <c r="B641" s="66" t="s">
        <v>4</v>
      </c>
      <c r="C641" s="95">
        <v>40523.699999999997</v>
      </c>
    </row>
    <row r="642" spans="2:3" ht="15.75" thickBot="1" x14ac:dyDescent="0.3">
      <c r="B642" s="66" t="s">
        <v>12</v>
      </c>
      <c r="C642" s="95">
        <v>1633.2</v>
      </c>
    </row>
    <row r="643" spans="2:3" ht="15.75" thickBot="1" x14ac:dyDescent="0.3">
      <c r="B643" s="100" t="s">
        <v>808</v>
      </c>
      <c r="C643" s="101">
        <v>23693.3</v>
      </c>
    </row>
    <row r="644" spans="2:3" ht="15.75" thickBot="1" x14ac:dyDescent="0.3">
      <c r="B644" s="100" t="s">
        <v>825</v>
      </c>
      <c r="C644" s="101">
        <v>10590</v>
      </c>
    </row>
    <row r="645" spans="2:3" ht="15.75" thickBot="1" x14ac:dyDescent="0.3">
      <c r="B645" s="100" t="s">
        <v>826</v>
      </c>
      <c r="C645" s="101">
        <v>34283.300000000003</v>
      </c>
    </row>
    <row r="646" spans="2:3" ht="15.75" thickBot="1" x14ac:dyDescent="0.3">
      <c r="B646" s="96" t="s">
        <v>821</v>
      </c>
      <c r="C646" s="105">
        <v>2084</v>
      </c>
    </row>
    <row r="647" spans="2:3" ht="15.75" thickBot="1" x14ac:dyDescent="0.3">
      <c r="B647" s="98" t="s">
        <v>822</v>
      </c>
      <c r="C647" s="104">
        <v>744</v>
      </c>
    </row>
    <row r="648" spans="2:3" ht="15.75" thickBot="1" x14ac:dyDescent="0.3">
      <c r="B648" s="98" t="s">
        <v>823</v>
      </c>
      <c r="C648" s="105">
        <v>1340</v>
      </c>
    </row>
    <row r="649" spans="2:3" ht="15.75" thickBot="1" x14ac:dyDescent="0.3">
      <c r="B649" s="123" t="s">
        <v>857</v>
      </c>
      <c r="C649" s="124"/>
    </row>
    <row r="650" spans="2:3" ht="15.75" thickBot="1" x14ac:dyDescent="0.3">
      <c r="B650" s="65" t="s">
        <v>780</v>
      </c>
      <c r="C650" s="95">
        <v>60979.7</v>
      </c>
    </row>
    <row r="651" spans="2:3" ht="15.75" thickBot="1" x14ac:dyDescent="0.3">
      <c r="B651" s="66" t="s">
        <v>782</v>
      </c>
      <c r="C651" s="95">
        <v>60979.7</v>
      </c>
    </row>
    <row r="652" spans="2:3" ht="15.75" thickBot="1" x14ac:dyDescent="0.3">
      <c r="B652" s="65" t="s">
        <v>4</v>
      </c>
      <c r="C652" s="95">
        <v>42231.1</v>
      </c>
    </row>
    <row r="653" spans="2:3" ht="15.75" thickBot="1" x14ac:dyDescent="0.3">
      <c r="B653" s="66" t="s">
        <v>5</v>
      </c>
      <c r="C653" s="95">
        <v>6232.5</v>
      </c>
    </row>
    <row r="654" spans="2:3" ht="15.75" thickBot="1" x14ac:dyDescent="0.3">
      <c r="B654" s="66" t="s">
        <v>6</v>
      </c>
      <c r="C654" s="95">
        <v>15657.7</v>
      </c>
    </row>
    <row r="655" spans="2:3" ht="15.75" thickBot="1" x14ac:dyDescent="0.3">
      <c r="B655" s="66" t="s">
        <v>9</v>
      </c>
      <c r="C655" s="95">
        <v>19500</v>
      </c>
    </row>
    <row r="656" spans="2:3" ht="15.75" thickBot="1" x14ac:dyDescent="0.3">
      <c r="B656" s="66" t="s">
        <v>10</v>
      </c>
      <c r="C656" s="102">
        <v>266.3</v>
      </c>
    </row>
    <row r="657" spans="2:3" ht="15.75" thickBot="1" x14ac:dyDescent="0.3">
      <c r="B657" s="66" t="s">
        <v>11</v>
      </c>
      <c r="C657" s="102">
        <v>574.70000000000005</v>
      </c>
    </row>
    <row r="658" spans="2:3" ht="15.75" thickBot="1" x14ac:dyDescent="0.3">
      <c r="B658" s="65" t="s">
        <v>12</v>
      </c>
      <c r="C658" s="95">
        <v>1515.5</v>
      </c>
    </row>
    <row r="659" spans="2:3" ht="15.75" thickBot="1" x14ac:dyDescent="0.3">
      <c r="B659" s="96" t="s">
        <v>802</v>
      </c>
      <c r="C659" s="95">
        <v>60979.7</v>
      </c>
    </row>
    <row r="660" spans="2:3" ht="15.75" thickBot="1" x14ac:dyDescent="0.3">
      <c r="B660" s="66" t="s">
        <v>780</v>
      </c>
      <c r="C660" s="95">
        <v>60979.7</v>
      </c>
    </row>
    <row r="661" spans="2:3" ht="15.75" thickBot="1" x14ac:dyDescent="0.3">
      <c r="B661" s="96" t="s">
        <v>806</v>
      </c>
      <c r="C661" s="95">
        <v>43746.6</v>
      </c>
    </row>
    <row r="662" spans="2:3" ht="15.75" thickBot="1" x14ac:dyDescent="0.3">
      <c r="B662" s="66" t="s">
        <v>4</v>
      </c>
      <c r="C662" s="95">
        <v>42231.1</v>
      </c>
    </row>
    <row r="663" spans="2:3" ht="15.75" thickBot="1" x14ac:dyDescent="0.3">
      <c r="B663" s="66" t="s">
        <v>12</v>
      </c>
      <c r="C663" s="95">
        <v>1515.5</v>
      </c>
    </row>
    <row r="664" spans="2:3" ht="15.75" thickBot="1" x14ac:dyDescent="0.3">
      <c r="B664" s="100" t="s">
        <v>808</v>
      </c>
      <c r="C664" s="101">
        <v>17233.099999999999</v>
      </c>
    </row>
    <row r="665" spans="2:3" ht="15.75" thickBot="1" x14ac:dyDescent="0.3">
      <c r="B665" s="100" t="s">
        <v>825</v>
      </c>
      <c r="C665" s="101">
        <v>25038.1</v>
      </c>
    </row>
    <row r="666" spans="2:3" ht="15.75" thickBot="1" x14ac:dyDescent="0.3">
      <c r="B666" s="100" t="s">
        <v>826</v>
      </c>
      <c r="C666" s="101">
        <v>42271.199999999997</v>
      </c>
    </row>
    <row r="667" spans="2:3" ht="15.75" thickBot="1" x14ac:dyDescent="0.3">
      <c r="B667" s="96" t="s">
        <v>821</v>
      </c>
      <c r="C667" s="105">
        <v>1047</v>
      </c>
    </row>
    <row r="668" spans="2:3" ht="15.75" thickBot="1" x14ac:dyDescent="0.3">
      <c r="B668" s="98" t="s">
        <v>822</v>
      </c>
      <c r="C668" s="104">
        <v>562</v>
      </c>
    </row>
    <row r="669" spans="2:3" ht="15.75" thickBot="1" x14ac:dyDescent="0.3">
      <c r="B669" s="98" t="s">
        <v>823</v>
      </c>
      <c r="C669" s="104">
        <v>485</v>
      </c>
    </row>
    <row r="670" spans="2:3" ht="15.75" thickBot="1" x14ac:dyDescent="0.3">
      <c r="B670" s="123" t="s">
        <v>858</v>
      </c>
      <c r="C670" s="124"/>
    </row>
    <row r="671" spans="2:3" ht="15.75" thickBot="1" x14ac:dyDescent="0.3">
      <c r="B671" s="65" t="s">
        <v>780</v>
      </c>
      <c r="C671" s="95">
        <v>1402.1</v>
      </c>
    </row>
    <row r="672" spans="2:3" ht="15.75" thickBot="1" x14ac:dyDescent="0.3">
      <c r="B672" s="66" t="s">
        <v>782</v>
      </c>
      <c r="C672" s="95">
        <v>1402.1</v>
      </c>
    </row>
    <row r="673" spans="2:3" ht="15.75" thickBot="1" x14ac:dyDescent="0.3">
      <c r="B673" s="65" t="s">
        <v>4</v>
      </c>
      <c r="C673" s="95">
        <v>1604.7</v>
      </c>
    </row>
    <row r="674" spans="2:3" ht="15.75" thickBot="1" x14ac:dyDescent="0.3">
      <c r="B674" s="66" t="s">
        <v>6</v>
      </c>
      <c r="C674" s="95">
        <v>1008.7</v>
      </c>
    </row>
    <row r="675" spans="2:3" ht="15.75" thickBot="1" x14ac:dyDescent="0.3">
      <c r="B675" s="66" t="s">
        <v>9</v>
      </c>
      <c r="C675" s="102">
        <v>140</v>
      </c>
    </row>
    <row r="676" spans="2:3" ht="15.75" thickBot="1" x14ac:dyDescent="0.3">
      <c r="B676" s="66" t="s">
        <v>10</v>
      </c>
      <c r="C676" s="102">
        <v>100</v>
      </c>
    </row>
    <row r="677" spans="2:3" ht="15.75" thickBot="1" x14ac:dyDescent="0.3">
      <c r="B677" s="66" t="s">
        <v>11</v>
      </c>
      <c r="C677" s="102">
        <v>356</v>
      </c>
    </row>
    <row r="678" spans="2:3" ht="15.75" thickBot="1" x14ac:dyDescent="0.3">
      <c r="B678" s="65" t="s">
        <v>12</v>
      </c>
      <c r="C678" s="102">
        <v>40.5</v>
      </c>
    </row>
    <row r="679" spans="2:3" ht="15.75" thickBot="1" x14ac:dyDescent="0.3">
      <c r="B679" s="96" t="s">
        <v>802</v>
      </c>
      <c r="C679" s="95">
        <v>1402.1</v>
      </c>
    </row>
    <row r="680" spans="2:3" ht="15.75" thickBot="1" x14ac:dyDescent="0.3">
      <c r="B680" s="66" t="s">
        <v>780</v>
      </c>
      <c r="C680" s="95">
        <v>1402.1</v>
      </c>
    </row>
    <row r="681" spans="2:3" ht="15.75" thickBot="1" x14ac:dyDescent="0.3">
      <c r="B681" s="96" t="s">
        <v>806</v>
      </c>
      <c r="C681" s="95">
        <v>1645.2</v>
      </c>
    </row>
    <row r="682" spans="2:3" ht="15.75" thickBot="1" x14ac:dyDescent="0.3">
      <c r="B682" s="66" t="s">
        <v>4</v>
      </c>
      <c r="C682" s="95">
        <v>1604.7</v>
      </c>
    </row>
    <row r="683" spans="2:3" ht="15.75" thickBot="1" x14ac:dyDescent="0.3">
      <c r="B683" s="66" t="s">
        <v>12</v>
      </c>
      <c r="C683" s="102">
        <v>40.5</v>
      </c>
    </row>
    <row r="684" spans="2:3" ht="15.75" thickBot="1" x14ac:dyDescent="0.3">
      <c r="B684" s="100" t="s">
        <v>808</v>
      </c>
      <c r="C684" s="103">
        <v>-243.1</v>
      </c>
    </row>
    <row r="685" spans="2:3" ht="15.75" thickBot="1" x14ac:dyDescent="0.3">
      <c r="B685" s="100" t="s">
        <v>825</v>
      </c>
      <c r="C685" s="101">
        <v>1410.4</v>
      </c>
    </row>
    <row r="686" spans="2:3" ht="15.75" thickBot="1" x14ac:dyDescent="0.3">
      <c r="B686" s="100" t="s">
        <v>826</v>
      </c>
      <c r="C686" s="101">
        <v>1167.3</v>
      </c>
    </row>
    <row r="687" spans="2:3" ht="15.75" thickBot="1" x14ac:dyDescent="0.3">
      <c r="B687" s="96" t="s">
        <v>821</v>
      </c>
      <c r="C687" s="104">
        <v>446</v>
      </c>
    </row>
    <row r="688" spans="2:3" ht="15.75" thickBot="1" x14ac:dyDescent="0.3">
      <c r="B688" s="98" t="s">
        <v>822</v>
      </c>
      <c r="C688" s="104">
        <v>288</v>
      </c>
    </row>
    <row r="689" spans="2:3" ht="15.75" thickBot="1" x14ac:dyDescent="0.3">
      <c r="B689" s="98" t="s">
        <v>823</v>
      </c>
      <c r="C689" s="104">
        <v>158</v>
      </c>
    </row>
    <row r="690" spans="2:3" ht="15.75" thickBot="1" x14ac:dyDescent="0.3">
      <c r="B690" s="123" t="s">
        <v>859</v>
      </c>
      <c r="C690" s="124"/>
    </row>
    <row r="691" spans="2:3" ht="15.75" thickBot="1" x14ac:dyDescent="0.3">
      <c r="B691" s="65" t="s">
        <v>780</v>
      </c>
      <c r="C691" s="102">
        <v>563.9</v>
      </c>
    </row>
    <row r="692" spans="2:3" ht="15.75" thickBot="1" x14ac:dyDescent="0.3">
      <c r="B692" s="66" t="s">
        <v>9</v>
      </c>
      <c r="C692" s="102">
        <v>163.69999999999999</v>
      </c>
    </row>
    <row r="693" spans="2:3" ht="15.75" thickBot="1" x14ac:dyDescent="0.3">
      <c r="B693" s="66" t="s">
        <v>782</v>
      </c>
      <c r="C693" s="102">
        <v>400.2</v>
      </c>
    </row>
    <row r="694" spans="2:3" ht="15.75" thickBot="1" x14ac:dyDescent="0.3">
      <c r="B694" s="65" t="s">
        <v>4</v>
      </c>
      <c r="C694" s="95">
        <v>1176.3</v>
      </c>
    </row>
    <row r="695" spans="2:3" ht="15.75" thickBot="1" x14ac:dyDescent="0.3">
      <c r="B695" s="66" t="s">
        <v>5</v>
      </c>
      <c r="C695" s="102">
        <v>898.8</v>
      </c>
    </row>
    <row r="696" spans="2:3" ht="15.75" thickBot="1" x14ac:dyDescent="0.3">
      <c r="B696" s="66" t="s">
        <v>6</v>
      </c>
      <c r="C696" s="102">
        <v>271.3</v>
      </c>
    </row>
    <row r="697" spans="2:3" ht="15.75" thickBot="1" x14ac:dyDescent="0.3">
      <c r="B697" s="66" t="s">
        <v>11</v>
      </c>
      <c r="C697" s="102">
        <v>6.2</v>
      </c>
    </row>
    <row r="698" spans="2:3" ht="15.75" thickBot="1" x14ac:dyDescent="0.3">
      <c r="B698" s="65" t="s">
        <v>12</v>
      </c>
      <c r="C698" s="102">
        <v>3.9</v>
      </c>
    </row>
    <row r="699" spans="2:3" ht="15.75" thickBot="1" x14ac:dyDescent="0.3">
      <c r="B699" s="96" t="s">
        <v>802</v>
      </c>
      <c r="C699" s="102">
        <v>563.9</v>
      </c>
    </row>
    <row r="700" spans="2:3" ht="15.75" thickBot="1" x14ac:dyDescent="0.3">
      <c r="B700" s="66" t="s">
        <v>780</v>
      </c>
      <c r="C700" s="102">
        <v>563.9</v>
      </c>
    </row>
    <row r="701" spans="2:3" ht="15.75" thickBot="1" x14ac:dyDescent="0.3">
      <c r="B701" s="96" t="s">
        <v>806</v>
      </c>
      <c r="C701" s="95">
        <v>1180.2</v>
      </c>
    </row>
    <row r="702" spans="2:3" ht="15.75" thickBot="1" x14ac:dyDescent="0.3">
      <c r="B702" s="66" t="s">
        <v>4</v>
      </c>
      <c r="C702" s="95">
        <v>1176.3</v>
      </c>
    </row>
    <row r="703" spans="2:3" ht="15.75" thickBot="1" x14ac:dyDescent="0.3">
      <c r="B703" s="66" t="s">
        <v>12</v>
      </c>
      <c r="C703" s="102">
        <v>3.9</v>
      </c>
    </row>
    <row r="704" spans="2:3" ht="15.75" thickBot="1" x14ac:dyDescent="0.3">
      <c r="B704" s="100" t="s">
        <v>808</v>
      </c>
      <c r="C704" s="103">
        <v>-616.20000000000005</v>
      </c>
    </row>
    <row r="705" spans="2:3" ht="15.75" thickBot="1" x14ac:dyDescent="0.3">
      <c r="B705" s="100" t="s">
        <v>825</v>
      </c>
      <c r="C705" s="101">
        <v>3028.5</v>
      </c>
    </row>
    <row r="706" spans="2:3" ht="15.75" thickBot="1" x14ac:dyDescent="0.3">
      <c r="B706" s="100" t="s">
        <v>826</v>
      </c>
      <c r="C706" s="101">
        <v>2412.3000000000002</v>
      </c>
    </row>
    <row r="707" spans="2:3" ht="15.75" thickBot="1" x14ac:dyDescent="0.3">
      <c r="B707" s="96" t="s">
        <v>821</v>
      </c>
      <c r="C707" s="104">
        <v>583</v>
      </c>
    </row>
    <row r="708" spans="2:3" ht="15.75" thickBot="1" x14ac:dyDescent="0.3">
      <c r="B708" s="98" t="s">
        <v>822</v>
      </c>
      <c r="C708" s="104">
        <v>298</v>
      </c>
    </row>
    <row r="709" spans="2:3" ht="15.75" thickBot="1" x14ac:dyDescent="0.3">
      <c r="B709" s="98" t="s">
        <v>823</v>
      </c>
      <c r="C709" s="104">
        <v>285</v>
      </c>
    </row>
    <row r="710" spans="2:3" ht="15.75" thickBot="1" x14ac:dyDescent="0.3">
      <c r="B710" s="123" t="s">
        <v>860</v>
      </c>
      <c r="C710" s="124"/>
    </row>
    <row r="711" spans="2:3" ht="15.75" thickBot="1" x14ac:dyDescent="0.3">
      <c r="B711" s="65" t="s">
        <v>780</v>
      </c>
      <c r="C711" s="102">
        <v>4</v>
      </c>
    </row>
    <row r="712" spans="2:3" ht="15.75" thickBot="1" x14ac:dyDescent="0.3">
      <c r="B712" s="66" t="s">
        <v>782</v>
      </c>
      <c r="C712" s="102">
        <v>4</v>
      </c>
    </row>
    <row r="713" spans="2:3" ht="15.75" thickBot="1" x14ac:dyDescent="0.3">
      <c r="B713" s="65" t="s">
        <v>4</v>
      </c>
      <c r="C713" s="102">
        <v>165.6</v>
      </c>
    </row>
    <row r="714" spans="2:3" ht="15.75" thickBot="1" x14ac:dyDescent="0.3">
      <c r="B714" s="66" t="s">
        <v>10</v>
      </c>
      <c r="C714" s="102">
        <v>4</v>
      </c>
    </row>
    <row r="715" spans="2:3" ht="15.75" thickBot="1" x14ac:dyDescent="0.3">
      <c r="B715" s="66" t="s">
        <v>11</v>
      </c>
      <c r="C715" s="102">
        <v>161.6</v>
      </c>
    </row>
    <row r="716" spans="2:3" ht="15.75" thickBot="1" x14ac:dyDescent="0.3">
      <c r="B716" s="96" t="s">
        <v>802</v>
      </c>
      <c r="C716" s="102">
        <v>4</v>
      </c>
    </row>
    <row r="717" spans="2:3" ht="15.75" thickBot="1" x14ac:dyDescent="0.3">
      <c r="B717" s="66" t="s">
        <v>780</v>
      </c>
      <c r="C717" s="102">
        <v>4</v>
      </c>
    </row>
    <row r="718" spans="2:3" ht="15.75" thickBot="1" x14ac:dyDescent="0.3">
      <c r="B718" s="96" t="s">
        <v>806</v>
      </c>
      <c r="C718" s="102">
        <v>165.6</v>
      </c>
    </row>
    <row r="719" spans="2:3" ht="15.75" thickBot="1" x14ac:dyDescent="0.3">
      <c r="B719" s="66" t="s">
        <v>4</v>
      </c>
      <c r="C719" s="102">
        <v>165.6</v>
      </c>
    </row>
    <row r="720" spans="2:3" ht="15.75" thickBot="1" x14ac:dyDescent="0.3">
      <c r="B720" s="100" t="s">
        <v>808</v>
      </c>
      <c r="C720" s="103">
        <v>-161.6</v>
      </c>
    </row>
    <row r="721" spans="2:3" ht="15.75" thickBot="1" x14ac:dyDescent="0.3">
      <c r="B721" s="100" t="s">
        <v>825</v>
      </c>
      <c r="C721" s="101">
        <v>1307.4000000000001</v>
      </c>
    </row>
    <row r="722" spans="2:3" ht="15.75" thickBot="1" x14ac:dyDescent="0.3">
      <c r="B722" s="100" t="s">
        <v>826</v>
      </c>
      <c r="C722" s="101">
        <v>1145.8</v>
      </c>
    </row>
    <row r="723" spans="2:3" ht="15.75" thickBot="1" x14ac:dyDescent="0.3">
      <c r="B723" s="96" t="s">
        <v>821</v>
      </c>
      <c r="C723" s="104">
        <v>395</v>
      </c>
    </row>
    <row r="724" spans="2:3" ht="15.75" thickBot="1" x14ac:dyDescent="0.3">
      <c r="B724" s="98" t="s">
        <v>822</v>
      </c>
      <c r="C724" s="104">
        <v>136</v>
      </c>
    </row>
    <row r="725" spans="2:3" ht="15.75" thickBot="1" x14ac:dyDescent="0.3">
      <c r="B725" s="98" t="s">
        <v>823</v>
      </c>
      <c r="C725" s="104">
        <v>259</v>
      </c>
    </row>
    <row r="726" spans="2:3" ht="15.75" thickBot="1" x14ac:dyDescent="0.3">
      <c r="B726" s="123" t="s">
        <v>861</v>
      </c>
      <c r="C726" s="124"/>
    </row>
    <row r="727" spans="2:3" ht="15.75" thickBot="1" x14ac:dyDescent="0.3">
      <c r="B727" s="65" t="s">
        <v>780</v>
      </c>
      <c r="C727" s="95">
        <v>2319.6999999999998</v>
      </c>
    </row>
    <row r="728" spans="2:3" ht="15.75" thickBot="1" x14ac:dyDescent="0.3">
      <c r="B728" s="66" t="s">
        <v>782</v>
      </c>
      <c r="C728" s="95">
        <v>2319.6999999999998</v>
      </c>
    </row>
    <row r="729" spans="2:3" ht="15.75" thickBot="1" x14ac:dyDescent="0.3">
      <c r="B729" s="65" t="s">
        <v>4</v>
      </c>
      <c r="C729" s="95">
        <v>1020</v>
      </c>
    </row>
    <row r="730" spans="2:3" ht="15.75" thickBot="1" x14ac:dyDescent="0.3">
      <c r="B730" s="66" t="s">
        <v>6</v>
      </c>
      <c r="C730" s="102">
        <v>740.4</v>
      </c>
    </row>
    <row r="731" spans="2:3" ht="15.75" thickBot="1" x14ac:dyDescent="0.3">
      <c r="B731" s="66" t="s">
        <v>9</v>
      </c>
      <c r="C731" s="102">
        <v>220</v>
      </c>
    </row>
    <row r="732" spans="2:3" ht="15.75" thickBot="1" x14ac:dyDescent="0.3">
      <c r="B732" s="66" t="s">
        <v>10</v>
      </c>
      <c r="C732" s="102">
        <v>44.3</v>
      </c>
    </row>
    <row r="733" spans="2:3" ht="15.75" thickBot="1" x14ac:dyDescent="0.3">
      <c r="B733" s="66" t="s">
        <v>11</v>
      </c>
      <c r="C733" s="102">
        <v>15.2</v>
      </c>
    </row>
    <row r="734" spans="2:3" ht="15.75" thickBot="1" x14ac:dyDescent="0.3">
      <c r="B734" s="65" t="s">
        <v>12</v>
      </c>
      <c r="C734" s="102">
        <v>1.5</v>
      </c>
    </row>
    <row r="735" spans="2:3" ht="15.75" thickBot="1" x14ac:dyDescent="0.3">
      <c r="B735" s="96" t="s">
        <v>802</v>
      </c>
      <c r="C735" s="95">
        <v>2319.6999999999998</v>
      </c>
    </row>
    <row r="736" spans="2:3" ht="15.75" thickBot="1" x14ac:dyDescent="0.3">
      <c r="B736" s="66" t="s">
        <v>780</v>
      </c>
      <c r="C736" s="95">
        <v>2319.6999999999998</v>
      </c>
    </row>
    <row r="737" spans="2:3" ht="15.75" thickBot="1" x14ac:dyDescent="0.3">
      <c r="B737" s="96" t="s">
        <v>806</v>
      </c>
      <c r="C737" s="95">
        <v>1021.4</v>
      </c>
    </row>
    <row r="738" spans="2:3" ht="15.75" thickBot="1" x14ac:dyDescent="0.3">
      <c r="B738" s="66" t="s">
        <v>4</v>
      </c>
      <c r="C738" s="95">
        <v>1020</v>
      </c>
    </row>
    <row r="739" spans="2:3" ht="15.75" thickBot="1" x14ac:dyDescent="0.3">
      <c r="B739" s="66" t="s">
        <v>12</v>
      </c>
      <c r="C739" s="102">
        <v>1.5</v>
      </c>
    </row>
    <row r="740" spans="2:3" ht="15.75" thickBot="1" x14ac:dyDescent="0.3">
      <c r="B740" s="100" t="s">
        <v>808</v>
      </c>
      <c r="C740" s="101">
        <v>1298.2</v>
      </c>
    </row>
    <row r="741" spans="2:3" ht="15.75" thickBot="1" x14ac:dyDescent="0.3">
      <c r="B741" s="100" t="s">
        <v>825</v>
      </c>
      <c r="C741" s="101">
        <v>2433.3000000000002</v>
      </c>
    </row>
    <row r="742" spans="2:3" ht="15.75" thickBot="1" x14ac:dyDescent="0.3">
      <c r="B742" s="100" t="s">
        <v>826</v>
      </c>
      <c r="C742" s="101">
        <v>3731.5</v>
      </c>
    </row>
    <row r="743" spans="2:3" ht="15.75" thickBot="1" x14ac:dyDescent="0.3">
      <c r="B743" s="96" t="s">
        <v>821</v>
      </c>
      <c r="C743" s="104">
        <v>275</v>
      </c>
    </row>
    <row r="744" spans="2:3" ht="15.75" thickBot="1" x14ac:dyDescent="0.3">
      <c r="B744" s="98" t="s">
        <v>822</v>
      </c>
      <c r="C744" s="104">
        <v>113</v>
      </c>
    </row>
    <row r="745" spans="2:3" ht="15.75" thickBot="1" x14ac:dyDescent="0.3">
      <c r="B745" s="98" t="s">
        <v>823</v>
      </c>
      <c r="C745" s="104">
        <v>162</v>
      </c>
    </row>
    <row r="746" spans="2:3" ht="15.75" thickBot="1" x14ac:dyDescent="0.3">
      <c r="B746" s="123" t="s">
        <v>862</v>
      </c>
      <c r="C746" s="124"/>
    </row>
    <row r="747" spans="2:3" ht="15.75" thickBot="1" x14ac:dyDescent="0.3">
      <c r="B747" s="65" t="s">
        <v>780</v>
      </c>
      <c r="C747" s="102">
        <v>777.9</v>
      </c>
    </row>
    <row r="748" spans="2:3" ht="15.75" thickBot="1" x14ac:dyDescent="0.3">
      <c r="B748" s="66" t="s">
        <v>782</v>
      </c>
      <c r="C748" s="102">
        <v>777.9</v>
      </c>
    </row>
    <row r="749" spans="2:3" ht="15.75" thickBot="1" x14ac:dyDescent="0.3">
      <c r="B749" s="65" t="s">
        <v>4</v>
      </c>
      <c r="C749" s="102">
        <v>307.5</v>
      </c>
    </row>
    <row r="750" spans="2:3" ht="15.75" thickBot="1" x14ac:dyDescent="0.3">
      <c r="B750" s="66" t="s">
        <v>5</v>
      </c>
      <c r="C750" s="102">
        <v>1</v>
      </c>
    </row>
    <row r="751" spans="2:3" ht="15.75" thickBot="1" x14ac:dyDescent="0.3">
      <c r="B751" s="66" t="s">
        <v>6</v>
      </c>
      <c r="C751" s="102">
        <v>283.10000000000002</v>
      </c>
    </row>
    <row r="752" spans="2:3" ht="15.75" thickBot="1" x14ac:dyDescent="0.3">
      <c r="B752" s="66" t="s">
        <v>10</v>
      </c>
      <c r="C752" s="102">
        <v>1.5</v>
      </c>
    </row>
    <row r="753" spans="2:3" ht="15.75" thickBot="1" x14ac:dyDescent="0.3">
      <c r="B753" s="66" t="s">
        <v>11</v>
      </c>
      <c r="C753" s="102">
        <v>21.9</v>
      </c>
    </row>
    <row r="754" spans="2:3" ht="15.75" thickBot="1" x14ac:dyDescent="0.3">
      <c r="B754" s="65" t="s">
        <v>12</v>
      </c>
      <c r="C754" s="102">
        <v>314.5</v>
      </c>
    </row>
    <row r="755" spans="2:3" ht="15.75" thickBot="1" x14ac:dyDescent="0.3">
      <c r="B755" s="96" t="s">
        <v>802</v>
      </c>
      <c r="C755" s="102">
        <v>777.9</v>
      </c>
    </row>
    <row r="756" spans="2:3" ht="15.75" thickBot="1" x14ac:dyDescent="0.3">
      <c r="B756" s="66" t="s">
        <v>780</v>
      </c>
      <c r="C756" s="102">
        <v>777.9</v>
      </c>
    </row>
    <row r="757" spans="2:3" ht="15.75" thickBot="1" x14ac:dyDescent="0.3">
      <c r="B757" s="96" t="s">
        <v>806</v>
      </c>
      <c r="C757" s="102">
        <v>622</v>
      </c>
    </row>
    <row r="758" spans="2:3" ht="15.75" thickBot="1" x14ac:dyDescent="0.3">
      <c r="B758" s="66" t="s">
        <v>4</v>
      </c>
      <c r="C758" s="102">
        <v>307.5</v>
      </c>
    </row>
    <row r="759" spans="2:3" ht="15.75" thickBot="1" x14ac:dyDescent="0.3">
      <c r="B759" s="66" t="s">
        <v>12</v>
      </c>
      <c r="C759" s="102">
        <v>314.5</v>
      </c>
    </row>
    <row r="760" spans="2:3" ht="15.75" thickBot="1" x14ac:dyDescent="0.3">
      <c r="B760" s="100" t="s">
        <v>808</v>
      </c>
      <c r="C760" s="103">
        <v>155.9</v>
      </c>
    </row>
    <row r="761" spans="2:3" ht="15.75" thickBot="1" x14ac:dyDescent="0.3">
      <c r="B761" s="100" t="s">
        <v>825</v>
      </c>
      <c r="C761" s="101">
        <v>2752.6</v>
      </c>
    </row>
    <row r="762" spans="2:3" ht="15.75" thickBot="1" x14ac:dyDescent="0.3">
      <c r="B762" s="100" t="s">
        <v>826</v>
      </c>
      <c r="C762" s="101">
        <v>2908.5</v>
      </c>
    </row>
    <row r="763" spans="2:3" ht="15.75" thickBot="1" x14ac:dyDescent="0.3">
      <c r="B763" s="96" t="s">
        <v>821</v>
      </c>
      <c r="C763" s="105">
        <v>4441</v>
      </c>
    </row>
    <row r="764" spans="2:3" ht="15.75" thickBot="1" x14ac:dyDescent="0.3">
      <c r="B764" s="98" t="s">
        <v>822</v>
      </c>
      <c r="C764" s="104">
        <v>99</v>
      </c>
    </row>
    <row r="765" spans="2:3" ht="15.75" thickBot="1" x14ac:dyDescent="0.3">
      <c r="B765" s="98" t="s">
        <v>823</v>
      </c>
      <c r="C765" s="105">
        <v>4342</v>
      </c>
    </row>
    <row r="766" spans="2:3" ht="15.75" thickBot="1" x14ac:dyDescent="0.3">
      <c r="B766" s="123" t="s">
        <v>863</v>
      </c>
      <c r="C766" s="124"/>
    </row>
    <row r="767" spans="2:3" ht="15.75" thickBot="1" x14ac:dyDescent="0.3">
      <c r="B767" s="65" t="s">
        <v>780</v>
      </c>
      <c r="C767" s="102">
        <v>10.6</v>
      </c>
    </row>
    <row r="768" spans="2:3" ht="15.75" thickBot="1" x14ac:dyDescent="0.3">
      <c r="B768" s="66" t="s">
        <v>782</v>
      </c>
      <c r="C768" s="102">
        <v>10.6</v>
      </c>
    </row>
    <row r="769" spans="2:3" ht="15.75" thickBot="1" x14ac:dyDescent="0.3">
      <c r="B769" s="96" t="s">
        <v>802</v>
      </c>
      <c r="C769" s="102">
        <v>10.6</v>
      </c>
    </row>
    <row r="770" spans="2:3" ht="15.75" thickBot="1" x14ac:dyDescent="0.3">
      <c r="B770" s="66" t="s">
        <v>780</v>
      </c>
      <c r="C770" s="102">
        <v>10.6</v>
      </c>
    </row>
    <row r="771" spans="2:3" ht="15.75" thickBot="1" x14ac:dyDescent="0.3">
      <c r="B771" s="100" t="s">
        <v>808</v>
      </c>
      <c r="C771" s="103">
        <v>10.6</v>
      </c>
    </row>
    <row r="772" spans="2:3" ht="15.75" thickBot="1" x14ac:dyDescent="0.3">
      <c r="B772" s="100" t="s">
        <v>825</v>
      </c>
      <c r="C772" s="103">
        <v>304</v>
      </c>
    </row>
    <row r="773" spans="2:3" ht="15.75" thickBot="1" x14ac:dyDescent="0.3">
      <c r="B773" s="100" t="s">
        <v>826</v>
      </c>
      <c r="C773" s="103">
        <v>314.60000000000002</v>
      </c>
    </row>
    <row r="774" spans="2:3" ht="15.75" thickBot="1" x14ac:dyDescent="0.3">
      <c r="B774" s="96" t="s">
        <v>821</v>
      </c>
      <c r="C774" s="105">
        <v>1147</v>
      </c>
    </row>
    <row r="775" spans="2:3" ht="15.75" thickBot="1" x14ac:dyDescent="0.3">
      <c r="B775" s="98" t="s">
        <v>822</v>
      </c>
      <c r="C775" s="104">
        <v>786</v>
      </c>
    </row>
    <row r="776" spans="2:3" ht="15.75" thickBot="1" x14ac:dyDescent="0.3">
      <c r="B776" s="98" t="s">
        <v>823</v>
      </c>
      <c r="C776" s="104">
        <v>361</v>
      </c>
    </row>
    <row r="777" spans="2:3" ht="15.75" thickBot="1" x14ac:dyDescent="0.3">
      <c r="B777" s="123" t="s">
        <v>864</v>
      </c>
      <c r="C777" s="124"/>
    </row>
    <row r="778" spans="2:3" ht="15.75" thickBot="1" x14ac:dyDescent="0.3">
      <c r="B778" s="65" t="s">
        <v>780</v>
      </c>
      <c r="C778" s="102">
        <v>352.4</v>
      </c>
    </row>
    <row r="779" spans="2:3" ht="15.75" thickBot="1" x14ac:dyDescent="0.3">
      <c r="B779" s="66" t="s">
        <v>782</v>
      </c>
      <c r="C779" s="102">
        <v>352.4</v>
      </c>
    </row>
    <row r="780" spans="2:3" ht="15.75" thickBot="1" x14ac:dyDescent="0.3">
      <c r="B780" s="65" t="s">
        <v>809</v>
      </c>
      <c r="C780" s="102">
        <v>2.2000000000000002</v>
      </c>
    </row>
    <row r="781" spans="2:3" ht="15.75" thickBot="1" x14ac:dyDescent="0.3">
      <c r="B781" s="65" t="s">
        <v>4</v>
      </c>
      <c r="C781" s="102">
        <v>174.6</v>
      </c>
    </row>
    <row r="782" spans="2:3" ht="15.75" thickBot="1" x14ac:dyDescent="0.3">
      <c r="B782" s="66" t="s">
        <v>11</v>
      </c>
      <c r="C782" s="102">
        <v>174.6</v>
      </c>
    </row>
    <row r="783" spans="2:3" ht="15.75" thickBot="1" x14ac:dyDescent="0.3">
      <c r="B783" s="96" t="s">
        <v>802</v>
      </c>
      <c r="C783" s="102">
        <v>354.6</v>
      </c>
    </row>
    <row r="784" spans="2:3" ht="15.75" thickBot="1" x14ac:dyDescent="0.3">
      <c r="B784" s="66" t="s">
        <v>780</v>
      </c>
      <c r="C784" s="102">
        <v>352.4</v>
      </c>
    </row>
    <row r="785" spans="2:3" ht="15.75" thickBot="1" x14ac:dyDescent="0.3">
      <c r="B785" s="66" t="s">
        <v>804</v>
      </c>
      <c r="C785" s="102">
        <v>2.2000000000000002</v>
      </c>
    </row>
    <row r="786" spans="2:3" ht="15.75" thickBot="1" x14ac:dyDescent="0.3">
      <c r="B786" s="96" t="s">
        <v>806</v>
      </c>
      <c r="C786" s="102">
        <v>174.6</v>
      </c>
    </row>
    <row r="787" spans="2:3" ht="15.75" thickBot="1" x14ac:dyDescent="0.3">
      <c r="B787" s="66" t="s">
        <v>4</v>
      </c>
      <c r="C787" s="102">
        <v>174.6</v>
      </c>
    </row>
    <row r="788" spans="2:3" ht="15.75" thickBot="1" x14ac:dyDescent="0.3">
      <c r="B788" s="100" t="s">
        <v>808</v>
      </c>
      <c r="C788" s="103">
        <v>180</v>
      </c>
    </row>
    <row r="789" spans="2:3" ht="15.75" thickBot="1" x14ac:dyDescent="0.3">
      <c r="B789" s="100" t="s">
        <v>825</v>
      </c>
      <c r="C789" s="103">
        <v>174.6</v>
      </c>
    </row>
    <row r="790" spans="2:3" ht="15.75" thickBot="1" x14ac:dyDescent="0.3">
      <c r="B790" s="100" t="s">
        <v>826</v>
      </c>
      <c r="C790" s="103">
        <v>354.6</v>
      </c>
    </row>
    <row r="791" spans="2:3" ht="15.75" thickBot="1" x14ac:dyDescent="0.3">
      <c r="B791" s="96" t="s">
        <v>821</v>
      </c>
      <c r="C791" s="104">
        <v>193</v>
      </c>
    </row>
    <row r="792" spans="2:3" ht="15.75" thickBot="1" x14ac:dyDescent="0.3">
      <c r="B792" s="98" t="s">
        <v>822</v>
      </c>
      <c r="C792" s="104">
        <v>157</v>
      </c>
    </row>
    <row r="793" spans="2:3" ht="15.75" thickBot="1" x14ac:dyDescent="0.3">
      <c r="B793" s="98" t="s">
        <v>823</v>
      </c>
      <c r="C793" s="104">
        <v>36</v>
      </c>
    </row>
    <row r="794" spans="2:3" ht="15.75" thickBot="1" x14ac:dyDescent="0.3">
      <c r="B794" s="123" t="s">
        <v>865</v>
      </c>
      <c r="C794" s="124"/>
    </row>
    <row r="795" spans="2:3" ht="15.75" thickBot="1" x14ac:dyDescent="0.3">
      <c r="B795" s="65" t="s">
        <v>780</v>
      </c>
      <c r="C795" s="102">
        <v>15.6</v>
      </c>
    </row>
    <row r="796" spans="2:3" ht="15.75" thickBot="1" x14ac:dyDescent="0.3">
      <c r="B796" s="66" t="s">
        <v>782</v>
      </c>
      <c r="C796" s="102">
        <v>15.6</v>
      </c>
    </row>
    <row r="797" spans="2:3" ht="15.75" thickBot="1" x14ac:dyDescent="0.3">
      <c r="B797" s="65" t="s">
        <v>4</v>
      </c>
      <c r="C797" s="102">
        <v>6.2</v>
      </c>
    </row>
    <row r="798" spans="2:3" ht="15.75" thickBot="1" x14ac:dyDescent="0.3">
      <c r="B798" s="66" t="s">
        <v>6</v>
      </c>
      <c r="C798" s="102">
        <v>5.4</v>
      </c>
    </row>
    <row r="799" spans="2:3" ht="15.75" thickBot="1" x14ac:dyDescent="0.3">
      <c r="B799" s="66" t="s">
        <v>11</v>
      </c>
      <c r="C799" s="102">
        <v>0.9</v>
      </c>
    </row>
    <row r="800" spans="2:3" ht="15.75" thickBot="1" x14ac:dyDescent="0.3">
      <c r="B800" s="65" t="s">
        <v>12</v>
      </c>
      <c r="C800" s="102">
        <v>1.4</v>
      </c>
    </row>
    <row r="801" spans="2:3" ht="15.75" thickBot="1" x14ac:dyDescent="0.3">
      <c r="B801" s="96" t="s">
        <v>802</v>
      </c>
      <c r="C801" s="102">
        <v>15.6</v>
      </c>
    </row>
    <row r="802" spans="2:3" ht="15.75" thickBot="1" x14ac:dyDescent="0.3">
      <c r="B802" s="66" t="s">
        <v>780</v>
      </c>
      <c r="C802" s="102">
        <v>15.6</v>
      </c>
    </row>
    <row r="803" spans="2:3" ht="15.75" thickBot="1" x14ac:dyDescent="0.3">
      <c r="B803" s="96" t="s">
        <v>806</v>
      </c>
      <c r="C803" s="102">
        <v>7.6</v>
      </c>
    </row>
    <row r="804" spans="2:3" ht="15.75" thickBot="1" x14ac:dyDescent="0.3">
      <c r="B804" s="66" t="s">
        <v>4</v>
      </c>
      <c r="C804" s="102">
        <v>6.2</v>
      </c>
    </row>
    <row r="805" spans="2:3" ht="15.75" thickBot="1" x14ac:dyDescent="0.3">
      <c r="B805" s="66" t="s">
        <v>12</v>
      </c>
      <c r="C805" s="102">
        <v>1.4</v>
      </c>
    </row>
    <row r="806" spans="2:3" ht="15.75" thickBot="1" x14ac:dyDescent="0.3">
      <c r="B806" s="100" t="s">
        <v>808</v>
      </c>
      <c r="C806" s="103">
        <v>8</v>
      </c>
    </row>
    <row r="807" spans="2:3" ht="15.75" thickBot="1" x14ac:dyDescent="0.3">
      <c r="B807" s="100" t="s">
        <v>825</v>
      </c>
      <c r="C807" s="103">
        <v>101.2</v>
      </c>
    </row>
    <row r="808" spans="2:3" ht="15.75" thickBot="1" x14ac:dyDescent="0.3">
      <c r="B808" s="100" t="s">
        <v>826</v>
      </c>
      <c r="C808" s="103">
        <v>109.1</v>
      </c>
    </row>
    <row r="809" spans="2:3" ht="15.75" thickBot="1" x14ac:dyDescent="0.3">
      <c r="B809" s="96" t="s">
        <v>821</v>
      </c>
      <c r="C809" s="104">
        <v>965</v>
      </c>
    </row>
    <row r="810" spans="2:3" ht="15.75" thickBot="1" x14ac:dyDescent="0.3">
      <c r="B810" s="98" t="s">
        <v>822</v>
      </c>
      <c r="C810" s="104">
        <v>420</v>
      </c>
    </row>
    <row r="811" spans="2:3" ht="15.75" thickBot="1" x14ac:dyDescent="0.3">
      <c r="B811" s="98" t="s">
        <v>823</v>
      </c>
      <c r="C811" s="104">
        <v>545</v>
      </c>
    </row>
    <row r="812" spans="2:3" ht="15.75" thickBot="1" x14ac:dyDescent="0.3">
      <c r="B812" s="123" t="s">
        <v>866</v>
      </c>
      <c r="C812" s="124"/>
    </row>
    <row r="813" spans="2:3" ht="15.75" thickBot="1" x14ac:dyDescent="0.3">
      <c r="B813" s="65" t="s">
        <v>780</v>
      </c>
      <c r="C813" s="102">
        <v>943.8</v>
      </c>
    </row>
    <row r="814" spans="2:3" ht="15.75" thickBot="1" x14ac:dyDescent="0.3">
      <c r="B814" s="66" t="s">
        <v>782</v>
      </c>
      <c r="C814" s="102">
        <v>943.8</v>
      </c>
    </row>
    <row r="815" spans="2:3" ht="15.75" thickBot="1" x14ac:dyDescent="0.3">
      <c r="B815" s="65" t="s">
        <v>4</v>
      </c>
      <c r="C815" s="102">
        <v>763.9</v>
      </c>
    </row>
    <row r="816" spans="2:3" ht="15.75" thickBot="1" x14ac:dyDescent="0.3">
      <c r="B816" s="66" t="s">
        <v>6</v>
      </c>
      <c r="C816" s="102">
        <v>0.1</v>
      </c>
    </row>
    <row r="817" spans="2:3" ht="15.75" thickBot="1" x14ac:dyDescent="0.3">
      <c r="B817" s="66" t="s">
        <v>10</v>
      </c>
      <c r="C817" s="102">
        <v>763.8</v>
      </c>
    </row>
    <row r="818" spans="2:3" ht="15.75" thickBot="1" x14ac:dyDescent="0.3">
      <c r="B818" s="96" t="s">
        <v>802</v>
      </c>
      <c r="C818" s="102">
        <v>943.8</v>
      </c>
    </row>
    <row r="819" spans="2:3" ht="15.75" thickBot="1" x14ac:dyDescent="0.3">
      <c r="B819" s="66" t="s">
        <v>780</v>
      </c>
      <c r="C819" s="102">
        <v>943.8</v>
      </c>
    </row>
    <row r="820" spans="2:3" ht="15.75" thickBot="1" x14ac:dyDescent="0.3">
      <c r="B820" s="96" t="s">
        <v>806</v>
      </c>
      <c r="C820" s="102">
        <v>763.9</v>
      </c>
    </row>
    <row r="821" spans="2:3" ht="15.75" thickBot="1" x14ac:dyDescent="0.3">
      <c r="B821" s="66" t="s">
        <v>4</v>
      </c>
      <c r="C821" s="102">
        <v>763.9</v>
      </c>
    </row>
    <row r="822" spans="2:3" ht="15.75" thickBot="1" x14ac:dyDescent="0.3">
      <c r="B822" s="100" t="s">
        <v>808</v>
      </c>
      <c r="C822" s="103">
        <v>179.9</v>
      </c>
    </row>
    <row r="823" spans="2:3" ht="15.75" thickBot="1" x14ac:dyDescent="0.3">
      <c r="B823" s="100" t="s">
        <v>825</v>
      </c>
      <c r="C823" s="103">
        <v>125.5</v>
      </c>
    </row>
    <row r="824" spans="2:3" ht="15.75" thickBot="1" x14ac:dyDescent="0.3">
      <c r="B824" s="100" t="s">
        <v>826</v>
      </c>
      <c r="C824" s="103">
        <v>305.39999999999998</v>
      </c>
    </row>
    <row r="825" spans="2:3" ht="15.75" thickBot="1" x14ac:dyDescent="0.3">
      <c r="B825" s="96" t="s">
        <v>821</v>
      </c>
      <c r="C825" s="104">
        <v>22</v>
      </c>
    </row>
    <row r="826" spans="2:3" ht="15.75" thickBot="1" x14ac:dyDescent="0.3">
      <c r="B826" s="98" t="s">
        <v>822</v>
      </c>
      <c r="C826" s="104">
        <v>14</v>
      </c>
    </row>
    <row r="827" spans="2:3" ht="15.75" thickBot="1" x14ac:dyDescent="0.3">
      <c r="B827" s="98" t="s">
        <v>823</v>
      </c>
      <c r="C827" s="104">
        <v>8</v>
      </c>
    </row>
    <row r="828" spans="2:3" ht="15.75" thickBot="1" x14ac:dyDescent="0.3">
      <c r="B828" s="123" t="s">
        <v>867</v>
      </c>
      <c r="C828" s="124"/>
    </row>
    <row r="829" spans="2:3" ht="15.75" thickBot="1" x14ac:dyDescent="0.3">
      <c r="B829" s="65" t="s">
        <v>780</v>
      </c>
      <c r="C829" s="102">
        <v>0.2</v>
      </c>
    </row>
    <row r="830" spans="2:3" ht="15.75" thickBot="1" x14ac:dyDescent="0.3">
      <c r="B830" s="66" t="s">
        <v>782</v>
      </c>
      <c r="C830" s="102">
        <v>0.2</v>
      </c>
    </row>
    <row r="831" spans="2:3" ht="15.75" thickBot="1" x14ac:dyDescent="0.3">
      <c r="B831" s="96" t="s">
        <v>802</v>
      </c>
      <c r="C831" s="102">
        <v>0.2</v>
      </c>
    </row>
    <row r="832" spans="2:3" ht="15.75" thickBot="1" x14ac:dyDescent="0.3">
      <c r="B832" s="66" t="s">
        <v>780</v>
      </c>
      <c r="C832" s="102">
        <v>0.2</v>
      </c>
    </row>
    <row r="833" spans="2:3" ht="15.75" thickBot="1" x14ac:dyDescent="0.3">
      <c r="B833" s="100" t="s">
        <v>808</v>
      </c>
      <c r="C833" s="103">
        <v>0.2</v>
      </c>
    </row>
    <row r="834" spans="2:3" ht="15.75" thickBot="1" x14ac:dyDescent="0.3">
      <c r="B834" s="100" t="s">
        <v>825</v>
      </c>
      <c r="C834" s="103">
        <v>32.299999999999997</v>
      </c>
    </row>
    <row r="835" spans="2:3" ht="15.75" thickBot="1" x14ac:dyDescent="0.3">
      <c r="B835" s="100" t="s">
        <v>826</v>
      </c>
      <c r="C835" s="103">
        <v>32.5</v>
      </c>
    </row>
    <row r="836" spans="2:3" ht="15.75" thickBot="1" x14ac:dyDescent="0.3">
      <c r="B836" s="96" t="s">
        <v>821</v>
      </c>
      <c r="C836" s="104">
        <v>152</v>
      </c>
    </row>
    <row r="837" spans="2:3" ht="15.75" thickBot="1" x14ac:dyDescent="0.3">
      <c r="B837" s="98" t="s">
        <v>822</v>
      </c>
      <c r="C837" s="104">
        <v>17</v>
      </c>
    </row>
    <row r="838" spans="2:3" ht="15.75" thickBot="1" x14ac:dyDescent="0.3">
      <c r="B838" s="98" t="s">
        <v>823</v>
      </c>
      <c r="C838" s="104">
        <v>135</v>
      </c>
    </row>
    <row r="839" spans="2:3" ht="15.75" thickBot="1" x14ac:dyDescent="0.3">
      <c r="B839" s="123" t="s">
        <v>868</v>
      </c>
      <c r="C839" s="124"/>
    </row>
    <row r="840" spans="2:3" ht="15.75" thickBot="1" x14ac:dyDescent="0.3">
      <c r="B840" s="65" t="s">
        <v>780</v>
      </c>
      <c r="C840" s="102">
        <v>234.2</v>
      </c>
    </row>
    <row r="841" spans="2:3" ht="15.75" thickBot="1" x14ac:dyDescent="0.3">
      <c r="B841" s="66" t="s">
        <v>782</v>
      </c>
      <c r="C841" s="102">
        <v>234.2</v>
      </c>
    </row>
    <row r="842" spans="2:3" ht="15.75" thickBot="1" x14ac:dyDescent="0.3">
      <c r="B842" s="65" t="s">
        <v>4</v>
      </c>
      <c r="C842" s="102">
        <v>34.700000000000003</v>
      </c>
    </row>
    <row r="843" spans="2:3" ht="15.75" thickBot="1" x14ac:dyDescent="0.3">
      <c r="B843" s="66" t="s">
        <v>11</v>
      </c>
      <c r="C843" s="102">
        <v>34.700000000000003</v>
      </c>
    </row>
    <row r="844" spans="2:3" ht="15.75" thickBot="1" x14ac:dyDescent="0.3">
      <c r="B844" s="96" t="s">
        <v>802</v>
      </c>
      <c r="C844" s="102">
        <v>234.2</v>
      </c>
    </row>
    <row r="845" spans="2:3" ht="15.75" thickBot="1" x14ac:dyDescent="0.3">
      <c r="B845" s="66" t="s">
        <v>780</v>
      </c>
      <c r="C845" s="102">
        <v>234.2</v>
      </c>
    </row>
    <row r="846" spans="2:3" ht="15.75" thickBot="1" x14ac:dyDescent="0.3">
      <c r="B846" s="96" t="s">
        <v>806</v>
      </c>
      <c r="C846" s="102">
        <v>34.700000000000003</v>
      </c>
    </row>
    <row r="847" spans="2:3" ht="15.75" thickBot="1" x14ac:dyDescent="0.3">
      <c r="B847" s="66" t="s">
        <v>4</v>
      </c>
      <c r="C847" s="102">
        <v>34.700000000000003</v>
      </c>
    </row>
    <row r="848" spans="2:3" ht="15.75" thickBot="1" x14ac:dyDescent="0.3">
      <c r="B848" s="100" t="s">
        <v>808</v>
      </c>
      <c r="C848" s="103">
        <v>199.5</v>
      </c>
    </row>
    <row r="849" spans="2:3" ht="15.75" thickBot="1" x14ac:dyDescent="0.3">
      <c r="B849" s="100" t="s">
        <v>825</v>
      </c>
      <c r="C849" s="103">
        <v>373.7</v>
      </c>
    </row>
    <row r="850" spans="2:3" ht="15.75" thickBot="1" x14ac:dyDescent="0.3">
      <c r="B850" s="100" t="s">
        <v>826</v>
      </c>
      <c r="C850" s="103">
        <v>573.20000000000005</v>
      </c>
    </row>
    <row r="851" spans="2:3" ht="15.75" thickBot="1" x14ac:dyDescent="0.3">
      <c r="B851" s="96" t="s">
        <v>821</v>
      </c>
      <c r="C851" s="104">
        <v>139</v>
      </c>
    </row>
    <row r="852" spans="2:3" ht="15.75" thickBot="1" x14ac:dyDescent="0.3">
      <c r="B852" s="98" t="s">
        <v>822</v>
      </c>
      <c r="C852" s="104">
        <v>30</v>
      </c>
    </row>
    <row r="853" spans="2:3" ht="15.75" thickBot="1" x14ac:dyDescent="0.3">
      <c r="B853" s="98" t="s">
        <v>823</v>
      </c>
      <c r="C853" s="104">
        <v>109</v>
      </c>
    </row>
    <row r="854" spans="2:3" ht="15.75" thickBot="1" x14ac:dyDescent="0.3">
      <c r="B854" s="123" t="s">
        <v>869</v>
      </c>
      <c r="C854" s="124"/>
    </row>
    <row r="855" spans="2:3" ht="15.75" thickBot="1" x14ac:dyDescent="0.3">
      <c r="B855" s="65" t="s">
        <v>780</v>
      </c>
      <c r="C855" s="102">
        <v>517.20000000000005</v>
      </c>
    </row>
    <row r="856" spans="2:3" ht="15.75" thickBot="1" x14ac:dyDescent="0.3">
      <c r="B856" s="66" t="s">
        <v>782</v>
      </c>
      <c r="C856" s="102">
        <v>517.20000000000005</v>
      </c>
    </row>
    <row r="857" spans="2:3" ht="15.75" thickBot="1" x14ac:dyDescent="0.3">
      <c r="B857" s="65" t="s">
        <v>4</v>
      </c>
      <c r="C857" s="102">
        <v>517.29999999999995</v>
      </c>
    </row>
    <row r="858" spans="2:3" ht="15.75" thickBot="1" x14ac:dyDescent="0.3">
      <c r="B858" s="66" t="s">
        <v>5</v>
      </c>
      <c r="C858" s="102">
        <v>382.9</v>
      </c>
    </row>
    <row r="859" spans="2:3" ht="15.75" thickBot="1" x14ac:dyDescent="0.3">
      <c r="B859" s="66" t="s">
        <v>6</v>
      </c>
      <c r="C859" s="102">
        <v>108.5</v>
      </c>
    </row>
    <row r="860" spans="2:3" ht="15.75" thickBot="1" x14ac:dyDescent="0.3">
      <c r="B860" s="66" t="s">
        <v>10</v>
      </c>
      <c r="C860" s="102">
        <v>22.5</v>
      </c>
    </row>
    <row r="861" spans="2:3" ht="15.75" thickBot="1" x14ac:dyDescent="0.3">
      <c r="B861" s="66" t="s">
        <v>11</v>
      </c>
      <c r="C861" s="102">
        <v>3.5</v>
      </c>
    </row>
    <row r="862" spans="2:3" ht="15.75" thickBot="1" x14ac:dyDescent="0.3">
      <c r="B862" s="96" t="s">
        <v>802</v>
      </c>
      <c r="C862" s="102">
        <v>517.20000000000005</v>
      </c>
    </row>
    <row r="863" spans="2:3" ht="15.75" thickBot="1" x14ac:dyDescent="0.3">
      <c r="B863" s="66" t="s">
        <v>780</v>
      </c>
      <c r="C863" s="102">
        <v>517.20000000000005</v>
      </c>
    </row>
    <row r="864" spans="2:3" ht="15.75" thickBot="1" x14ac:dyDescent="0.3">
      <c r="B864" s="96" t="s">
        <v>806</v>
      </c>
      <c r="C864" s="102">
        <v>517.29999999999995</v>
      </c>
    </row>
    <row r="865" spans="2:3" ht="15.75" thickBot="1" x14ac:dyDescent="0.3">
      <c r="B865" s="66" t="s">
        <v>4</v>
      </c>
      <c r="C865" s="102">
        <v>517.29999999999995</v>
      </c>
    </row>
    <row r="866" spans="2:3" ht="15.75" thickBot="1" x14ac:dyDescent="0.3">
      <c r="B866" s="100" t="s">
        <v>808</v>
      </c>
      <c r="C866" s="103">
        <v>-0.1</v>
      </c>
    </row>
    <row r="867" spans="2:3" ht="15.75" thickBot="1" x14ac:dyDescent="0.3">
      <c r="B867" s="100" t="s">
        <v>825</v>
      </c>
      <c r="C867" s="103">
        <v>30.7</v>
      </c>
    </row>
    <row r="868" spans="2:3" ht="15.75" thickBot="1" x14ac:dyDescent="0.3">
      <c r="B868" s="100" t="s">
        <v>826</v>
      </c>
      <c r="C868" s="103">
        <v>30.6</v>
      </c>
    </row>
    <row r="869" spans="2:3" ht="15.75" thickBot="1" x14ac:dyDescent="0.3">
      <c r="B869" s="96" t="s">
        <v>821</v>
      </c>
      <c r="C869" s="105">
        <v>3226</v>
      </c>
    </row>
    <row r="870" spans="2:3" ht="15.75" thickBot="1" x14ac:dyDescent="0.3">
      <c r="B870" s="98" t="s">
        <v>822</v>
      </c>
      <c r="C870" s="104">
        <v>26</v>
      </c>
    </row>
    <row r="871" spans="2:3" ht="15.75" thickBot="1" x14ac:dyDescent="0.3">
      <c r="B871" s="98" t="s">
        <v>823</v>
      </c>
      <c r="C871" s="105">
        <v>3200</v>
      </c>
    </row>
    <row r="872" spans="2:3" ht="15.75" thickBot="1" x14ac:dyDescent="0.3">
      <c r="B872" s="123" t="s">
        <v>870</v>
      </c>
      <c r="C872" s="124"/>
    </row>
    <row r="873" spans="2:3" ht="15.75" thickBot="1" x14ac:dyDescent="0.3">
      <c r="B873" s="65" t="s">
        <v>780</v>
      </c>
      <c r="C873" s="102">
        <v>444</v>
      </c>
    </row>
    <row r="874" spans="2:3" ht="15.75" thickBot="1" x14ac:dyDescent="0.3">
      <c r="B874" s="66" t="s">
        <v>782</v>
      </c>
      <c r="C874" s="102">
        <v>444</v>
      </c>
    </row>
    <row r="875" spans="2:3" ht="15.75" thickBot="1" x14ac:dyDescent="0.3">
      <c r="B875" s="65" t="s">
        <v>4</v>
      </c>
      <c r="C875" s="102">
        <v>438.4</v>
      </c>
    </row>
    <row r="876" spans="2:3" ht="15.75" thickBot="1" x14ac:dyDescent="0.3">
      <c r="B876" s="66" t="s">
        <v>5</v>
      </c>
      <c r="C876" s="102">
        <v>12.1</v>
      </c>
    </row>
    <row r="877" spans="2:3" ht="15.75" thickBot="1" x14ac:dyDescent="0.3">
      <c r="B877" s="66" t="s">
        <v>6</v>
      </c>
      <c r="C877" s="102">
        <v>355.6</v>
      </c>
    </row>
    <row r="878" spans="2:3" ht="15.75" thickBot="1" x14ac:dyDescent="0.3">
      <c r="B878" s="66" t="s">
        <v>10</v>
      </c>
      <c r="C878" s="102">
        <v>8.9</v>
      </c>
    </row>
    <row r="879" spans="2:3" ht="15.75" thickBot="1" x14ac:dyDescent="0.3">
      <c r="B879" s="66" t="s">
        <v>11</v>
      </c>
      <c r="C879" s="102">
        <v>61.8</v>
      </c>
    </row>
    <row r="880" spans="2:3" ht="15.75" thickBot="1" x14ac:dyDescent="0.3">
      <c r="B880" s="65" t="s">
        <v>12</v>
      </c>
      <c r="C880" s="102">
        <v>1.8</v>
      </c>
    </row>
    <row r="881" spans="2:3" ht="15.75" thickBot="1" x14ac:dyDescent="0.3">
      <c r="B881" s="96" t="s">
        <v>802</v>
      </c>
      <c r="C881" s="102">
        <v>444</v>
      </c>
    </row>
    <row r="882" spans="2:3" ht="15.75" thickBot="1" x14ac:dyDescent="0.3">
      <c r="B882" s="66" t="s">
        <v>780</v>
      </c>
      <c r="C882" s="102">
        <v>444</v>
      </c>
    </row>
    <row r="883" spans="2:3" ht="15.75" thickBot="1" x14ac:dyDescent="0.3">
      <c r="B883" s="96" t="s">
        <v>806</v>
      </c>
      <c r="C883" s="102">
        <v>440.2</v>
      </c>
    </row>
    <row r="884" spans="2:3" ht="15.75" thickBot="1" x14ac:dyDescent="0.3">
      <c r="B884" s="66" t="s">
        <v>4</v>
      </c>
      <c r="C884" s="102">
        <v>438.4</v>
      </c>
    </row>
    <row r="885" spans="2:3" ht="15.75" thickBot="1" x14ac:dyDescent="0.3">
      <c r="B885" s="66" t="s">
        <v>12</v>
      </c>
      <c r="C885" s="102">
        <v>1.8</v>
      </c>
    </row>
    <row r="886" spans="2:3" ht="15.75" thickBot="1" x14ac:dyDescent="0.3">
      <c r="B886" s="100" t="s">
        <v>808</v>
      </c>
      <c r="C886" s="103">
        <v>3.9</v>
      </c>
    </row>
    <row r="887" spans="2:3" ht="15.75" thickBot="1" x14ac:dyDescent="0.3">
      <c r="B887" s="100" t="s">
        <v>825</v>
      </c>
      <c r="C887" s="103">
        <v>100.1</v>
      </c>
    </row>
    <row r="888" spans="2:3" ht="15.75" thickBot="1" x14ac:dyDescent="0.3">
      <c r="B888" s="100" t="s">
        <v>826</v>
      </c>
      <c r="C888" s="103">
        <v>103.9</v>
      </c>
    </row>
    <row r="889" spans="2:3" ht="15.75" thickBot="1" x14ac:dyDescent="0.3">
      <c r="B889" s="96" t="s">
        <v>821</v>
      </c>
      <c r="C889" s="104">
        <v>57</v>
      </c>
    </row>
    <row r="890" spans="2:3" ht="15.75" thickBot="1" x14ac:dyDescent="0.3">
      <c r="B890" s="98" t="s">
        <v>822</v>
      </c>
      <c r="C890" s="104">
        <v>2</v>
      </c>
    </row>
    <row r="891" spans="2:3" ht="15.75" thickBot="1" x14ac:dyDescent="0.3">
      <c r="B891" s="98" t="s">
        <v>823</v>
      </c>
      <c r="C891" s="104">
        <v>55</v>
      </c>
    </row>
    <row r="892" spans="2:3" ht="15.75" thickBot="1" x14ac:dyDescent="0.3">
      <c r="B892" s="123" t="s">
        <v>871</v>
      </c>
      <c r="C892" s="124"/>
    </row>
    <row r="893" spans="2:3" ht="15.75" thickBot="1" x14ac:dyDescent="0.3">
      <c r="B893" s="65" t="s">
        <v>780</v>
      </c>
      <c r="C893" s="102">
        <v>5.2</v>
      </c>
    </row>
    <row r="894" spans="2:3" ht="15.75" thickBot="1" x14ac:dyDescent="0.3">
      <c r="B894" s="66" t="s">
        <v>782</v>
      </c>
      <c r="C894" s="102">
        <v>5.2</v>
      </c>
    </row>
    <row r="895" spans="2:3" ht="15.75" thickBot="1" x14ac:dyDescent="0.3">
      <c r="B895" s="96" t="s">
        <v>802</v>
      </c>
      <c r="C895" s="102">
        <v>5.2</v>
      </c>
    </row>
    <row r="896" spans="2:3" ht="15.75" thickBot="1" x14ac:dyDescent="0.3">
      <c r="B896" s="66" t="s">
        <v>780</v>
      </c>
      <c r="C896" s="102">
        <v>5.2</v>
      </c>
    </row>
    <row r="897" spans="2:3" ht="15.75" thickBot="1" x14ac:dyDescent="0.3">
      <c r="B897" s="100" t="s">
        <v>808</v>
      </c>
      <c r="C897" s="103">
        <v>5.2</v>
      </c>
    </row>
    <row r="898" spans="2:3" ht="15.75" thickBot="1" x14ac:dyDescent="0.3">
      <c r="B898" s="100" t="s">
        <v>825</v>
      </c>
      <c r="C898" s="103">
        <v>4.8</v>
      </c>
    </row>
    <row r="899" spans="2:3" ht="15.75" thickBot="1" x14ac:dyDescent="0.3">
      <c r="B899" s="100" t="s">
        <v>826</v>
      </c>
      <c r="C899" s="103">
        <v>10</v>
      </c>
    </row>
    <row r="900" spans="2:3" ht="15.75" thickBot="1" x14ac:dyDescent="0.3">
      <c r="B900" s="96" t="s">
        <v>821</v>
      </c>
      <c r="C900" s="104">
        <v>35</v>
      </c>
    </row>
    <row r="901" spans="2:3" ht="15.75" thickBot="1" x14ac:dyDescent="0.3">
      <c r="B901" s="98" t="s">
        <v>822</v>
      </c>
      <c r="C901" s="104">
        <v>5</v>
      </c>
    </row>
    <row r="902" spans="2:3" ht="15.75" thickBot="1" x14ac:dyDescent="0.3">
      <c r="B902" s="98" t="s">
        <v>823</v>
      </c>
      <c r="C902" s="104">
        <v>30</v>
      </c>
    </row>
    <row r="903" spans="2:3" ht="15.75" thickBot="1" x14ac:dyDescent="0.3">
      <c r="B903" s="123" t="s">
        <v>872</v>
      </c>
      <c r="C903" s="124"/>
    </row>
    <row r="904" spans="2:3" ht="15.75" thickBot="1" x14ac:dyDescent="0.3">
      <c r="B904" s="65" t="s">
        <v>780</v>
      </c>
      <c r="C904" s="102">
        <v>11.8</v>
      </c>
    </row>
    <row r="905" spans="2:3" ht="15.75" thickBot="1" x14ac:dyDescent="0.3">
      <c r="B905" s="66" t="s">
        <v>782</v>
      </c>
      <c r="C905" s="102">
        <v>11.8</v>
      </c>
    </row>
    <row r="906" spans="2:3" ht="15.75" thickBot="1" x14ac:dyDescent="0.3">
      <c r="B906" s="96" t="s">
        <v>802</v>
      </c>
      <c r="C906" s="102">
        <v>11.8</v>
      </c>
    </row>
    <row r="907" spans="2:3" ht="15.75" thickBot="1" x14ac:dyDescent="0.3">
      <c r="B907" s="66" t="s">
        <v>780</v>
      </c>
      <c r="C907" s="102">
        <v>11.8</v>
      </c>
    </row>
    <row r="908" spans="2:3" ht="15.75" thickBot="1" x14ac:dyDescent="0.3">
      <c r="B908" s="100" t="s">
        <v>808</v>
      </c>
      <c r="C908" s="103">
        <v>11.8</v>
      </c>
    </row>
    <row r="909" spans="2:3" ht="15.75" thickBot="1" x14ac:dyDescent="0.3">
      <c r="B909" s="100" t="s">
        <v>825</v>
      </c>
      <c r="C909" s="103">
        <v>60.9</v>
      </c>
    </row>
    <row r="910" spans="2:3" ht="15.75" thickBot="1" x14ac:dyDescent="0.3">
      <c r="B910" s="100" t="s">
        <v>826</v>
      </c>
      <c r="C910" s="103">
        <v>72.7</v>
      </c>
    </row>
    <row r="911" spans="2:3" ht="15.75" thickBot="1" x14ac:dyDescent="0.3">
      <c r="B911" s="96" t="s">
        <v>821</v>
      </c>
      <c r="C911" s="104">
        <v>27</v>
      </c>
    </row>
    <row r="912" spans="2:3" ht="15.75" thickBot="1" x14ac:dyDescent="0.3">
      <c r="B912" s="98" t="s">
        <v>822</v>
      </c>
      <c r="C912" s="104">
        <v>15</v>
      </c>
    </row>
    <row r="913" spans="2:3" ht="15.75" thickBot="1" x14ac:dyDescent="0.3">
      <c r="B913" s="98" t="s">
        <v>823</v>
      </c>
      <c r="C913" s="104">
        <v>12</v>
      </c>
    </row>
    <row r="914" spans="2:3" ht="15.75" thickBot="1" x14ac:dyDescent="0.3">
      <c r="B914" s="123" t="s">
        <v>873</v>
      </c>
      <c r="C914" s="124"/>
    </row>
    <row r="915" spans="2:3" ht="15.75" thickBot="1" x14ac:dyDescent="0.3">
      <c r="B915" s="65" t="s">
        <v>780</v>
      </c>
      <c r="C915" s="102">
        <v>139.69999999999999</v>
      </c>
    </row>
    <row r="916" spans="2:3" ht="15.75" thickBot="1" x14ac:dyDescent="0.3">
      <c r="B916" s="66" t="s">
        <v>782</v>
      </c>
      <c r="C916" s="102">
        <v>139.69999999999999</v>
      </c>
    </row>
    <row r="917" spans="2:3" ht="15.75" thickBot="1" x14ac:dyDescent="0.3">
      <c r="B917" s="65" t="s">
        <v>4</v>
      </c>
      <c r="C917" s="102">
        <v>94.9</v>
      </c>
    </row>
    <row r="918" spans="2:3" ht="15.75" thickBot="1" x14ac:dyDescent="0.3">
      <c r="B918" s="66" t="s">
        <v>6</v>
      </c>
      <c r="C918" s="102">
        <v>92.9</v>
      </c>
    </row>
    <row r="919" spans="2:3" ht="15.75" thickBot="1" x14ac:dyDescent="0.3">
      <c r="B919" s="66" t="s">
        <v>10</v>
      </c>
      <c r="C919" s="102">
        <v>2</v>
      </c>
    </row>
    <row r="920" spans="2:3" ht="15.75" thickBot="1" x14ac:dyDescent="0.3">
      <c r="B920" s="65" t="s">
        <v>12</v>
      </c>
      <c r="C920" s="102">
        <v>18</v>
      </c>
    </row>
    <row r="921" spans="2:3" ht="15.75" thickBot="1" x14ac:dyDescent="0.3">
      <c r="B921" s="96" t="s">
        <v>802</v>
      </c>
      <c r="C921" s="102">
        <v>139.69999999999999</v>
      </c>
    </row>
    <row r="922" spans="2:3" ht="15.75" thickBot="1" x14ac:dyDescent="0.3">
      <c r="B922" s="66" t="s">
        <v>780</v>
      </c>
      <c r="C922" s="102">
        <v>139.69999999999999</v>
      </c>
    </row>
    <row r="923" spans="2:3" ht="15.75" thickBot="1" x14ac:dyDescent="0.3">
      <c r="B923" s="96" t="s">
        <v>806</v>
      </c>
      <c r="C923" s="102">
        <v>112.9</v>
      </c>
    </row>
    <row r="924" spans="2:3" ht="15.75" thickBot="1" x14ac:dyDescent="0.3">
      <c r="B924" s="66" t="s">
        <v>4</v>
      </c>
      <c r="C924" s="102">
        <v>94.9</v>
      </c>
    </row>
    <row r="925" spans="2:3" ht="15.75" thickBot="1" x14ac:dyDescent="0.3">
      <c r="B925" s="66" t="s">
        <v>12</v>
      </c>
      <c r="C925" s="102">
        <v>18</v>
      </c>
    </row>
    <row r="926" spans="2:3" ht="15.75" thickBot="1" x14ac:dyDescent="0.3">
      <c r="B926" s="100" t="s">
        <v>808</v>
      </c>
      <c r="C926" s="103">
        <v>26.7</v>
      </c>
    </row>
    <row r="927" spans="2:3" ht="15.75" thickBot="1" x14ac:dyDescent="0.3">
      <c r="B927" s="100" t="s">
        <v>825</v>
      </c>
      <c r="C927" s="103">
        <v>302.5</v>
      </c>
    </row>
    <row r="928" spans="2:3" ht="15.75" thickBot="1" x14ac:dyDescent="0.3">
      <c r="B928" s="100" t="s">
        <v>826</v>
      </c>
      <c r="C928" s="103">
        <v>329.2</v>
      </c>
    </row>
    <row r="929" spans="2:3" ht="15.75" thickBot="1" x14ac:dyDescent="0.3">
      <c r="B929" s="96" t="s">
        <v>821</v>
      </c>
      <c r="C929" s="104">
        <v>494</v>
      </c>
    </row>
    <row r="930" spans="2:3" ht="15.75" thickBot="1" x14ac:dyDescent="0.3">
      <c r="B930" s="98" t="s">
        <v>822</v>
      </c>
      <c r="C930" s="104">
        <v>483</v>
      </c>
    </row>
    <row r="931" spans="2:3" ht="15.75" thickBot="1" x14ac:dyDescent="0.3">
      <c r="B931" s="98" t="s">
        <v>823</v>
      </c>
      <c r="C931" s="104">
        <v>11</v>
      </c>
    </row>
    <row r="932" spans="2:3" ht="15.75" thickBot="1" x14ac:dyDescent="0.3">
      <c r="B932" s="123" t="s">
        <v>392</v>
      </c>
      <c r="C932" s="124"/>
    </row>
    <row r="933" spans="2:3" ht="15.75" thickBot="1" x14ac:dyDescent="0.3">
      <c r="B933" s="65" t="s">
        <v>780</v>
      </c>
      <c r="C933" s="102">
        <v>16</v>
      </c>
    </row>
    <row r="934" spans="2:3" ht="15.75" thickBot="1" x14ac:dyDescent="0.3">
      <c r="B934" s="66" t="s">
        <v>9</v>
      </c>
      <c r="C934" s="102">
        <v>9</v>
      </c>
    </row>
    <row r="935" spans="2:3" ht="15.75" thickBot="1" x14ac:dyDescent="0.3">
      <c r="B935" s="66" t="s">
        <v>782</v>
      </c>
      <c r="C935" s="102">
        <v>7</v>
      </c>
    </row>
    <row r="936" spans="2:3" ht="15.75" thickBot="1" x14ac:dyDescent="0.3">
      <c r="B936" s="65" t="s">
        <v>4</v>
      </c>
      <c r="C936" s="102">
        <v>91.6</v>
      </c>
    </row>
    <row r="937" spans="2:3" ht="15.75" thickBot="1" x14ac:dyDescent="0.3">
      <c r="B937" s="66" t="s">
        <v>6</v>
      </c>
      <c r="C937" s="102">
        <v>36.9</v>
      </c>
    </row>
    <row r="938" spans="2:3" ht="15.75" thickBot="1" x14ac:dyDescent="0.3">
      <c r="B938" s="66" t="s">
        <v>11</v>
      </c>
      <c r="C938" s="102">
        <v>54.7</v>
      </c>
    </row>
    <row r="939" spans="2:3" ht="15.75" thickBot="1" x14ac:dyDescent="0.3">
      <c r="B939" s="65" t="s">
        <v>12</v>
      </c>
      <c r="C939" s="102">
        <v>65.599999999999994</v>
      </c>
    </row>
    <row r="940" spans="2:3" ht="15.75" thickBot="1" x14ac:dyDescent="0.3">
      <c r="B940" s="96" t="s">
        <v>802</v>
      </c>
      <c r="C940" s="102">
        <v>16</v>
      </c>
    </row>
    <row r="941" spans="2:3" ht="15.75" thickBot="1" x14ac:dyDescent="0.3">
      <c r="B941" s="66" t="s">
        <v>780</v>
      </c>
      <c r="C941" s="102">
        <v>16</v>
      </c>
    </row>
    <row r="942" spans="2:3" ht="15.75" thickBot="1" x14ac:dyDescent="0.3">
      <c r="B942" s="96" t="s">
        <v>806</v>
      </c>
      <c r="C942" s="102">
        <v>157.1</v>
      </c>
    </row>
    <row r="943" spans="2:3" ht="15.75" thickBot="1" x14ac:dyDescent="0.3">
      <c r="B943" s="66" t="s">
        <v>4</v>
      </c>
      <c r="C943" s="102">
        <v>91.6</v>
      </c>
    </row>
    <row r="944" spans="2:3" ht="15.75" thickBot="1" x14ac:dyDescent="0.3">
      <c r="B944" s="66" t="s">
        <v>12</v>
      </c>
      <c r="C944" s="102">
        <v>65.599999999999994</v>
      </c>
    </row>
    <row r="945" spans="2:3" ht="15.75" thickBot="1" x14ac:dyDescent="0.3">
      <c r="B945" s="100" t="s">
        <v>808</v>
      </c>
      <c r="C945" s="103">
        <v>-141.1</v>
      </c>
    </row>
    <row r="946" spans="2:3" ht="15.75" thickBot="1" x14ac:dyDescent="0.3">
      <c r="B946" s="100" t="s">
        <v>825</v>
      </c>
      <c r="C946" s="103">
        <v>299.10000000000002</v>
      </c>
    </row>
    <row r="947" spans="2:3" ht="15.75" thickBot="1" x14ac:dyDescent="0.3">
      <c r="B947" s="100" t="s">
        <v>826</v>
      </c>
      <c r="C947" s="103">
        <v>157.9</v>
      </c>
    </row>
    <row r="948" spans="2:3" ht="15.75" thickBot="1" x14ac:dyDescent="0.3">
      <c r="B948" s="96" t="s">
        <v>821</v>
      </c>
      <c r="C948" s="104">
        <v>60</v>
      </c>
    </row>
    <row r="949" spans="2:3" ht="15.75" thickBot="1" x14ac:dyDescent="0.3">
      <c r="B949" s="98" t="s">
        <v>822</v>
      </c>
      <c r="C949" s="104">
        <v>55</v>
      </c>
    </row>
    <row r="950" spans="2:3" ht="15.75" thickBot="1" x14ac:dyDescent="0.3">
      <c r="B950" s="98" t="s">
        <v>823</v>
      </c>
      <c r="C950" s="104">
        <v>5</v>
      </c>
    </row>
    <row r="951" spans="2:3" ht="15.75" thickBot="1" x14ac:dyDescent="0.3">
      <c r="B951" s="123" t="s">
        <v>390</v>
      </c>
      <c r="C951" s="124"/>
    </row>
    <row r="952" spans="2:3" ht="15.75" thickBot="1" x14ac:dyDescent="0.3">
      <c r="B952" s="65" t="s">
        <v>780</v>
      </c>
      <c r="C952" s="102">
        <v>178</v>
      </c>
    </row>
    <row r="953" spans="2:3" ht="15.75" thickBot="1" x14ac:dyDescent="0.3">
      <c r="B953" s="66" t="s">
        <v>9</v>
      </c>
      <c r="C953" s="102">
        <v>96.5</v>
      </c>
    </row>
    <row r="954" spans="2:3" ht="15.75" thickBot="1" x14ac:dyDescent="0.3">
      <c r="B954" s="66" t="s">
        <v>782</v>
      </c>
      <c r="C954" s="102">
        <v>81.5</v>
      </c>
    </row>
    <row r="955" spans="2:3" ht="15.75" thickBot="1" x14ac:dyDescent="0.3">
      <c r="B955" s="65" t="s">
        <v>4</v>
      </c>
      <c r="C955" s="102">
        <v>231.1</v>
      </c>
    </row>
    <row r="956" spans="2:3" ht="15.75" thickBot="1" x14ac:dyDescent="0.3">
      <c r="B956" s="66" t="s">
        <v>5</v>
      </c>
      <c r="C956" s="102">
        <v>71</v>
      </c>
    </row>
    <row r="957" spans="2:3" ht="15.75" thickBot="1" x14ac:dyDescent="0.3">
      <c r="B957" s="66" t="s">
        <v>6</v>
      </c>
      <c r="C957" s="102">
        <v>92.9</v>
      </c>
    </row>
    <row r="958" spans="2:3" ht="15.75" thickBot="1" x14ac:dyDescent="0.3">
      <c r="B958" s="66" t="s">
        <v>11</v>
      </c>
      <c r="C958" s="102">
        <v>67.2</v>
      </c>
    </row>
    <row r="959" spans="2:3" ht="15.75" thickBot="1" x14ac:dyDescent="0.3">
      <c r="B959" s="65" t="s">
        <v>12</v>
      </c>
      <c r="C959" s="102">
        <v>34.6</v>
      </c>
    </row>
    <row r="960" spans="2:3" ht="15.75" thickBot="1" x14ac:dyDescent="0.3">
      <c r="B960" s="96" t="s">
        <v>802</v>
      </c>
      <c r="C960" s="102">
        <v>178</v>
      </c>
    </row>
    <row r="961" spans="2:3" ht="15.75" thickBot="1" x14ac:dyDescent="0.3">
      <c r="B961" s="66" t="s">
        <v>780</v>
      </c>
      <c r="C961" s="102">
        <v>178</v>
      </c>
    </row>
    <row r="962" spans="2:3" ht="15.75" thickBot="1" x14ac:dyDescent="0.3">
      <c r="B962" s="96" t="s">
        <v>806</v>
      </c>
      <c r="C962" s="102">
        <v>265.7</v>
      </c>
    </row>
    <row r="963" spans="2:3" ht="15.75" thickBot="1" x14ac:dyDescent="0.3">
      <c r="B963" s="66" t="s">
        <v>4</v>
      </c>
      <c r="C963" s="102">
        <v>231.1</v>
      </c>
    </row>
    <row r="964" spans="2:3" ht="15.75" thickBot="1" x14ac:dyDescent="0.3">
      <c r="B964" s="66" t="s">
        <v>12</v>
      </c>
      <c r="C964" s="102">
        <v>34.6</v>
      </c>
    </row>
    <row r="965" spans="2:3" ht="15.75" thickBot="1" x14ac:dyDescent="0.3">
      <c r="B965" s="100" t="s">
        <v>808</v>
      </c>
      <c r="C965" s="103">
        <v>-87.8</v>
      </c>
    </row>
    <row r="966" spans="2:3" ht="15.75" thickBot="1" x14ac:dyDescent="0.3">
      <c r="B966" s="100" t="s">
        <v>825</v>
      </c>
      <c r="C966" s="103">
        <v>277.5</v>
      </c>
    </row>
    <row r="967" spans="2:3" ht="15.75" thickBot="1" x14ac:dyDescent="0.3">
      <c r="B967" s="100" t="s">
        <v>826</v>
      </c>
      <c r="C967" s="103">
        <v>189.7</v>
      </c>
    </row>
    <row r="968" spans="2:3" ht="15.75" thickBot="1" x14ac:dyDescent="0.3">
      <c r="B968" s="96" t="s">
        <v>821</v>
      </c>
      <c r="C968" s="104">
        <v>110</v>
      </c>
    </row>
    <row r="969" spans="2:3" ht="15.75" thickBot="1" x14ac:dyDescent="0.3">
      <c r="B969" s="98" t="s">
        <v>822</v>
      </c>
      <c r="C969" s="104">
        <v>104</v>
      </c>
    </row>
    <row r="970" spans="2:3" ht="15.75" thickBot="1" x14ac:dyDescent="0.3">
      <c r="B970" s="98" t="s">
        <v>823</v>
      </c>
      <c r="C970" s="104">
        <v>6</v>
      </c>
    </row>
    <row r="971" spans="2:3" ht="15.75" thickBot="1" x14ac:dyDescent="0.3">
      <c r="B971" s="123" t="s">
        <v>391</v>
      </c>
      <c r="C971" s="124"/>
    </row>
    <row r="972" spans="2:3" ht="15.75" thickBot="1" x14ac:dyDescent="0.3">
      <c r="B972" s="65" t="s">
        <v>780</v>
      </c>
      <c r="C972" s="102">
        <v>160</v>
      </c>
    </row>
    <row r="973" spans="2:3" ht="15.75" thickBot="1" x14ac:dyDescent="0.3">
      <c r="B973" s="66" t="s">
        <v>9</v>
      </c>
      <c r="C973" s="102">
        <v>160</v>
      </c>
    </row>
    <row r="974" spans="2:3" ht="15.75" thickBot="1" x14ac:dyDescent="0.3">
      <c r="B974" s="65" t="s">
        <v>4</v>
      </c>
      <c r="C974" s="102">
        <v>53.1</v>
      </c>
    </row>
    <row r="975" spans="2:3" ht="15.75" thickBot="1" x14ac:dyDescent="0.3">
      <c r="B975" s="66" t="s">
        <v>6</v>
      </c>
      <c r="C975" s="102">
        <v>8.1</v>
      </c>
    </row>
    <row r="976" spans="2:3" ht="15.75" thickBot="1" x14ac:dyDescent="0.3">
      <c r="B976" s="66" t="s">
        <v>11</v>
      </c>
      <c r="C976" s="102">
        <v>45</v>
      </c>
    </row>
    <row r="977" spans="2:3" ht="15.75" thickBot="1" x14ac:dyDescent="0.3">
      <c r="B977" s="65" t="s">
        <v>12</v>
      </c>
      <c r="C977" s="102">
        <v>0.1</v>
      </c>
    </row>
    <row r="978" spans="2:3" ht="15.75" thickBot="1" x14ac:dyDescent="0.3">
      <c r="B978" s="96" t="s">
        <v>802</v>
      </c>
      <c r="C978" s="102">
        <v>160</v>
      </c>
    </row>
    <row r="979" spans="2:3" ht="15.75" thickBot="1" x14ac:dyDescent="0.3">
      <c r="B979" s="66" t="s">
        <v>780</v>
      </c>
      <c r="C979" s="102">
        <v>160</v>
      </c>
    </row>
    <row r="980" spans="2:3" ht="15.75" thickBot="1" x14ac:dyDescent="0.3">
      <c r="B980" s="96" t="s">
        <v>806</v>
      </c>
      <c r="C980" s="102">
        <v>53.2</v>
      </c>
    </row>
    <row r="981" spans="2:3" ht="15.75" thickBot="1" x14ac:dyDescent="0.3">
      <c r="B981" s="66" t="s">
        <v>4</v>
      </c>
      <c r="C981" s="102">
        <v>53.1</v>
      </c>
    </row>
    <row r="982" spans="2:3" ht="15.75" thickBot="1" x14ac:dyDescent="0.3">
      <c r="B982" s="66" t="s">
        <v>12</v>
      </c>
      <c r="C982" s="102">
        <v>0.1</v>
      </c>
    </row>
    <row r="983" spans="2:3" ht="15.75" thickBot="1" x14ac:dyDescent="0.3">
      <c r="B983" s="100" t="s">
        <v>808</v>
      </c>
      <c r="C983" s="103">
        <v>106.8</v>
      </c>
    </row>
    <row r="984" spans="2:3" ht="15.75" thickBot="1" x14ac:dyDescent="0.3">
      <c r="B984" s="100" t="s">
        <v>825</v>
      </c>
      <c r="C984" s="103">
        <v>122.1</v>
      </c>
    </row>
    <row r="985" spans="2:3" ht="15.75" thickBot="1" x14ac:dyDescent="0.3">
      <c r="B985" s="100" t="s">
        <v>826</v>
      </c>
      <c r="C985" s="103">
        <v>228.9</v>
      </c>
    </row>
    <row r="986" spans="2:3" ht="15.75" thickBot="1" x14ac:dyDescent="0.3">
      <c r="B986" s="96" t="s">
        <v>821</v>
      </c>
      <c r="C986" s="104">
        <v>63</v>
      </c>
    </row>
    <row r="987" spans="2:3" ht="15.75" thickBot="1" x14ac:dyDescent="0.3">
      <c r="B987" s="98" t="s">
        <v>822</v>
      </c>
      <c r="C987" s="104">
        <v>56</v>
      </c>
    </row>
    <row r="988" spans="2:3" ht="15.75" thickBot="1" x14ac:dyDescent="0.3">
      <c r="B988" s="98" t="s">
        <v>823</v>
      </c>
      <c r="C988" s="104">
        <v>7</v>
      </c>
    </row>
    <row r="989" spans="2:3" ht="15.75" thickBot="1" x14ac:dyDescent="0.3">
      <c r="B989" s="123" t="s">
        <v>874</v>
      </c>
      <c r="C989" s="124"/>
    </row>
    <row r="990" spans="2:3" ht="15.75" thickBot="1" x14ac:dyDescent="0.3">
      <c r="B990" s="65" t="s">
        <v>780</v>
      </c>
      <c r="C990" s="95">
        <v>5944.2</v>
      </c>
    </row>
    <row r="991" spans="2:3" ht="15.75" thickBot="1" x14ac:dyDescent="0.3">
      <c r="B991" s="66" t="s">
        <v>782</v>
      </c>
      <c r="C991" s="95">
        <v>5944.2</v>
      </c>
    </row>
    <row r="992" spans="2:3" ht="15.75" thickBot="1" x14ac:dyDescent="0.3">
      <c r="B992" s="65" t="s">
        <v>4</v>
      </c>
      <c r="C992" s="95">
        <v>7881.3</v>
      </c>
    </row>
    <row r="993" spans="2:3" ht="15.75" thickBot="1" x14ac:dyDescent="0.3">
      <c r="B993" s="66" t="s">
        <v>5</v>
      </c>
      <c r="C993" s="95">
        <v>3667.2</v>
      </c>
    </row>
    <row r="994" spans="2:3" ht="15.75" thickBot="1" x14ac:dyDescent="0.3">
      <c r="B994" s="66" t="s">
        <v>6</v>
      </c>
      <c r="C994" s="95">
        <v>3485</v>
      </c>
    </row>
    <row r="995" spans="2:3" ht="15.75" thickBot="1" x14ac:dyDescent="0.3">
      <c r="B995" s="66" t="s">
        <v>9</v>
      </c>
      <c r="C995" s="102">
        <v>621.5</v>
      </c>
    </row>
    <row r="996" spans="2:3" ht="15.75" thickBot="1" x14ac:dyDescent="0.3">
      <c r="B996" s="66" t="s">
        <v>10</v>
      </c>
      <c r="C996" s="102">
        <v>18.399999999999999</v>
      </c>
    </row>
    <row r="997" spans="2:3" ht="15.75" thickBot="1" x14ac:dyDescent="0.3">
      <c r="B997" s="66" t="s">
        <v>11</v>
      </c>
      <c r="C997" s="102">
        <v>89.3</v>
      </c>
    </row>
    <row r="998" spans="2:3" ht="15.75" thickBot="1" x14ac:dyDescent="0.3">
      <c r="B998" s="65" t="s">
        <v>12</v>
      </c>
      <c r="C998" s="102">
        <v>140.30000000000001</v>
      </c>
    </row>
    <row r="999" spans="2:3" ht="15.75" thickBot="1" x14ac:dyDescent="0.3">
      <c r="B999" s="96" t="s">
        <v>802</v>
      </c>
      <c r="C999" s="95">
        <v>5944.2</v>
      </c>
    </row>
    <row r="1000" spans="2:3" ht="15.75" thickBot="1" x14ac:dyDescent="0.3">
      <c r="B1000" s="66" t="s">
        <v>780</v>
      </c>
      <c r="C1000" s="95">
        <v>5944.2</v>
      </c>
    </row>
    <row r="1001" spans="2:3" ht="15.75" thickBot="1" x14ac:dyDescent="0.3">
      <c r="B1001" s="96" t="s">
        <v>806</v>
      </c>
      <c r="C1001" s="95">
        <v>8021.6</v>
      </c>
    </row>
    <row r="1002" spans="2:3" ht="15.75" thickBot="1" x14ac:dyDescent="0.3">
      <c r="B1002" s="66" t="s">
        <v>4</v>
      </c>
      <c r="C1002" s="95">
        <v>7881.3</v>
      </c>
    </row>
    <row r="1003" spans="2:3" ht="15.75" thickBot="1" x14ac:dyDescent="0.3">
      <c r="B1003" s="66" t="s">
        <v>12</v>
      </c>
      <c r="C1003" s="102">
        <v>140.30000000000001</v>
      </c>
    </row>
    <row r="1004" spans="2:3" ht="15.75" thickBot="1" x14ac:dyDescent="0.3">
      <c r="B1004" s="100" t="s">
        <v>808</v>
      </c>
      <c r="C1004" s="101">
        <v>-2077.5</v>
      </c>
    </row>
    <row r="1005" spans="2:3" ht="15.75" thickBot="1" x14ac:dyDescent="0.3">
      <c r="B1005" s="100" t="s">
        <v>825</v>
      </c>
      <c r="C1005" s="101">
        <v>2610.6</v>
      </c>
    </row>
    <row r="1006" spans="2:3" ht="15.75" thickBot="1" x14ac:dyDescent="0.3">
      <c r="B1006" s="100" t="s">
        <v>826</v>
      </c>
      <c r="C1006" s="103">
        <v>533.20000000000005</v>
      </c>
    </row>
    <row r="1007" spans="2:3" ht="15.75" thickBot="1" x14ac:dyDescent="0.3">
      <c r="B1007" s="96" t="s">
        <v>821</v>
      </c>
      <c r="C1007" s="104">
        <v>520</v>
      </c>
    </row>
    <row r="1008" spans="2:3" ht="15.75" thickBot="1" x14ac:dyDescent="0.3">
      <c r="B1008" s="98" t="s">
        <v>822</v>
      </c>
      <c r="C1008" s="104">
        <v>440</v>
      </c>
    </row>
    <row r="1009" spans="2:3" ht="15.75" thickBot="1" x14ac:dyDescent="0.3">
      <c r="B1009" s="98" t="s">
        <v>823</v>
      </c>
      <c r="C1009" s="104">
        <v>80</v>
      </c>
    </row>
    <row r="1010" spans="2:3" ht="15.75" thickBot="1" x14ac:dyDescent="0.3">
      <c r="B1010" s="123" t="s">
        <v>394</v>
      </c>
      <c r="C1010" s="124"/>
    </row>
    <row r="1011" spans="2:3" ht="15.75" thickBot="1" x14ac:dyDescent="0.3">
      <c r="B1011" s="65" t="s">
        <v>780</v>
      </c>
      <c r="C1011" s="102">
        <v>7.5</v>
      </c>
    </row>
    <row r="1012" spans="2:3" ht="15.75" thickBot="1" x14ac:dyDescent="0.3">
      <c r="B1012" s="66" t="s">
        <v>9</v>
      </c>
      <c r="C1012" s="102">
        <v>7.5</v>
      </c>
    </row>
    <row r="1013" spans="2:3" ht="15.75" thickBot="1" x14ac:dyDescent="0.3">
      <c r="B1013" s="65" t="s">
        <v>4</v>
      </c>
      <c r="C1013" s="102">
        <v>7</v>
      </c>
    </row>
    <row r="1014" spans="2:3" ht="15.75" thickBot="1" x14ac:dyDescent="0.3">
      <c r="B1014" s="66" t="s">
        <v>6</v>
      </c>
      <c r="C1014" s="102">
        <v>7</v>
      </c>
    </row>
    <row r="1015" spans="2:3" ht="15.75" thickBot="1" x14ac:dyDescent="0.3">
      <c r="B1015" s="96" t="s">
        <v>802</v>
      </c>
      <c r="C1015" s="102">
        <v>7.5</v>
      </c>
    </row>
    <row r="1016" spans="2:3" ht="15.75" thickBot="1" x14ac:dyDescent="0.3">
      <c r="B1016" s="66" t="s">
        <v>780</v>
      </c>
      <c r="C1016" s="102">
        <v>7.5</v>
      </c>
    </row>
    <row r="1017" spans="2:3" ht="15.75" thickBot="1" x14ac:dyDescent="0.3">
      <c r="B1017" s="96" t="s">
        <v>806</v>
      </c>
      <c r="C1017" s="102">
        <v>7</v>
      </c>
    </row>
    <row r="1018" spans="2:3" ht="15.75" thickBot="1" x14ac:dyDescent="0.3">
      <c r="B1018" s="66" t="s">
        <v>4</v>
      </c>
      <c r="C1018" s="102">
        <v>7</v>
      </c>
    </row>
    <row r="1019" spans="2:3" ht="15.75" thickBot="1" x14ac:dyDescent="0.3">
      <c r="B1019" s="100" t="s">
        <v>808</v>
      </c>
      <c r="C1019" s="103">
        <v>0.5</v>
      </c>
    </row>
    <row r="1020" spans="2:3" ht="15.75" thickBot="1" x14ac:dyDescent="0.3">
      <c r="B1020" s="100" t="s">
        <v>825</v>
      </c>
      <c r="C1020" s="103">
        <v>14.5</v>
      </c>
    </row>
    <row r="1021" spans="2:3" ht="15.75" thickBot="1" x14ac:dyDescent="0.3">
      <c r="B1021" s="100" t="s">
        <v>826</v>
      </c>
      <c r="C1021" s="103">
        <v>15.1</v>
      </c>
    </row>
    <row r="1022" spans="2:3" ht="15.75" thickBot="1" x14ac:dyDescent="0.3">
      <c r="B1022" s="96" t="s">
        <v>821</v>
      </c>
      <c r="C1022" s="104">
        <v>53</v>
      </c>
    </row>
    <row r="1023" spans="2:3" ht="15.75" thickBot="1" x14ac:dyDescent="0.3">
      <c r="B1023" s="98" t="s">
        <v>822</v>
      </c>
      <c r="C1023" s="104">
        <v>43</v>
      </c>
    </row>
    <row r="1024" spans="2:3" ht="15.75" thickBot="1" x14ac:dyDescent="0.3">
      <c r="B1024" s="98" t="s">
        <v>823</v>
      </c>
      <c r="C1024" s="104">
        <v>10</v>
      </c>
    </row>
    <row r="1025" spans="2:3" ht="15.75" thickBot="1" x14ac:dyDescent="0.3">
      <c r="B1025" s="123" t="s">
        <v>393</v>
      </c>
      <c r="C1025" s="124"/>
    </row>
    <row r="1026" spans="2:3" ht="15.75" thickBot="1" x14ac:dyDescent="0.3">
      <c r="B1026" s="65" t="s">
        <v>780</v>
      </c>
      <c r="C1026" s="102">
        <v>129.6</v>
      </c>
    </row>
    <row r="1027" spans="2:3" ht="15.75" thickBot="1" x14ac:dyDescent="0.3">
      <c r="B1027" s="66" t="s">
        <v>9</v>
      </c>
      <c r="C1027" s="102">
        <v>80</v>
      </c>
    </row>
    <row r="1028" spans="2:3" ht="15.75" thickBot="1" x14ac:dyDescent="0.3">
      <c r="B1028" s="66" t="s">
        <v>782</v>
      </c>
      <c r="C1028" s="102">
        <v>49.6</v>
      </c>
    </row>
    <row r="1029" spans="2:3" ht="15.75" thickBot="1" x14ac:dyDescent="0.3">
      <c r="B1029" s="65" t="s">
        <v>4</v>
      </c>
      <c r="C1029" s="102">
        <v>180.2</v>
      </c>
    </row>
    <row r="1030" spans="2:3" ht="15.75" thickBot="1" x14ac:dyDescent="0.3">
      <c r="B1030" s="66" t="s">
        <v>5</v>
      </c>
      <c r="C1030" s="102">
        <v>5.4</v>
      </c>
    </row>
    <row r="1031" spans="2:3" ht="15.75" thickBot="1" x14ac:dyDescent="0.3">
      <c r="B1031" s="66" t="s">
        <v>6</v>
      </c>
      <c r="C1031" s="102">
        <v>81.8</v>
      </c>
    </row>
    <row r="1032" spans="2:3" ht="15.75" thickBot="1" x14ac:dyDescent="0.3">
      <c r="B1032" s="66" t="s">
        <v>11</v>
      </c>
      <c r="C1032" s="102">
        <v>93.1</v>
      </c>
    </row>
    <row r="1033" spans="2:3" ht="15.75" thickBot="1" x14ac:dyDescent="0.3">
      <c r="B1033" s="65" t="s">
        <v>12</v>
      </c>
      <c r="C1033" s="102">
        <v>42.7</v>
      </c>
    </row>
    <row r="1034" spans="2:3" ht="15.75" thickBot="1" x14ac:dyDescent="0.3">
      <c r="B1034" s="96" t="s">
        <v>802</v>
      </c>
      <c r="C1034" s="102">
        <v>129.6</v>
      </c>
    </row>
    <row r="1035" spans="2:3" ht="15.75" thickBot="1" x14ac:dyDescent="0.3">
      <c r="B1035" s="66" t="s">
        <v>780</v>
      </c>
      <c r="C1035" s="102">
        <v>129.6</v>
      </c>
    </row>
    <row r="1036" spans="2:3" ht="15.75" thickBot="1" x14ac:dyDescent="0.3">
      <c r="B1036" s="96" t="s">
        <v>806</v>
      </c>
      <c r="C1036" s="102">
        <v>222.9</v>
      </c>
    </row>
    <row r="1037" spans="2:3" ht="15.75" thickBot="1" x14ac:dyDescent="0.3">
      <c r="B1037" s="66" t="s">
        <v>4</v>
      </c>
      <c r="C1037" s="102">
        <v>180.2</v>
      </c>
    </row>
    <row r="1038" spans="2:3" ht="15.75" thickBot="1" x14ac:dyDescent="0.3">
      <c r="B1038" s="66" t="s">
        <v>12</v>
      </c>
      <c r="C1038" s="102">
        <v>42.7</v>
      </c>
    </row>
    <row r="1039" spans="2:3" ht="15.75" thickBot="1" x14ac:dyDescent="0.3">
      <c r="B1039" s="100" t="s">
        <v>808</v>
      </c>
      <c r="C1039" s="103">
        <v>-93.3</v>
      </c>
    </row>
    <row r="1040" spans="2:3" ht="15.75" thickBot="1" x14ac:dyDescent="0.3">
      <c r="B1040" s="100" t="s">
        <v>825</v>
      </c>
      <c r="C1040" s="103">
        <v>408.6</v>
      </c>
    </row>
    <row r="1041" spans="2:3" ht="15.75" thickBot="1" x14ac:dyDescent="0.3">
      <c r="B1041" s="100" t="s">
        <v>826</v>
      </c>
      <c r="C1041" s="103">
        <v>315.3</v>
      </c>
    </row>
    <row r="1042" spans="2:3" ht="15.75" thickBot="1" x14ac:dyDescent="0.3">
      <c r="B1042" s="96" t="s">
        <v>821</v>
      </c>
      <c r="C1042" s="104">
        <v>85</v>
      </c>
    </row>
    <row r="1043" spans="2:3" ht="15.75" thickBot="1" x14ac:dyDescent="0.3">
      <c r="B1043" s="98" t="s">
        <v>822</v>
      </c>
      <c r="C1043" s="104">
        <v>68</v>
      </c>
    </row>
    <row r="1044" spans="2:3" ht="15.75" thickBot="1" x14ac:dyDescent="0.3">
      <c r="B1044" s="98" t="s">
        <v>823</v>
      </c>
      <c r="C1044" s="104">
        <v>17</v>
      </c>
    </row>
    <row r="1045" spans="2:3" ht="15.75" thickBot="1" x14ac:dyDescent="0.3">
      <c r="B1045" s="123" t="s">
        <v>875</v>
      </c>
      <c r="C1045" s="124"/>
    </row>
    <row r="1046" spans="2:3" ht="15.75" thickBot="1" x14ac:dyDescent="0.3">
      <c r="B1046" s="65" t="s">
        <v>780</v>
      </c>
      <c r="C1046" s="95">
        <v>2046.3</v>
      </c>
    </row>
    <row r="1047" spans="2:3" ht="15.75" thickBot="1" x14ac:dyDescent="0.3">
      <c r="B1047" s="66" t="s">
        <v>782</v>
      </c>
      <c r="C1047" s="95">
        <v>2046.3</v>
      </c>
    </row>
    <row r="1048" spans="2:3" ht="15.75" thickBot="1" x14ac:dyDescent="0.3">
      <c r="B1048" s="65" t="s">
        <v>4</v>
      </c>
      <c r="C1048" s="102">
        <v>114.7</v>
      </c>
    </row>
    <row r="1049" spans="2:3" ht="15.75" thickBot="1" x14ac:dyDescent="0.3">
      <c r="B1049" s="66" t="s">
        <v>6</v>
      </c>
      <c r="C1049" s="102">
        <v>114.7</v>
      </c>
    </row>
    <row r="1050" spans="2:3" ht="15.75" thickBot="1" x14ac:dyDescent="0.3">
      <c r="B1050" s="65" t="s">
        <v>12</v>
      </c>
      <c r="C1050" s="102">
        <v>32</v>
      </c>
    </row>
    <row r="1051" spans="2:3" ht="15.75" thickBot="1" x14ac:dyDescent="0.3">
      <c r="B1051" s="96" t="s">
        <v>802</v>
      </c>
      <c r="C1051" s="95">
        <v>2046.3</v>
      </c>
    </row>
    <row r="1052" spans="2:3" ht="15.75" thickBot="1" x14ac:dyDescent="0.3">
      <c r="B1052" s="66" t="s">
        <v>780</v>
      </c>
      <c r="C1052" s="95">
        <v>2046.3</v>
      </c>
    </row>
    <row r="1053" spans="2:3" ht="15.75" thickBot="1" x14ac:dyDescent="0.3">
      <c r="B1053" s="96" t="s">
        <v>806</v>
      </c>
      <c r="C1053" s="102">
        <v>146.69999999999999</v>
      </c>
    </row>
    <row r="1054" spans="2:3" ht="15.75" thickBot="1" x14ac:dyDescent="0.3">
      <c r="B1054" s="66" t="s">
        <v>4</v>
      </c>
      <c r="C1054" s="102">
        <v>114.7</v>
      </c>
    </row>
    <row r="1055" spans="2:3" ht="15.75" thickBot="1" x14ac:dyDescent="0.3">
      <c r="B1055" s="66" t="s">
        <v>12</v>
      </c>
      <c r="C1055" s="102">
        <v>32</v>
      </c>
    </row>
    <row r="1056" spans="2:3" ht="15.75" thickBot="1" x14ac:dyDescent="0.3">
      <c r="B1056" s="100" t="s">
        <v>808</v>
      </c>
      <c r="C1056" s="101">
        <v>1899.6</v>
      </c>
    </row>
    <row r="1057" spans="2:3" ht="15.75" thickBot="1" x14ac:dyDescent="0.3">
      <c r="B1057" s="100" t="s">
        <v>825</v>
      </c>
      <c r="C1057" s="101">
        <v>3778.9</v>
      </c>
    </row>
    <row r="1058" spans="2:3" ht="15.75" thickBot="1" x14ac:dyDescent="0.3">
      <c r="B1058" s="100" t="s">
        <v>826</v>
      </c>
      <c r="C1058" s="101">
        <v>5678.5</v>
      </c>
    </row>
    <row r="1059" spans="2:3" ht="15.75" thickBot="1" x14ac:dyDescent="0.3">
      <c r="B1059" s="96" t="s">
        <v>821</v>
      </c>
      <c r="C1059" s="105">
        <v>1244</v>
      </c>
    </row>
    <row r="1060" spans="2:3" ht="15.75" thickBot="1" x14ac:dyDescent="0.3">
      <c r="B1060" s="98" t="s">
        <v>822</v>
      </c>
      <c r="C1060" s="104">
        <v>240</v>
      </c>
    </row>
    <row r="1061" spans="2:3" ht="15.75" thickBot="1" x14ac:dyDescent="0.3">
      <c r="B1061" s="98" t="s">
        <v>823</v>
      </c>
      <c r="C1061" s="105">
        <v>1004</v>
      </c>
    </row>
    <row r="1062" spans="2:3" ht="15.75" thickBot="1" x14ac:dyDescent="0.3">
      <c r="B1062" s="123" t="s">
        <v>876</v>
      </c>
      <c r="C1062" s="124"/>
    </row>
    <row r="1063" spans="2:3" ht="15.75" thickBot="1" x14ac:dyDescent="0.3">
      <c r="B1063" s="65" t="s">
        <v>780</v>
      </c>
      <c r="C1063" s="102">
        <v>68.900000000000006</v>
      </c>
    </row>
    <row r="1064" spans="2:3" ht="15.75" thickBot="1" x14ac:dyDescent="0.3">
      <c r="B1064" s="66" t="s">
        <v>782</v>
      </c>
      <c r="C1064" s="102">
        <v>68.900000000000006</v>
      </c>
    </row>
    <row r="1065" spans="2:3" ht="15.75" thickBot="1" x14ac:dyDescent="0.3">
      <c r="B1065" s="65" t="s">
        <v>4</v>
      </c>
      <c r="C1065" s="102">
        <v>27.8</v>
      </c>
    </row>
    <row r="1066" spans="2:3" ht="15.75" thickBot="1" x14ac:dyDescent="0.3">
      <c r="B1066" s="66" t="s">
        <v>6</v>
      </c>
      <c r="C1066" s="102">
        <v>24.1</v>
      </c>
    </row>
    <row r="1067" spans="2:3" ht="15.75" thickBot="1" x14ac:dyDescent="0.3">
      <c r="B1067" s="66" t="s">
        <v>11</v>
      </c>
      <c r="C1067" s="102">
        <v>3.7</v>
      </c>
    </row>
    <row r="1068" spans="2:3" ht="15.75" thickBot="1" x14ac:dyDescent="0.3">
      <c r="B1068" s="65" t="s">
        <v>12</v>
      </c>
      <c r="C1068" s="102">
        <v>11.6</v>
      </c>
    </row>
    <row r="1069" spans="2:3" ht="15.75" thickBot="1" x14ac:dyDescent="0.3">
      <c r="B1069" s="96" t="s">
        <v>802</v>
      </c>
      <c r="C1069" s="102">
        <v>68.900000000000006</v>
      </c>
    </row>
    <row r="1070" spans="2:3" ht="15.75" thickBot="1" x14ac:dyDescent="0.3">
      <c r="B1070" s="66" t="s">
        <v>780</v>
      </c>
      <c r="C1070" s="102">
        <v>68.900000000000006</v>
      </c>
    </row>
    <row r="1071" spans="2:3" ht="15.75" thickBot="1" x14ac:dyDescent="0.3">
      <c r="B1071" s="96" t="s">
        <v>806</v>
      </c>
      <c r="C1071" s="102">
        <v>39.5</v>
      </c>
    </row>
    <row r="1072" spans="2:3" ht="15.75" thickBot="1" x14ac:dyDescent="0.3">
      <c r="B1072" s="66" t="s">
        <v>4</v>
      </c>
      <c r="C1072" s="102">
        <v>27.8</v>
      </c>
    </row>
    <row r="1073" spans="2:3" ht="15.75" thickBot="1" x14ac:dyDescent="0.3">
      <c r="B1073" s="66" t="s">
        <v>12</v>
      </c>
      <c r="C1073" s="102">
        <v>11.6</v>
      </c>
    </row>
    <row r="1074" spans="2:3" ht="15.75" thickBot="1" x14ac:dyDescent="0.3">
      <c r="B1074" s="100" t="s">
        <v>808</v>
      </c>
      <c r="C1074" s="103">
        <v>29.5</v>
      </c>
    </row>
    <row r="1075" spans="2:3" ht="15.75" thickBot="1" x14ac:dyDescent="0.3">
      <c r="B1075" s="100" t="s">
        <v>825</v>
      </c>
      <c r="C1075" s="103">
        <v>11.4</v>
      </c>
    </row>
    <row r="1076" spans="2:3" ht="15.75" thickBot="1" x14ac:dyDescent="0.3">
      <c r="B1076" s="100" t="s">
        <v>826</v>
      </c>
      <c r="C1076" s="103">
        <v>40.9</v>
      </c>
    </row>
    <row r="1077" spans="2:3" ht="15.75" thickBot="1" x14ac:dyDescent="0.3">
      <c r="B1077" s="96" t="s">
        <v>821</v>
      </c>
      <c r="C1077" s="104">
        <v>977</v>
      </c>
    </row>
    <row r="1078" spans="2:3" ht="15.75" thickBot="1" x14ac:dyDescent="0.3">
      <c r="B1078" s="98" t="s">
        <v>822</v>
      </c>
      <c r="C1078" s="104">
        <v>939</v>
      </c>
    </row>
    <row r="1079" spans="2:3" ht="15.75" thickBot="1" x14ac:dyDescent="0.3">
      <c r="B1079" s="98" t="s">
        <v>823</v>
      </c>
      <c r="C1079" s="104">
        <v>38</v>
      </c>
    </row>
    <row r="1080" spans="2:3" ht="15.75" thickBot="1" x14ac:dyDescent="0.3">
      <c r="B1080" s="123" t="s">
        <v>877</v>
      </c>
      <c r="C1080" s="124"/>
    </row>
    <row r="1081" spans="2:3" ht="15.75" thickBot="1" x14ac:dyDescent="0.3">
      <c r="B1081" s="65" t="s">
        <v>780</v>
      </c>
      <c r="C1081" s="95">
        <v>92371.8</v>
      </c>
    </row>
    <row r="1082" spans="2:3" ht="15.75" thickBot="1" x14ac:dyDescent="0.3">
      <c r="B1082" s="66" t="s">
        <v>782</v>
      </c>
      <c r="C1082" s="95">
        <v>92371.8</v>
      </c>
    </row>
    <row r="1083" spans="2:3" ht="15.75" thickBot="1" x14ac:dyDescent="0.3">
      <c r="B1083" s="65" t="s">
        <v>4</v>
      </c>
      <c r="C1083" s="95">
        <v>78797</v>
      </c>
    </row>
    <row r="1084" spans="2:3" ht="15.75" thickBot="1" x14ac:dyDescent="0.3">
      <c r="B1084" s="66" t="s">
        <v>5</v>
      </c>
      <c r="C1084" s="95">
        <v>48771.3</v>
      </c>
    </row>
    <row r="1085" spans="2:3" ht="15.75" thickBot="1" x14ac:dyDescent="0.3">
      <c r="B1085" s="66" t="s">
        <v>6</v>
      </c>
      <c r="C1085" s="95">
        <v>7122.6</v>
      </c>
    </row>
    <row r="1086" spans="2:3" ht="15.75" thickBot="1" x14ac:dyDescent="0.3">
      <c r="B1086" s="66" t="s">
        <v>9</v>
      </c>
      <c r="C1086" s="95">
        <v>9358.2999999999993</v>
      </c>
    </row>
    <row r="1087" spans="2:3" ht="15.75" thickBot="1" x14ac:dyDescent="0.3">
      <c r="B1087" s="66" t="s">
        <v>10</v>
      </c>
      <c r="C1087" s="102">
        <v>811.1</v>
      </c>
    </row>
    <row r="1088" spans="2:3" ht="15.75" thickBot="1" x14ac:dyDescent="0.3">
      <c r="B1088" s="66" t="s">
        <v>11</v>
      </c>
      <c r="C1088" s="95">
        <v>12733.6</v>
      </c>
    </row>
    <row r="1089" spans="2:3" ht="15.75" thickBot="1" x14ac:dyDescent="0.3">
      <c r="B1089" s="65" t="s">
        <v>12</v>
      </c>
      <c r="C1089" s="95">
        <v>2619.3000000000002</v>
      </c>
    </row>
    <row r="1090" spans="2:3" ht="15.75" thickBot="1" x14ac:dyDescent="0.3">
      <c r="B1090" s="96" t="s">
        <v>802</v>
      </c>
      <c r="C1090" s="95">
        <v>92371.8</v>
      </c>
    </row>
    <row r="1091" spans="2:3" ht="15.75" thickBot="1" x14ac:dyDescent="0.3">
      <c r="B1091" s="66" t="s">
        <v>780</v>
      </c>
      <c r="C1091" s="95">
        <v>92371.8</v>
      </c>
    </row>
    <row r="1092" spans="2:3" ht="15.75" thickBot="1" x14ac:dyDescent="0.3">
      <c r="B1092" s="96" t="s">
        <v>806</v>
      </c>
      <c r="C1092" s="95">
        <v>81416.3</v>
      </c>
    </row>
    <row r="1093" spans="2:3" ht="15.75" thickBot="1" x14ac:dyDescent="0.3">
      <c r="B1093" s="66" t="s">
        <v>4</v>
      </c>
      <c r="C1093" s="95">
        <v>78797</v>
      </c>
    </row>
    <row r="1094" spans="2:3" ht="15.75" thickBot="1" x14ac:dyDescent="0.3">
      <c r="B1094" s="66" t="s">
        <v>12</v>
      </c>
      <c r="C1094" s="95">
        <v>2619.3000000000002</v>
      </c>
    </row>
    <row r="1095" spans="2:3" ht="15.75" thickBot="1" x14ac:dyDescent="0.3">
      <c r="B1095" s="100" t="s">
        <v>808</v>
      </c>
      <c r="C1095" s="101">
        <v>10955.5</v>
      </c>
    </row>
    <row r="1096" spans="2:3" ht="15.75" thickBot="1" x14ac:dyDescent="0.3">
      <c r="B1096" s="100" t="s">
        <v>825</v>
      </c>
      <c r="C1096" s="101">
        <v>33579.300000000003</v>
      </c>
    </row>
    <row r="1097" spans="2:3" ht="15.75" thickBot="1" x14ac:dyDescent="0.3">
      <c r="B1097" s="100" t="s">
        <v>826</v>
      </c>
      <c r="C1097" s="101">
        <v>44534.8</v>
      </c>
    </row>
    <row r="1098" spans="2:3" ht="15.75" thickBot="1" x14ac:dyDescent="0.3">
      <c r="B1098" s="96" t="s">
        <v>821</v>
      </c>
      <c r="C1098" s="105">
        <v>8150</v>
      </c>
    </row>
    <row r="1099" spans="2:3" ht="15.75" thickBot="1" x14ac:dyDescent="0.3">
      <c r="B1099" s="98" t="s">
        <v>822</v>
      </c>
      <c r="C1099" s="105">
        <v>8044</v>
      </c>
    </row>
    <row r="1100" spans="2:3" ht="15.75" thickBot="1" x14ac:dyDescent="0.3">
      <c r="B1100" s="98" t="s">
        <v>823</v>
      </c>
      <c r="C1100" s="104">
        <v>106</v>
      </c>
    </row>
    <row r="1101" spans="2:3" ht="15.75" thickBot="1" x14ac:dyDescent="0.3">
      <c r="B1101" s="123" t="s">
        <v>878</v>
      </c>
      <c r="C1101" s="124"/>
    </row>
    <row r="1102" spans="2:3" ht="15.75" thickBot="1" x14ac:dyDescent="0.3">
      <c r="B1102" s="65" t="s">
        <v>780</v>
      </c>
      <c r="C1102" s="102">
        <v>158.9</v>
      </c>
    </row>
    <row r="1103" spans="2:3" ht="15.75" thickBot="1" x14ac:dyDescent="0.3">
      <c r="B1103" s="66" t="s">
        <v>782</v>
      </c>
      <c r="C1103" s="102">
        <v>158.9</v>
      </c>
    </row>
    <row r="1104" spans="2:3" ht="15.75" thickBot="1" x14ac:dyDescent="0.3">
      <c r="B1104" s="65" t="s">
        <v>4</v>
      </c>
      <c r="C1104" s="102">
        <v>24.3</v>
      </c>
    </row>
    <row r="1105" spans="2:3" ht="15.75" thickBot="1" x14ac:dyDescent="0.3">
      <c r="B1105" s="66" t="s">
        <v>6</v>
      </c>
      <c r="C1105" s="102">
        <v>24.3</v>
      </c>
    </row>
    <row r="1106" spans="2:3" ht="15.75" thickBot="1" x14ac:dyDescent="0.3">
      <c r="B1106" s="65" t="s">
        <v>12</v>
      </c>
      <c r="C1106" s="102">
        <v>68.3</v>
      </c>
    </row>
    <row r="1107" spans="2:3" ht="15.75" thickBot="1" x14ac:dyDescent="0.3">
      <c r="B1107" s="96" t="s">
        <v>802</v>
      </c>
      <c r="C1107" s="102">
        <v>158.9</v>
      </c>
    </row>
    <row r="1108" spans="2:3" ht="15.75" thickBot="1" x14ac:dyDescent="0.3">
      <c r="B1108" s="66" t="s">
        <v>780</v>
      </c>
      <c r="C1108" s="102">
        <v>158.9</v>
      </c>
    </row>
    <row r="1109" spans="2:3" ht="15.75" thickBot="1" x14ac:dyDescent="0.3">
      <c r="B1109" s="96" t="s">
        <v>806</v>
      </c>
      <c r="C1109" s="102">
        <v>92.6</v>
      </c>
    </row>
    <row r="1110" spans="2:3" ht="15.75" thickBot="1" x14ac:dyDescent="0.3">
      <c r="B1110" s="66" t="s">
        <v>4</v>
      </c>
      <c r="C1110" s="102">
        <v>24.3</v>
      </c>
    </row>
    <row r="1111" spans="2:3" ht="15.75" thickBot="1" x14ac:dyDescent="0.3">
      <c r="B1111" s="66" t="s">
        <v>12</v>
      </c>
      <c r="C1111" s="102">
        <v>68.3</v>
      </c>
    </row>
    <row r="1112" spans="2:3" ht="15.75" thickBot="1" x14ac:dyDescent="0.3">
      <c r="B1112" s="100" t="s">
        <v>808</v>
      </c>
      <c r="C1112" s="103">
        <v>66.3</v>
      </c>
    </row>
    <row r="1113" spans="2:3" ht="15.75" thickBot="1" x14ac:dyDescent="0.3">
      <c r="B1113" s="100" t="s">
        <v>825</v>
      </c>
      <c r="C1113" s="103">
        <v>511.9</v>
      </c>
    </row>
    <row r="1114" spans="2:3" ht="15.75" thickBot="1" x14ac:dyDescent="0.3">
      <c r="B1114" s="100" t="s">
        <v>826</v>
      </c>
      <c r="C1114" s="103">
        <v>578.20000000000005</v>
      </c>
    </row>
    <row r="1115" spans="2:3" ht="15.75" thickBot="1" x14ac:dyDescent="0.3">
      <c r="B1115" s="96" t="s">
        <v>821</v>
      </c>
      <c r="C1115" s="104">
        <v>109</v>
      </c>
    </row>
    <row r="1116" spans="2:3" ht="15.75" thickBot="1" x14ac:dyDescent="0.3">
      <c r="B1116" s="98" t="s">
        <v>822</v>
      </c>
      <c r="C1116" s="104">
        <v>35</v>
      </c>
    </row>
    <row r="1117" spans="2:3" ht="15.75" thickBot="1" x14ac:dyDescent="0.3">
      <c r="B1117" s="98" t="s">
        <v>823</v>
      </c>
      <c r="C1117" s="104">
        <v>74</v>
      </c>
    </row>
    <row r="1118" spans="2:3" ht="15.75" thickBot="1" x14ac:dyDescent="0.3">
      <c r="B1118" s="123" t="s">
        <v>879</v>
      </c>
      <c r="C1118" s="124"/>
    </row>
    <row r="1119" spans="2:3" ht="15.75" thickBot="1" x14ac:dyDescent="0.3">
      <c r="B1119" s="65" t="s">
        <v>780</v>
      </c>
      <c r="C1119" s="102">
        <v>159.5</v>
      </c>
    </row>
    <row r="1120" spans="2:3" ht="15.75" thickBot="1" x14ac:dyDescent="0.3">
      <c r="B1120" s="66" t="s">
        <v>9</v>
      </c>
      <c r="C1120" s="102">
        <v>124.7</v>
      </c>
    </row>
    <row r="1121" spans="2:3" ht="15.75" thickBot="1" x14ac:dyDescent="0.3">
      <c r="B1121" s="66" t="s">
        <v>782</v>
      </c>
      <c r="C1121" s="102">
        <v>34.700000000000003</v>
      </c>
    </row>
    <row r="1122" spans="2:3" ht="15.75" thickBot="1" x14ac:dyDescent="0.3">
      <c r="B1122" s="65" t="s">
        <v>4</v>
      </c>
      <c r="C1122" s="102">
        <v>159.5</v>
      </c>
    </row>
    <row r="1123" spans="2:3" ht="15.75" thickBot="1" x14ac:dyDescent="0.3">
      <c r="B1123" s="66" t="s">
        <v>5</v>
      </c>
      <c r="C1123" s="102">
        <v>159.5</v>
      </c>
    </row>
    <row r="1124" spans="2:3" ht="15.75" thickBot="1" x14ac:dyDescent="0.3">
      <c r="B1124" s="96" t="s">
        <v>802</v>
      </c>
      <c r="C1124" s="102">
        <v>159.5</v>
      </c>
    </row>
    <row r="1125" spans="2:3" ht="15.75" thickBot="1" x14ac:dyDescent="0.3">
      <c r="B1125" s="66" t="s">
        <v>780</v>
      </c>
      <c r="C1125" s="102">
        <v>159.5</v>
      </c>
    </row>
    <row r="1126" spans="2:3" ht="15.75" thickBot="1" x14ac:dyDescent="0.3">
      <c r="B1126" s="96" t="s">
        <v>806</v>
      </c>
      <c r="C1126" s="102">
        <v>159.5</v>
      </c>
    </row>
    <row r="1127" spans="2:3" ht="15.75" thickBot="1" x14ac:dyDescent="0.3">
      <c r="B1127" s="66" t="s">
        <v>4</v>
      </c>
      <c r="C1127" s="102">
        <v>159.5</v>
      </c>
    </row>
    <row r="1128" spans="2:3" ht="15.75" thickBot="1" x14ac:dyDescent="0.3">
      <c r="B1128" s="96" t="s">
        <v>821</v>
      </c>
      <c r="C1128" s="104">
        <v>29</v>
      </c>
    </row>
    <row r="1129" spans="2:3" ht="15.75" thickBot="1" x14ac:dyDescent="0.3">
      <c r="B1129" s="98" t="s">
        <v>822</v>
      </c>
      <c r="C1129" s="104">
        <v>29</v>
      </c>
    </row>
    <row r="1130" spans="2:3" ht="15.75" thickBot="1" x14ac:dyDescent="0.3">
      <c r="B1130" s="123" t="s">
        <v>880</v>
      </c>
      <c r="C1130" s="124"/>
    </row>
    <row r="1131" spans="2:3" ht="15.75" thickBot="1" x14ac:dyDescent="0.3">
      <c r="B1131" s="65" t="s">
        <v>780</v>
      </c>
      <c r="C1131" s="102">
        <v>48.5</v>
      </c>
    </row>
    <row r="1132" spans="2:3" ht="15.75" thickBot="1" x14ac:dyDescent="0.3">
      <c r="B1132" s="66" t="s">
        <v>782</v>
      </c>
      <c r="C1132" s="102">
        <v>48.5</v>
      </c>
    </row>
    <row r="1133" spans="2:3" ht="15.75" thickBot="1" x14ac:dyDescent="0.3">
      <c r="B1133" s="65" t="s">
        <v>4</v>
      </c>
      <c r="C1133" s="102">
        <v>69.5</v>
      </c>
    </row>
    <row r="1134" spans="2:3" ht="15.75" thickBot="1" x14ac:dyDescent="0.3">
      <c r="B1134" s="66" t="s">
        <v>6</v>
      </c>
      <c r="C1134" s="102">
        <v>56.3</v>
      </c>
    </row>
    <row r="1135" spans="2:3" ht="15.75" thickBot="1" x14ac:dyDescent="0.3">
      <c r="B1135" s="66" t="s">
        <v>11</v>
      </c>
      <c r="C1135" s="102">
        <v>13.2</v>
      </c>
    </row>
    <row r="1136" spans="2:3" ht="15.75" thickBot="1" x14ac:dyDescent="0.3">
      <c r="B1136" s="65" t="s">
        <v>12</v>
      </c>
      <c r="C1136" s="102">
        <v>6.7</v>
      </c>
    </row>
    <row r="1137" spans="2:3" ht="15.75" thickBot="1" x14ac:dyDescent="0.3">
      <c r="B1137" s="96" t="s">
        <v>802</v>
      </c>
      <c r="C1137" s="102">
        <v>48.5</v>
      </c>
    </row>
    <row r="1138" spans="2:3" ht="15.75" thickBot="1" x14ac:dyDescent="0.3">
      <c r="B1138" s="66" t="s">
        <v>780</v>
      </c>
      <c r="C1138" s="102">
        <v>48.5</v>
      </c>
    </row>
    <row r="1139" spans="2:3" ht="15.75" thickBot="1" x14ac:dyDescent="0.3">
      <c r="B1139" s="96" t="s">
        <v>806</v>
      </c>
      <c r="C1139" s="102">
        <v>76.2</v>
      </c>
    </row>
    <row r="1140" spans="2:3" ht="15.75" thickBot="1" x14ac:dyDescent="0.3">
      <c r="B1140" s="66" t="s">
        <v>4</v>
      </c>
      <c r="C1140" s="102">
        <v>69.5</v>
      </c>
    </row>
    <row r="1141" spans="2:3" ht="15.75" thickBot="1" x14ac:dyDescent="0.3">
      <c r="B1141" s="66" t="s">
        <v>12</v>
      </c>
      <c r="C1141" s="102">
        <v>6.7</v>
      </c>
    </row>
    <row r="1142" spans="2:3" ht="15.75" thickBot="1" x14ac:dyDescent="0.3">
      <c r="B1142" s="100" t="s">
        <v>808</v>
      </c>
      <c r="C1142" s="103">
        <v>-27.7</v>
      </c>
    </row>
    <row r="1143" spans="2:3" ht="15.75" thickBot="1" x14ac:dyDescent="0.3">
      <c r="B1143" s="100" t="s">
        <v>825</v>
      </c>
      <c r="C1143" s="103">
        <v>371.7</v>
      </c>
    </row>
    <row r="1144" spans="2:3" ht="15.75" thickBot="1" x14ac:dyDescent="0.3">
      <c r="B1144" s="100" t="s">
        <v>826</v>
      </c>
      <c r="C1144" s="103">
        <v>343.9</v>
      </c>
    </row>
    <row r="1145" spans="2:3" ht="15.75" thickBot="1" x14ac:dyDescent="0.3">
      <c r="B1145" s="96" t="s">
        <v>821</v>
      </c>
      <c r="C1145" s="104">
        <v>175</v>
      </c>
    </row>
    <row r="1146" spans="2:3" ht="15.75" thickBot="1" x14ac:dyDescent="0.3">
      <c r="B1146" s="98" t="s">
        <v>822</v>
      </c>
      <c r="C1146" s="104">
        <v>103</v>
      </c>
    </row>
    <row r="1147" spans="2:3" ht="15.75" thickBot="1" x14ac:dyDescent="0.3">
      <c r="B1147" s="98" t="s">
        <v>823</v>
      </c>
      <c r="C1147" s="104">
        <v>72</v>
      </c>
    </row>
    <row r="1148" spans="2:3" ht="15.75" thickBot="1" x14ac:dyDescent="0.3">
      <c r="B1148" s="123" t="s">
        <v>881</v>
      </c>
      <c r="C1148" s="124"/>
    </row>
    <row r="1149" spans="2:3" ht="15.75" thickBot="1" x14ac:dyDescent="0.3">
      <c r="B1149" s="65" t="s">
        <v>780</v>
      </c>
      <c r="C1149" s="95">
        <v>14060.4</v>
      </c>
    </row>
    <row r="1150" spans="2:3" ht="15.75" thickBot="1" x14ac:dyDescent="0.3">
      <c r="B1150" s="66" t="s">
        <v>9</v>
      </c>
      <c r="C1150" s="95">
        <v>5600</v>
      </c>
    </row>
    <row r="1151" spans="2:3" ht="15.75" thickBot="1" x14ac:dyDescent="0.3">
      <c r="B1151" s="66" t="s">
        <v>782</v>
      </c>
      <c r="C1151" s="95">
        <v>8460.4</v>
      </c>
    </row>
    <row r="1152" spans="2:3" ht="15.75" thickBot="1" x14ac:dyDescent="0.3">
      <c r="B1152" s="65" t="s">
        <v>4</v>
      </c>
      <c r="C1152" s="95">
        <v>12214.1</v>
      </c>
    </row>
    <row r="1153" spans="2:3" ht="15.75" thickBot="1" x14ac:dyDescent="0.3">
      <c r="B1153" s="66" t="s">
        <v>5</v>
      </c>
      <c r="C1153" s="95">
        <v>4336</v>
      </c>
    </row>
    <row r="1154" spans="2:3" ht="15.75" thickBot="1" x14ac:dyDescent="0.3">
      <c r="B1154" s="66" t="s">
        <v>6</v>
      </c>
      <c r="C1154" s="95">
        <v>6280.4</v>
      </c>
    </row>
    <row r="1155" spans="2:3" ht="15.75" thickBot="1" x14ac:dyDescent="0.3">
      <c r="B1155" s="66" t="s">
        <v>9</v>
      </c>
      <c r="C1155" s="102">
        <v>848</v>
      </c>
    </row>
    <row r="1156" spans="2:3" ht="15.75" thickBot="1" x14ac:dyDescent="0.3">
      <c r="B1156" s="66" t="s">
        <v>10</v>
      </c>
      <c r="C1156" s="102">
        <v>147.4</v>
      </c>
    </row>
    <row r="1157" spans="2:3" ht="15.75" thickBot="1" x14ac:dyDescent="0.3">
      <c r="B1157" s="66" t="s">
        <v>11</v>
      </c>
      <c r="C1157" s="102">
        <v>602.29999999999995</v>
      </c>
    </row>
    <row r="1158" spans="2:3" ht="15.75" thickBot="1" x14ac:dyDescent="0.3">
      <c r="B1158" s="65" t="s">
        <v>12</v>
      </c>
      <c r="C1158" s="95">
        <v>3866</v>
      </c>
    </row>
    <row r="1159" spans="2:3" ht="15.75" thickBot="1" x14ac:dyDescent="0.3">
      <c r="B1159" s="96" t="s">
        <v>802</v>
      </c>
      <c r="C1159" s="95">
        <v>14060.4</v>
      </c>
    </row>
    <row r="1160" spans="2:3" ht="15.75" thickBot="1" x14ac:dyDescent="0.3">
      <c r="B1160" s="66" t="s">
        <v>780</v>
      </c>
      <c r="C1160" s="95">
        <v>14060.4</v>
      </c>
    </row>
    <row r="1161" spans="2:3" ht="15.75" thickBot="1" x14ac:dyDescent="0.3">
      <c r="B1161" s="96" t="s">
        <v>806</v>
      </c>
      <c r="C1161" s="95">
        <v>16080.1</v>
      </c>
    </row>
    <row r="1162" spans="2:3" ht="15.75" thickBot="1" x14ac:dyDescent="0.3">
      <c r="B1162" s="66" t="s">
        <v>4</v>
      </c>
      <c r="C1162" s="95">
        <v>12214.1</v>
      </c>
    </row>
    <row r="1163" spans="2:3" ht="15.75" thickBot="1" x14ac:dyDescent="0.3">
      <c r="B1163" s="66" t="s">
        <v>12</v>
      </c>
      <c r="C1163" s="95">
        <v>3866</v>
      </c>
    </row>
    <row r="1164" spans="2:3" ht="15.75" thickBot="1" x14ac:dyDescent="0.3">
      <c r="B1164" s="100" t="s">
        <v>808</v>
      </c>
      <c r="C1164" s="101">
        <v>-2019.6</v>
      </c>
    </row>
    <row r="1165" spans="2:3" ht="15.75" thickBot="1" x14ac:dyDescent="0.3">
      <c r="B1165" s="100" t="s">
        <v>825</v>
      </c>
      <c r="C1165" s="101">
        <v>5743.1</v>
      </c>
    </row>
    <row r="1166" spans="2:3" ht="15.75" thickBot="1" x14ac:dyDescent="0.3">
      <c r="B1166" s="100" t="s">
        <v>826</v>
      </c>
      <c r="C1166" s="101">
        <v>3723.4</v>
      </c>
    </row>
    <row r="1167" spans="2:3" ht="15.75" thickBot="1" x14ac:dyDescent="0.3">
      <c r="B1167" s="96" t="s">
        <v>821</v>
      </c>
      <c r="C1167" s="104">
        <v>725</v>
      </c>
    </row>
    <row r="1168" spans="2:3" ht="15.75" thickBot="1" x14ac:dyDescent="0.3">
      <c r="B1168" s="98" t="s">
        <v>822</v>
      </c>
      <c r="C1168" s="104">
        <v>338</v>
      </c>
    </row>
    <row r="1169" spans="2:3" ht="15.75" thickBot="1" x14ac:dyDescent="0.3">
      <c r="B1169" s="98" t="s">
        <v>823</v>
      </c>
      <c r="C1169" s="104">
        <v>387</v>
      </c>
    </row>
    <row r="1170" spans="2:3" ht="15.75" thickBot="1" x14ac:dyDescent="0.3">
      <c r="B1170" s="123" t="s">
        <v>882</v>
      </c>
      <c r="C1170" s="124"/>
    </row>
    <row r="1171" spans="2:3" ht="15.75" thickBot="1" x14ac:dyDescent="0.3">
      <c r="B1171" s="65" t="s">
        <v>780</v>
      </c>
      <c r="C1171" s="95">
        <v>6226.4</v>
      </c>
    </row>
    <row r="1172" spans="2:3" ht="15.75" thickBot="1" x14ac:dyDescent="0.3">
      <c r="B1172" s="66" t="s">
        <v>9</v>
      </c>
      <c r="C1172" s="95">
        <v>5447</v>
      </c>
    </row>
    <row r="1173" spans="2:3" ht="15.75" thickBot="1" x14ac:dyDescent="0.3">
      <c r="B1173" s="66" t="s">
        <v>782</v>
      </c>
      <c r="C1173" s="102">
        <v>779.4</v>
      </c>
    </row>
    <row r="1174" spans="2:3" ht="15.75" thickBot="1" x14ac:dyDescent="0.3">
      <c r="B1174" s="65" t="s">
        <v>4</v>
      </c>
      <c r="C1174" s="95">
        <v>1956.2</v>
      </c>
    </row>
    <row r="1175" spans="2:3" ht="15.75" thickBot="1" x14ac:dyDescent="0.3">
      <c r="B1175" s="66" t="s">
        <v>6</v>
      </c>
      <c r="C1175" s="95">
        <v>1878.6</v>
      </c>
    </row>
    <row r="1176" spans="2:3" ht="15.75" thickBot="1" x14ac:dyDescent="0.3">
      <c r="B1176" s="66" t="s">
        <v>9</v>
      </c>
      <c r="C1176" s="102">
        <v>77.5</v>
      </c>
    </row>
    <row r="1177" spans="2:3" ht="15.75" thickBot="1" x14ac:dyDescent="0.3">
      <c r="B1177" s="66" t="s">
        <v>11</v>
      </c>
      <c r="C1177" s="102">
        <v>0.1</v>
      </c>
    </row>
    <row r="1178" spans="2:3" ht="15.75" thickBot="1" x14ac:dyDescent="0.3">
      <c r="B1178" s="65" t="s">
        <v>12</v>
      </c>
      <c r="C1178" s="102">
        <v>162.4</v>
      </c>
    </row>
    <row r="1179" spans="2:3" ht="15.75" thickBot="1" x14ac:dyDescent="0.3">
      <c r="B1179" s="96" t="s">
        <v>802</v>
      </c>
      <c r="C1179" s="95">
        <v>6226.4</v>
      </c>
    </row>
    <row r="1180" spans="2:3" ht="15.75" thickBot="1" x14ac:dyDescent="0.3">
      <c r="B1180" s="66" t="s">
        <v>780</v>
      </c>
      <c r="C1180" s="95">
        <v>6226.4</v>
      </c>
    </row>
    <row r="1181" spans="2:3" ht="15.75" thickBot="1" x14ac:dyDescent="0.3">
      <c r="B1181" s="96" t="s">
        <v>806</v>
      </c>
      <c r="C1181" s="95">
        <v>2118.6</v>
      </c>
    </row>
    <row r="1182" spans="2:3" ht="15.75" thickBot="1" x14ac:dyDescent="0.3">
      <c r="B1182" s="66" t="s">
        <v>4</v>
      </c>
      <c r="C1182" s="95">
        <v>1956.2</v>
      </c>
    </row>
    <row r="1183" spans="2:3" ht="15.75" thickBot="1" x14ac:dyDescent="0.3">
      <c r="B1183" s="66" t="s">
        <v>12</v>
      </c>
      <c r="C1183" s="102">
        <v>162.4</v>
      </c>
    </row>
    <row r="1184" spans="2:3" ht="15.75" thickBot="1" x14ac:dyDescent="0.3">
      <c r="B1184" s="100" t="s">
        <v>808</v>
      </c>
      <c r="C1184" s="101">
        <v>4107.8</v>
      </c>
    </row>
    <row r="1185" spans="2:3" ht="15.75" thickBot="1" x14ac:dyDescent="0.3">
      <c r="B1185" s="100" t="s">
        <v>825</v>
      </c>
      <c r="C1185" s="101">
        <v>2136.8000000000002</v>
      </c>
    </row>
    <row r="1186" spans="2:3" ht="15.75" thickBot="1" x14ac:dyDescent="0.3">
      <c r="B1186" s="100" t="s">
        <v>826</v>
      </c>
      <c r="C1186" s="101">
        <v>6244.6</v>
      </c>
    </row>
    <row r="1187" spans="2:3" ht="15.75" thickBot="1" x14ac:dyDescent="0.3">
      <c r="B1187" s="96" t="s">
        <v>821</v>
      </c>
      <c r="C1187" s="104">
        <v>38</v>
      </c>
    </row>
    <row r="1188" spans="2:3" ht="15.75" thickBot="1" x14ac:dyDescent="0.3">
      <c r="B1188" s="98" t="s">
        <v>822</v>
      </c>
      <c r="C1188" s="104">
        <v>24</v>
      </c>
    </row>
    <row r="1189" spans="2:3" ht="15.75" thickBot="1" x14ac:dyDescent="0.3">
      <c r="B1189" s="98" t="s">
        <v>823</v>
      </c>
      <c r="C1189" s="104">
        <v>14</v>
      </c>
    </row>
    <row r="1190" spans="2:3" ht="15.75" thickBot="1" x14ac:dyDescent="0.3">
      <c r="B1190" s="123" t="s">
        <v>883</v>
      </c>
      <c r="C1190" s="124"/>
    </row>
    <row r="1191" spans="2:3" ht="15.75" thickBot="1" x14ac:dyDescent="0.3">
      <c r="B1191" s="65" t="s">
        <v>780</v>
      </c>
      <c r="C1191" s="95">
        <v>104202.7</v>
      </c>
    </row>
    <row r="1192" spans="2:3" ht="15.75" thickBot="1" x14ac:dyDescent="0.3">
      <c r="B1192" s="66" t="s">
        <v>782</v>
      </c>
      <c r="C1192" s="95">
        <v>104202.7</v>
      </c>
    </row>
    <row r="1193" spans="2:3" ht="15.75" thickBot="1" x14ac:dyDescent="0.3">
      <c r="B1193" s="65" t="s">
        <v>4</v>
      </c>
      <c r="C1193" s="95">
        <v>63016.7</v>
      </c>
    </row>
    <row r="1194" spans="2:3" ht="15.75" thickBot="1" x14ac:dyDescent="0.3">
      <c r="B1194" s="66" t="s">
        <v>5</v>
      </c>
      <c r="C1194" s="95">
        <v>10408</v>
      </c>
    </row>
    <row r="1195" spans="2:3" ht="15.75" thickBot="1" x14ac:dyDescent="0.3">
      <c r="B1195" s="66" t="s">
        <v>6</v>
      </c>
      <c r="C1195" s="95">
        <v>29594.6</v>
      </c>
    </row>
    <row r="1196" spans="2:3" ht="15.75" thickBot="1" x14ac:dyDescent="0.3">
      <c r="B1196" s="66" t="s">
        <v>9</v>
      </c>
      <c r="C1196" s="95">
        <v>21613.5</v>
      </c>
    </row>
    <row r="1197" spans="2:3" ht="15.75" thickBot="1" x14ac:dyDescent="0.3">
      <c r="B1197" s="66" t="s">
        <v>10</v>
      </c>
      <c r="C1197" s="102">
        <v>259.10000000000002</v>
      </c>
    </row>
    <row r="1198" spans="2:3" ht="15.75" thickBot="1" x14ac:dyDescent="0.3">
      <c r="B1198" s="66" t="s">
        <v>11</v>
      </c>
      <c r="C1198" s="95">
        <v>1141.5</v>
      </c>
    </row>
    <row r="1199" spans="2:3" ht="15.75" thickBot="1" x14ac:dyDescent="0.3">
      <c r="B1199" s="65" t="s">
        <v>12</v>
      </c>
      <c r="C1199" s="95">
        <v>10164.1</v>
      </c>
    </row>
    <row r="1200" spans="2:3" ht="15.75" thickBot="1" x14ac:dyDescent="0.3">
      <c r="B1200" s="96" t="s">
        <v>802</v>
      </c>
      <c r="C1200" s="95">
        <v>104202.7</v>
      </c>
    </row>
    <row r="1201" spans="2:3" ht="15.75" thickBot="1" x14ac:dyDescent="0.3">
      <c r="B1201" s="66" t="s">
        <v>780</v>
      </c>
      <c r="C1201" s="95">
        <v>104202.7</v>
      </c>
    </row>
    <row r="1202" spans="2:3" ht="15.75" thickBot="1" x14ac:dyDescent="0.3">
      <c r="B1202" s="96" t="s">
        <v>806</v>
      </c>
      <c r="C1202" s="95">
        <v>73180.800000000003</v>
      </c>
    </row>
    <row r="1203" spans="2:3" ht="15.75" thickBot="1" x14ac:dyDescent="0.3">
      <c r="B1203" s="66" t="s">
        <v>4</v>
      </c>
      <c r="C1203" s="95">
        <v>63016.7</v>
      </c>
    </row>
    <row r="1204" spans="2:3" ht="15.75" thickBot="1" x14ac:dyDescent="0.3">
      <c r="B1204" s="66" t="s">
        <v>12</v>
      </c>
      <c r="C1204" s="95">
        <v>10164.1</v>
      </c>
    </row>
    <row r="1205" spans="2:3" ht="15.75" thickBot="1" x14ac:dyDescent="0.3">
      <c r="B1205" s="100" t="s">
        <v>808</v>
      </c>
      <c r="C1205" s="101">
        <v>31021.9</v>
      </c>
    </row>
    <row r="1206" spans="2:3" ht="15.75" thickBot="1" x14ac:dyDescent="0.3">
      <c r="B1206" s="100" t="s">
        <v>825</v>
      </c>
      <c r="C1206" s="101">
        <v>45630.6</v>
      </c>
    </row>
    <row r="1207" spans="2:3" ht="15.75" thickBot="1" x14ac:dyDescent="0.3">
      <c r="B1207" s="100" t="s">
        <v>826</v>
      </c>
      <c r="C1207" s="101">
        <v>76652.600000000006</v>
      </c>
    </row>
    <row r="1208" spans="2:3" ht="15.75" thickBot="1" x14ac:dyDescent="0.3">
      <c r="B1208" s="96" t="s">
        <v>821</v>
      </c>
      <c r="C1208" s="104">
        <v>846</v>
      </c>
    </row>
    <row r="1209" spans="2:3" ht="15.75" thickBot="1" x14ac:dyDescent="0.3">
      <c r="B1209" s="98" t="s">
        <v>822</v>
      </c>
      <c r="C1209" s="104">
        <v>704</v>
      </c>
    </row>
    <row r="1210" spans="2:3" ht="15.75" thickBot="1" x14ac:dyDescent="0.3">
      <c r="B1210" s="98" t="s">
        <v>823</v>
      </c>
      <c r="C1210" s="104">
        <v>142</v>
      </c>
    </row>
    <row r="1211" spans="2:3" ht="15.75" thickBot="1" x14ac:dyDescent="0.3">
      <c r="B1211" s="123" t="s">
        <v>884</v>
      </c>
      <c r="C1211" s="124"/>
    </row>
    <row r="1212" spans="2:3" ht="15.75" thickBot="1" x14ac:dyDescent="0.3">
      <c r="B1212" s="65" t="s">
        <v>780</v>
      </c>
      <c r="C1212" s="102">
        <v>254.8</v>
      </c>
    </row>
    <row r="1213" spans="2:3" ht="15.75" thickBot="1" x14ac:dyDescent="0.3">
      <c r="B1213" s="66" t="s">
        <v>782</v>
      </c>
      <c r="C1213" s="102">
        <v>254.8</v>
      </c>
    </row>
    <row r="1214" spans="2:3" ht="15.75" thickBot="1" x14ac:dyDescent="0.3">
      <c r="B1214" s="65" t="s">
        <v>4</v>
      </c>
      <c r="C1214" s="102">
        <v>209</v>
      </c>
    </row>
    <row r="1215" spans="2:3" ht="15.75" thickBot="1" x14ac:dyDescent="0.3">
      <c r="B1215" s="66" t="s">
        <v>5</v>
      </c>
      <c r="C1215" s="102">
        <v>16.2</v>
      </c>
    </row>
    <row r="1216" spans="2:3" ht="15.75" thickBot="1" x14ac:dyDescent="0.3">
      <c r="B1216" s="66" t="s">
        <v>6</v>
      </c>
      <c r="C1216" s="102">
        <v>153.9</v>
      </c>
    </row>
    <row r="1217" spans="2:3" ht="15.75" thickBot="1" x14ac:dyDescent="0.3">
      <c r="B1217" s="66" t="s">
        <v>11</v>
      </c>
      <c r="C1217" s="102">
        <v>38.9</v>
      </c>
    </row>
    <row r="1218" spans="2:3" ht="15.75" thickBot="1" x14ac:dyDescent="0.3">
      <c r="B1218" s="65" t="s">
        <v>12</v>
      </c>
      <c r="C1218" s="102">
        <v>82.2</v>
      </c>
    </row>
    <row r="1219" spans="2:3" ht="15.75" thickBot="1" x14ac:dyDescent="0.3">
      <c r="B1219" s="96" t="s">
        <v>802</v>
      </c>
      <c r="C1219" s="102">
        <v>254.8</v>
      </c>
    </row>
    <row r="1220" spans="2:3" ht="15.75" thickBot="1" x14ac:dyDescent="0.3">
      <c r="B1220" s="66" t="s">
        <v>780</v>
      </c>
      <c r="C1220" s="102">
        <v>254.8</v>
      </c>
    </row>
    <row r="1221" spans="2:3" ht="15.75" thickBot="1" x14ac:dyDescent="0.3">
      <c r="B1221" s="96" t="s">
        <v>806</v>
      </c>
      <c r="C1221" s="102">
        <v>291.3</v>
      </c>
    </row>
    <row r="1222" spans="2:3" ht="15.75" thickBot="1" x14ac:dyDescent="0.3">
      <c r="B1222" s="66" t="s">
        <v>4</v>
      </c>
      <c r="C1222" s="102">
        <v>209</v>
      </c>
    </row>
    <row r="1223" spans="2:3" ht="15.75" thickBot="1" x14ac:dyDescent="0.3">
      <c r="B1223" s="66" t="s">
        <v>12</v>
      </c>
      <c r="C1223" s="102">
        <v>82.2</v>
      </c>
    </row>
    <row r="1224" spans="2:3" ht="15.75" thickBot="1" x14ac:dyDescent="0.3">
      <c r="B1224" s="100" t="s">
        <v>808</v>
      </c>
      <c r="C1224" s="103">
        <v>-36.5</v>
      </c>
    </row>
    <row r="1225" spans="2:3" ht="15.75" thickBot="1" x14ac:dyDescent="0.3">
      <c r="B1225" s="100" t="s">
        <v>825</v>
      </c>
      <c r="C1225" s="103">
        <v>92.7</v>
      </c>
    </row>
    <row r="1226" spans="2:3" ht="15.75" thickBot="1" x14ac:dyDescent="0.3">
      <c r="B1226" s="100" t="s">
        <v>826</v>
      </c>
      <c r="C1226" s="103">
        <v>56.2</v>
      </c>
    </row>
    <row r="1227" spans="2:3" ht="15.75" thickBot="1" x14ac:dyDescent="0.3">
      <c r="B1227" s="96" t="s">
        <v>821</v>
      </c>
      <c r="C1227" s="104">
        <v>11</v>
      </c>
    </row>
    <row r="1228" spans="2:3" ht="15.75" thickBot="1" x14ac:dyDescent="0.3">
      <c r="B1228" s="98" t="s">
        <v>822</v>
      </c>
      <c r="C1228" s="104">
        <v>1</v>
      </c>
    </row>
    <row r="1229" spans="2:3" ht="15.75" thickBot="1" x14ac:dyDescent="0.3">
      <c r="B1229" s="98" t="s">
        <v>823</v>
      </c>
      <c r="C1229" s="104">
        <v>10</v>
      </c>
    </row>
    <row r="1230" spans="2:3" ht="15.75" thickBot="1" x14ac:dyDescent="0.3">
      <c r="B1230" s="123" t="s">
        <v>885</v>
      </c>
      <c r="C1230" s="124"/>
    </row>
    <row r="1231" spans="2:3" ht="15.75" thickBot="1" x14ac:dyDescent="0.3">
      <c r="B1231" s="65" t="s">
        <v>780</v>
      </c>
      <c r="C1231" s="95">
        <v>4308.1000000000004</v>
      </c>
    </row>
    <row r="1232" spans="2:3" ht="15.75" thickBot="1" x14ac:dyDescent="0.3">
      <c r="B1232" s="66" t="s">
        <v>9</v>
      </c>
      <c r="C1232" s="102">
        <v>234.8</v>
      </c>
    </row>
    <row r="1233" spans="2:3" ht="15.75" thickBot="1" x14ac:dyDescent="0.3">
      <c r="B1233" s="66" t="s">
        <v>782</v>
      </c>
      <c r="C1233" s="95">
        <v>4073.3</v>
      </c>
    </row>
    <row r="1234" spans="2:3" ht="15.75" thickBot="1" x14ac:dyDescent="0.3">
      <c r="B1234" s="65" t="s">
        <v>4</v>
      </c>
      <c r="C1234" s="95">
        <v>2043.7</v>
      </c>
    </row>
    <row r="1235" spans="2:3" ht="15.75" thickBot="1" x14ac:dyDescent="0.3">
      <c r="B1235" s="66" t="s">
        <v>6</v>
      </c>
      <c r="C1235" s="95">
        <v>1544.4</v>
      </c>
    </row>
    <row r="1236" spans="2:3" ht="15.75" thickBot="1" x14ac:dyDescent="0.3">
      <c r="B1236" s="66" t="s">
        <v>9</v>
      </c>
      <c r="C1236" s="102">
        <v>400</v>
      </c>
    </row>
    <row r="1237" spans="2:3" ht="15.75" thickBot="1" x14ac:dyDescent="0.3">
      <c r="B1237" s="66" t="s">
        <v>10</v>
      </c>
      <c r="C1237" s="102">
        <v>25.3</v>
      </c>
    </row>
    <row r="1238" spans="2:3" ht="15.75" thickBot="1" x14ac:dyDescent="0.3">
      <c r="B1238" s="66" t="s">
        <v>11</v>
      </c>
      <c r="C1238" s="102">
        <v>74</v>
      </c>
    </row>
    <row r="1239" spans="2:3" ht="15.75" thickBot="1" x14ac:dyDescent="0.3">
      <c r="B1239" s="65" t="s">
        <v>12</v>
      </c>
      <c r="C1239" s="102">
        <v>21.5</v>
      </c>
    </row>
    <row r="1240" spans="2:3" ht="15.75" thickBot="1" x14ac:dyDescent="0.3">
      <c r="B1240" s="96" t="s">
        <v>802</v>
      </c>
      <c r="C1240" s="95">
        <v>4308.1000000000004</v>
      </c>
    </row>
    <row r="1241" spans="2:3" ht="15.75" thickBot="1" x14ac:dyDescent="0.3">
      <c r="B1241" s="66" t="s">
        <v>780</v>
      </c>
      <c r="C1241" s="95">
        <v>4308.1000000000004</v>
      </c>
    </row>
    <row r="1242" spans="2:3" ht="15.75" thickBot="1" x14ac:dyDescent="0.3">
      <c r="B1242" s="96" t="s">
        <v>806</v>
      </c>
      <c r="C1242" s="95">
        <v>2065.1999999999998</v>
      </c>
    </row>
    <row r="1243" spans="2:3" ht="15.75" thickBot="1" x14ac:dyDescent="0.3">
      <c r="B1243" s="66" t="s">
        <v>4</v>
      </c>
      <c r="C1243" s="95">
        <v>2043.7</v>
      </c>
    </row>
    <row r="1244" spans="2:3" ht="15.75" thickBot="1" x14ac:dyDescent="0.3">
      <c r="B1244" s="66" t="s">
        <v>12</v>
      </c>
      <c r="C1244" s="102">
        <v>21.5</v>
      </c>
    </row>
    <row r="1245" spans="2:3" ht="15.75" thickBot="1" x14ac:dyDescent="0.3">
      <c r="B1245" s="100" t="s">
        <v>808</v>
      </c>
      <c r="C1245" s="101">
        <v>2242.9</v>
      </c>
    </row>
    <row r="1246" spans="2:3" ht="15.75" thickBot="1" x14ac:dyDescent="0.3">
      <c r="B1246" s="100" t="s">
        <v>825</v>
      </c>
      <c r="C1246" s="101">
        <v>2412.1</v>
      </c>
    </row>
    <row r="1247" spans="2:3" ht="15.75" thickBot="1" x14ac:dyDescent="0.3">
      <c r="B1247" s="100" t="s">
        <v>826</v>
      </c>
      <c r="C1247" s="101">
        <v>4654.8999999999996</v>
      </c>
    </row>
    <row r="1248" spans="2:3" ht="15.75" thickBot="1" x14ac:dyDescent="0.3">
      <c r="B1248" s="96" t="s">
        <v>821</v>
      </c>
      <c r="C1248" s="105">
        <v>1756</v>
      </c>
    </row>
    <row r="1249" spans="2:3" ht="15.75" thickBot="1" x14ac:dyDescent="0.3">
      <c r="B1249" s="98" t="s">
        <v>822</v>
      </c>
      <c r="C1249" s="104">
        <v>494</v>
      </c>
    </row>
    <row r="1250" spans="2:3" ht="15.75" thickBot="1" x14ac:dyDescent="0.3">
      <c r="B1250" s="98" t="s">
        <v>823</v>
      </c>
      <c r="C1250" s="105">
        <v>1262</v>
      </c>
    </row>
    <row r="1251" spans="2:3" ht="15.75" thickBot="1" x14ac:dyDescent="0.3">
      <c r="B1251" s="123" t="s">
        <v>886</v>
      </c>
      <c r="C1251" s="124"/>
    </row>
    <row r="1252" spans="2:3" ht="15.75" thickBot="1" x14ac:dyDescent="0.3">
      <c r="B1252" s="65" t="s">
        <v>780</v>
      </c>
      <c r="C1252" s="95">
        <v>5162.3999999999996</v>
      </c>
    </row>
    <row r="1253" spans="2:3" ht="15.75" thickBot="1" x14ac:dyDescent="0.3">
      <c r="B1253" s="66" t="s">
        <v>9</v>
      </c>
      <c r="C1253" s="95">
        <v>4000</v>
      </c>
    </row>
    <row r="1254" spans="2:3" ht="15.75" thickBot="1" x14ac:dyDescent="0.3">
      <c r="B1254" s="66" t="s">
        <v>782</v>
      </c>
      <c r="C1254" s="95">
        <v>1162.4000000000001</v>
      </c>
    </row>
    <row r="1255" spans="2:3" ht="15.75" thickBot="1" x14ac:dyDescent="0.3">
      <c r="B1255" s="65" t="s">
        <v>4</v>
      </c>
      <c r="C1255" s="95">
        <v>1996.9</v>
      </c>
    </row>
    <row r="1256" spans="2:3" ht="15.75" thickBot="1" x14ac:dyDescent="0.3">
      <c r="B1256" s="66" t="s">
        <v>6</v>
      </c>
      <c r="C1256" s="102">
        <v>171</v>
      </c>
    </row>
    <row r="1257" spans="2:3" ht="15.75" thickBot="1" x14ac:dyDescent="0.3">
      <c r="B1257" s="66" t="s">
        <v>8</v>
      </c>
      <c r="C1257" s="102">
        <v>687</v>
      </c>
    </row>
    <row r="1258" spans="2:3" ht="15.75" thickBot="1" x14ac:dyDescent="0.3">
      <c r="B1258" s="66" t="s">
        <v>9</v>
      </c>
      <c r="C1258" s="102">
        <v>116</v>
      </c>
    </row>
    <row r="1259" spans="2:3" ht="15.75" thickBot="1" x14ac:dyDescent="0.3">
      <c r="B1259" s="66" t="s">
        <v>11</v>
      </c>
      <c r="C1259" s="95">
        <v>1022.9</v>
      </c>
    </row>
    <row r="1260" spans="2:3" ht="15.75" thickBot="1" x14ac:dyDescent="0.3">
      <c r="B1260" s="96" t="s">
        <v>802</v>
      </c>
      <c r="C1260" s="95">
        <v>5162.3999999999996</v>
      </c>
    </row>
    <row r="1261" spans="2:3" ht="15.75" thickBot="1" x14ac:dyDescent="0.3">
      <c r="B1261" s="66" t="s">
        <v>780</v>
      </c>
      <c r="C1261" s="95">
        <v>5162.3999999999996</v>
      </c>
    </row>
    <row r="1262" spans="2:3" ht="15.75" thickBot="1" x14ac:dyDescent="0.3">
      <c r="B1262" s="96" t="s">
        <v>806</v>
      </c>
      <c r="C1262" s="95">
        <v>1996.9</v>
      </c>
    </row>
    <row r="1263" spans="2:3" ht="15.75" thickBot="1" x14ac:dyDescent="0.3">
      <c r="B1263" s="66" t="s">
        <v>4</v>
      </c>
      <c r="C1263" s="95">
        <v>1996.9</v>
      </c>
    </row>
    <row r="1264" spans="2:3" ht="15.75" thickBot="1" x14ac:dyDescent="0.3">
      <c r="B1264" s="100" t="s">
        <v>808</v>
      </c>
      <c r="C1264" s="101">
        <v>3165.6</v>
      </c>
    </row>
    <row r="1265" spans="2:3" ht="15.75" thickBot="1" x14ac:dyDescent="0.3">
      <c r="B1265" s="100" t="s">
        <v>825</v>
      </c>
      <c r="C1265" s="101">
        <v>4707.7</v>
      </c>
    </row>
    <row r="1266" spans="2:3" ht="15.75" thickBot="1" x14ac:dyDescent="0.3">
      <c r="B1266" s="100" t="s">
        <v>826</v>
      </c>
      <c r="C1266" s="101">
        <v>7873.3</v>
      </c>
    </row>
    <row r="1267" spans="2:3" ht="15.75" thickBot="1" x14ac:dyDescent="0.3">
      <c r="B1267" s="96" t="s">
        <v>821</v>
      </c>
      <c r="C1267" s="104">
        <v>445</v>
      </c>
    </row>
    <row r="1268" spans="2:3" ht="15.75" thickBot="1" x14ac:dyDescent="0.3">
      <c r="B1268" s="98" t="s">
        <v>822</v>
      </c>
      <c r="C1268" s="104">
        <v>360</v>
      </c>
    </row>
    <row r="1269" spans="2:3" ht="15.75" thickBot="1" x14ac:dyDescent="0.3">
      <c r="B1269" s="98" t="s">
        <v>823</v>
      </c>
      <c r="C1269" s="104">
        <v>85</v>
      </c>
    </row>
    <row r="1270" spans="2:3" ht="15.75" thickBot="1" x14ac:dyDescent="0.3">
      <c r="B1270" s="123" t="s">
        <v>887</v>
      </c>
      <c r="C1270" s="124"/>
    </row>
    <row r="1271" spans="2:3" ht="15.75" thickBot="1" x14ac:dyDescent="0.3">
      <c r="B1271" s="65" t="s">
        <v>780</v>
      </c>
      <c r="C1271" s="102">
        <v>52.6</v>
      </c>
    </row>
    <row r="1272" spans="2:3" ht="15.75" thickBot="1" x14ac:dyDescent="0.3">
      <c r="B1272" s="66" t="s">
        <v>9</v>
      </c>
      <c r="C1272" s="102">
        <v>22.3</v>
      </c>
    </row>
    <row r="1273" spans="2:3" ht="15.75" thickBot="1" x14ac:dyDescent="0.3">
      <c r="B1273" s="66" t="s">
        <v>782</v>
      </c>
      <c r="C1273" s="102">
        <v>30.4</v>
      </c>
    </row>
    <row r="1274" spans="2:3" ht="15.75" thickBot="1" x14ac:dyDescent="0.3">
      <c r="B1274" s="65" t="s">
        <v>4</v>
      </c>
      <c r="C1274" s="102">
        <v>23.9</v>
      </c>
    </row>
    <row r="1275" spans="2:3" ht="15.75" thickBot="1" x14ac:dyDescent="0.3">
      <c r="B1275" s="66" t="s">
        <v>6</v>
      </c>
      <c r="C1275" s="102">
        <v>17.8</v>
      </c>
    </row>
    <row r="1276" spans="2:3" ht="15.75" thickBot="1" x14ac:dyDescent="0.3">
      <c r="B1276" s="66" t="s">
        <v>11</v>
      </c>
      <c r="C1276" s="102">
        <v>6.1</v>
      </c>
    </row>
    <row r="1277" spans="2:3" ht="15.75" thickBot="1" x14ac:dyDescent="0.3">
      <c r="B1277" s="96" t="s">
        <v>802</v>
      </c>
      <c r="C1277" s="102">
        <v>52.6</v>
      </c>
    </row>
    <row r="1278" spans="2:3" ht="15.75" thickBot="1" x14ac:dyDescent="0.3">
      <c r="B1278" s="66" t="s">
        <v>780</v>
      </c>
      <c r="C1278" s="102">
        <v>52.6</v>
      </c>
    </row>
    <row r="1279" spans="2:3" ht="15.75" thickBot="1" x14ac:dyDescent="0.3">
      <c r="B1279" s="96" t="s">
        <v>806</v>
      </c>
      <c r="C1279" s="102">
        <v>23.9</v>
      </c>
    </row>
    <row r="1280" spans="2:3" ht="15.75" thickBot="1" x14ac:dyDescent="0.3">
      <c r="B1280" s="66" t="s">
        <v>4</v>
      </c>
      <c r="C1280" s="102">
        <v>23.9</v>
      </c>
    </row>
    <row r="1281" spans="2:3" ht="15.75" thickBot="1" x14ac:dyDescent="0.3">
      <c r="B1281" s="100" t="s">
        <v>808</v>
      </c>
      <c r="C1281" s="103">
        <v>28.7</v>
      </c>
    </row>
    <row r="1282" spans="2:3" ht="15.75" thickBot="1" x14ac:dyDescent="0.3">
      <c r="B1282" s="100" t="s">
        <v>825</v>
      </c>
      <c r="C1282" s="103">
        <v>99.4</v>
      </c>
    </row>
    <row r="1283" spans="2:3" ht="15.75" thickBot="1" x14ac:dyDescent="0.3">
      <c r="B1283" s="100" t="s">
        <v>826</v>
      </c>
      <c r="C1283" s="103">
        <v>128.19999999999999</v>
      </c>
    </row>
    <row r="1284" spans="2:3" ht="15.75" thickBot="1" x14ac:dyDescent="0.3">
      <c r="B1284" s="96" t="s">
        <v>821</v>
      </c>
      <c r="C1284" s="104">
        <v>89</v>
      </c>
    </row>
    <row r="1285" spans="2:3" ht="15.75" thickBot="1" x14ac:dyDescent="0.3">
      <c r="B1285" s="98" t="s">
        <v>822</v>
      </c>
      <c r="C1285" s="104">
        <v>14</v>
      </c>
    </row>
    <row r="1286" spans="2:3" ht="15.75" thickBot="1" x14ac:dyDescent="0.3">
      <c r="B1286" s="98" t="s">
        <v>823</v>
      </c>
      <c r="C1286" s="104">
        <v>75</v>
      </c>
    </row>
    <row r="1287" spans="2:3" ht="15.75" thickBot="1" x14ac:dyDescent="0.3">
      <c r="B1287" s="123" t="s">
        <v>888</v>
      </c>
      <c r="C1287" s="124"/>
    </row>
    <row r="1288" spans="2:3" ht="15.75" thickBot="1" x14ac:dyDescent="0.3">
      <c r="B1288" s="65" t="s">
        <v>780</v>
      </c>
      <c r="C1288" s="95">
        <v>10096.1</v>
      </c>
    </row>
    <row r="1289" spans="2:3" ht="15.75" thickBot="1" x14ac:dyDescent="0.3">
      <c r="B1289" s="66" t="s">
        <v>9</v>
      </c>
      <c r="C1289" s="95">
        <v>8511.9</v>
      </c>
    </row>
    <row r="1290" spans="2:3" ht="15.75" thickBot="1" x14ac:dyDescent="0.3">
      <c r="B1290" s="66" t="s">
        <v>782</v>
      </c>
      <c r="C1290" s="95">
        <v>1584.2</v>
      </c>
    </row>
    <row r="1291" spans="2:3" ht="15.75" thickBot="1" x14ac:dyDescent="0.3">
      <c r="B1291" s="65" t="s">
        <v>4</v>
      </c>
      <c r="C1291" s="95">
        <v>4516.1000000000004</v>
      </c>
    </row>
    <row r="1292" spans="2:3" ht="15.75" thickBot="1" x14ac:dyDescent="0.3">
      <c r="B1292" s="66" t="s">
        <v>5</v>
      </c>
      <c r="C1292" s="95">
        <v>3633</v>
      </c>
    </row>
    <row r="1293" spans="2:3" ht="15.75" thickBot="1" x14ac:dyDescent="0.3">
      <c r="B1293" s="66" t="s">
        <v>6</v>
      </c>
      <c r="C1293" s="102">
        <v>598.70000000000005</v>
      </c>
    </row>
    <row r="1294" spans="2:3" ht="15.75" thickBot="1" x14ac:dyDescent="0.3">
      <c r="B1294" s="66" t="s">
        <v>9</v>
      </c>
      <c r="C1294" s="102">
        <v>155</v>
      </c>
    </row>
    <row r="1295" spans="2:3" ht="15.75" thickBot="1" x14ac:dyDescent="0.3">
      <c r="B1295" s="66" t="s">
        <v>10</v>
      </c>
      <c r="C1295" s="102">
        <v>29.4</v>
      </c>
    </row>
    <row r="1296" spans="2:3" ht="15.75" thickBot="1" x14ac:dyDescent="0.3">
      <c r="B1296" s="66" t="s">
        <v>11</v>
      </c>
      <c r="C1296" s="102">
        <v>99.9</v>
      </c>
    </row>
    <row r="1297" spans="2:3" ht="15.75" thickBot="1" x14ac:dyDescent="0.3">
      <c r="B1297" s="65" t="s">
        <v>12</v>
      </c>
      <c r="C1297" s="95">
        <v>5511.2</v>
      </c>
    </row>
    <row r="1298" spans="2:3" ht="15.75" thickBot="1" x14ac:dyDescent="0.3">
      <c r="B1298" s="96" t="s">
        <v>802</v>
      </c>
      <c r="C1298" s="95">
        <v>10096.1</v>
      </c>
    </row>
    <row r="1299" spans="2:3" ht="15.75" thickBot="1" x14ac:dyDescent="0.3">
      <c r="B1299" s="66" t="s">
        <v>780</v>
      </c>
      <c r="C1299" s="95">
        <v>10096.1</v>
      </c>
    </row>
    <row r="1300" spans="2:3" ht="15.75" thickBot="1" x14ac:dyDescent="0.3">
      <c r="B1300" s="96" t="s">
        <v>806</v>
      </c>
      <c r="C1300" s="95">
        <v>10027.299999999999</v>
      </c>
    </row>
    <row r="1301" spans="2:3" ht="15.75" thickBot="1" x14ac:dyDescent="0.3">
      <c r="B1301" s="66" t="s">
        <v>4</v>
      </c>
      <c r="C1301" s="95">
        <v>4516.1000000000004</v>
      </c>
    </row>
    <row r="1302" spans="2:3" ht="15.75" thickBot="1" x14ac:dyDescent="0.3">
      <c r="B1302" s="66" t="s">
        <v>12</v>
      </c>
      <c r="C1302" s="95">
        <v>5511.2</v>
      </c>
    </row>
    <row r="1303" spans="2:3" ht="15.75" thickBot="1" x14ac:dyDescent="0.3">
      <c r="B1303" s="100" t="s">
        <v>808</v>
      </c>
      <c r="C1303" s="103">
        <v>68.8</v>
      </c>
    </row>
    <row r="1304" spans="2:3" ht="15.75" thickBot="1" x14ac:dyDescent="0.3">
      <c r="B1304" s="100" t="s">
        <v>825</v>
      </c>
      <c r="C1304" s="101">
        <v>4826.2</v>
      </c>
    </row>
    <row r="1305" spans="2:3" ht="15.75" thickBot="1" x14ac:dyDescent="0.3">
      <c r="B1305" s="100" t="s">
        <v>826</v>
      </c>
      <c r="C1305" s="101">
        <v>4895</v>
      </c>
    </row>
    <row r="1306" spans="2:3" ht="15.75" thickBot="1" x14ac:dyDescent="0.3">
      <c r="B1306" s="96" t="s">
        <v>821</v>
      </c>
      <c r="C1306" s="104">
        <v>427</v>
      </c>
    </row>
    <row r="1307" spans="2:3" ht="15.75" thickBot="1" x14ac:dyDescent="0.3">
      <c r="B1307" s="98" t="s">
        <v>822</v>
      </c>
      <c r="C1307" s="104">
        <v>300</v>
      </c>
    </row>
    <row r="1308" spans="2:3" ht="15.75" thickBot="1" x14ac:dyDescent="0.3">
      <c r="B1308" s="98" t="s">
        <v>823</v>
      </c>
      <c r="C1308" s="104">
        <v>127</v>
      </c>
    </row>
    <row r="1309" spans="2:3" ht="15.75" thickBot="1" x14ac:dyDescent="0.3">
      <c r="B1309" s="123" t="s">
        <v>889</v>
      </c>
      <c r="C1309" s="124"/>
    </row>
    <row r="1310" spans="2:3" ht="15.75" thickBot="1" x14ac:dyDescent="0.3">
      <c r="B1310" s="65" t="s">
        <v>780</v>
      </c>
      <c r="C1310" s="95">
        <v>1162.7</v>
      </c>
    </row>
    <row r="1311" spans="2:3" ht="15.75" thickBot="1" x14ac:dyDescent="0.3">
      <c r="B1311" s="66" t="s">
        <v>782</v>
      </c>
      <c r="C1311" s="95">
        <v>1162.7</v>
      </c>
    </row>
    <row r="1312" spans="2:3" ht="15.75" thickBot="1" x14ac:dyDescent="0.3">
      <c r="B1312" s="65" t="s">
        <v>4</v>
      </c>
      <c r="C1312" s="102">
        <v>665.9</v>
      </c>
    </row>
    <row r="1313" spans="2:3" ht="15.75" thickBot="1" x14ac:dyDescent="0.3">
      <c r="B1313" s="66" t="s">
        <v>6</v>
      </c>
      <c r="C1313" s="102">
        <v>442</v>
      </c>
    </row>
    <row r="1314" spans="2:3" ht="15.75" thickBot="1" x14ac:dyDescent="0.3">
      <c r="B1314" s="66" t="s">
        <v>9</v>
      </c>
      <c r="C1314" s="102">
        <v>171.2</v>
      </c>
    </row>
    <row r="1315" spans="2:3" ht="15.75" thickBot="1" x14ac:dyDescent="0.3">
      <c r="B1315" s="66" t="s">
        <v>10</v>
      </c>
      <c r="C1315" s="102">
        <v>45.3</v>
      </c>
    </row>
    <row r="1316" spans="2:3" ht="15.75" thickBot="1" x14ac:dyDescent="0.3">
      <c r="B1316" s="66" t="s">
        <v>11</v>
      </c>
      <c r="C1316" s="102">
        <v>7.3</v>
      </c>
    </row>
    <row r="1317" spans="2:3" ht="15.75" thickBot="1" x14ac:dyDescent="0.3">
      <c r="B1317" s="65" t="s">
        <v>12</v>
      </c>
      <c r="C1317" s="102">
        <v>37.799999999999997</v>
      </c>
    </row>
    <row r="1318" spans="2:3" ht="15.75" thickBot="1" x14ac:dyDescent="0.3">
      <c r="B1318" s="96" t="s">
        <v>802</v>
      </c>
      <c r="C1318" s="95">
        <v>1162.7</v>
      </c>
    </row>
    <row r="1319" spans="2:3" ht="15.75" thickBot="1" x14ac:dyDescent="0.3">
      <c r="B1319" s="66" t="s">
        <v>780</v>
      </c>
      <c r="C1319" s="95">
        <v>1162.7</v>
      </c>
    </row>
    <row r="1320" spans="2:3" ht="15.75" thickBot="1" x14ac:dyDescent="0.3">
      <c r="B1320" s="96" t="s">
        <v>806</v>
      </c>
      <c r="C1320" s="102">
        <v>703.7</v>
      </c>
    </row>
    <row r="1321" spans="2:3" ht="15.75" thickBot="1" x14ac:dyDescent="0.3">
      <c r="B1321" s="66" t="s">
        <v>4</v>
      </c>
      <c r="C1321" s="102">
        <v>665.9</v>
      </c>
    </row>
    <row r="1322" spans="2:3" ht="15.75" thickBot="1" x14ac:dyDescent="0.3">
      <c r="B1322" s="66" t="s">
        <v>12</v>
      </c>
      <c r="C1322" s="102">
        <v>37.799999999999997</v>
      </c>
    </row>
    <row r="1323" spans="2:3" ht="15.75" thickBot="1" x14ac:dyDescent="0.3">
      <c r="B1323" s="100" t="s">
        <v>808</v>
      </c>
      <c r="C1323" s="103">
        <v>459</v>
      </c>
    </row>
    <row r="1324" spans="2:3" ht="15.75" thickBot="1" x14ac:dyDescent="0.3">
      <c r="B1324" s="100" t="s">
        <v>825</v>
      </c>
      <c r="C1324" s="101">
        <v>2699.6</v>
      </c>
    </row>
    <row r="1325" spans="2:3" ht="15.75" thickBot="1" x14ac:dyDescent="0.3">
      <c r="B1325" s="100" t="s">
        <v>826</v>
      </c>
      <c r="C1325" s="101">
        <v>3158.6</v>
      </c>
    </row>
    <row r="1326" spans="2:3" ht="15.75" thickBot="1" x14ac:dyDescent="0.3">
      <c r="B1326" s="96" t="s">
        <v>821</v>
      </c>
      <c r="C1326" s="104">
        <v>201</v>
      </c>
    </row>
    <row r="1327" spans="2:3" ht="15.75" thickBot="1" x14ac:dyDescent="0.3">
      <c r="B1327" s="98" t="s">
        <v>822</v>
      </c>
      <c r="C1327" s="104">
        <v>49</v>
      </c>
    </row>
    <row r="1328" spans="2:3" ht="15.75" thickBot="1" x14ac:dyDescent="0.3">
      <c r="B1328" s="98" t="s">
        <v>823</v>
      </c>
      <c r="C1328" s="104">
        <v>152</v>
      </c>
    </row>
    <row r="1329" spans="2:3" ht="15.75" thickBot="1" x14ac:dyDescent="0.3">
      <c r="B1329" s="123" t="s">
        <v>890</v>
      </c>
      <c r="C1329" s="124"/>
    </row>
    <row r="1330" spans="2:3" ht="15.75" thickBot="1" x14ac:dyDescent="0.3">
      <c r="B1330" s="65" t="s">
        <v>780</v>
      </c>
      <c r="C1330" s="95">
        <v>10545.3</v>
      </c>
    </row>
    <row r="1331" spans="2:3" ht="15.75" thickBot="1" x14ac:dyDescent="0.3">
      <c r="B1331" s="66" t="s">
        <v>782</v>
      </c>
      <c r="C1331" s="95">
        <v>10545.3</v>
      </c>
    </row>
    <row r="1332" spans="2:3" ht="15.75" thickBot="1" x14ac:dyDescent="0.3">
      <c r="B1332" s="65" t="s">
        <v>4</v>
      </c>
      <c r="C1332" s="95">
        <v>6224.6</v>
      </c>
    </row>
    <row r="1333" spans="2:3" ht="15.75" thickBot="1" x14ac:dyDescent="0.3">
      <c r="B1333" s="66" t="s">
        <v>5</v>
      </c>
      <c r="C1333" s="102">
        <v>4</v>
      </c>
    </row>
    <row r="1334" spans="2:3" ht="15.75" thickBot="1" x14ac:dyDescent="0.3">
      <c r="B1334" s="66" t="s">
        <v>6</v>
      </c>
      <c r="C1334" s="95">
        <v>3244</v>
      </c>
    </row>
    <row r="1335" spans="2:3" ht="15.75" thickBot="1" x14ac:dyDescent="0.3">
      <c r="B1335" s="66" t="s">
        <v>9</v>
      </c>
      <c r="C1335" s="95">
        <v>1060</v>
      </c>
    </row>
    <row r="1336" spans="2:3" ht="15.75" thickBot="1" x14ac:dyDescent="0.3">
      <c r="B1336" s="66" t="s">
        <v>11</v>
      </c>
      <c r="C1336" s="95">
        <v>1916.6</v>
      </c>
    </row>
    <row r="1337" spans="2:3" ht="15.75" thickBot="1" x14ac:dyDescent="0.3">
      <c r="B1337" s="65" t="s">
        <v>12</v>
      </c>
      <c r="C1337" s="102">
        <v>531.70000000000005</v>
      </c>
    </row>
    <row r="1338" spans="2:3" ht="15.75" thickBot="1" x14ac:dyDescent="0.3">
      <c r="B1338" s="96" t="s">
        <v>802</v>
      </c>
      <c r="C1338" s="95">
        <v>10545.3</v>
      </c>
    </row>
    <row r="1339" spans="2:3" ht="15.75" thickBot="1" x14ac:dyDescent="0.3">
      <c r="B1339" s="66" t="s">
        <v>780</v>
      </c>
      <c r="C1339" s="95">
        <v>10545.3</v>
      </c>
    </row>
    <row r="1340" spans="2:3" ht="15.75" thickBot="1" x14ac:dyDescent="0.3">
      <c r="B1340" s="96" t="s">
        <v>806</v>
      </c>
      <c r="C1340" s="95">
        <v>6756.3</v>
      </c>
    </row>
    <row r="1341" spans="2:3" ht="15.75" thickBot="1" x14ac:dyDescent="0.3">
      <c r="B1341" s="66" t="s">
        <v>4</v>
      </c>
      <c r="C1341" s="95">
        <v>6224.6</v>
      </c>
    </row>
    <row r="1342" spans="2:3" ht="15.75" thickBot="1" x14ac:dyDescent="0.3">
      <c r="B1342" s="66" t="s">
        <v>12</v>
      </c>
      <c r="C1342" s="102">
        <v>531.70000000000005</v>
      </c>
    </row>
    <row r="1343" spans="2:3" ht="15.75" thickBot="1" x14ac:dyDescent="0.3">
      <c r="B1343" s="100" t="s">
        <v>808</v>
      </c>
      <c r="C1343" s="101">
        <v>3789</v>
      </c>
    </row>
    <row r="1344" spans="2:3" ht="15.75" thickBot="1" x14ac:dyDescent="0.3">
      <c r="B1344" s="100" t="s">
        <v>825</v>
      </c>
      <c r="C1344" s="101">
        <v>9088.7999999999993</v>
      </c>
    </row>
    <row r="1345" spans="2:3" ht="15.75" thickBot="1" x14ac:dyDescent="0.3">
      <c r="B1345" s="100" t="s">
        <v>826</v>
      </c>
      <c r="C1345" s="101">
        <v>12877.8</v>
      </c>
    </row>
    <row r="1346" spans="2:3" ht="15.75" thickBot="1" x14ac:dyDescent="0.3">
      <c r="B1346" s="96" t="s">
        <v>821</v>
      </c>
      <c r="C1346" s="104">
        <v>981</v>
      </c>
    </row>
    <row r="1347" spans="2:3" ht="15.75" thickBot="1" x14ac:dyDescent="0.3">
      <c r="B1347" s="98" t="s">
        <v>822</v>
      </c>
      <c r="C1347" s="104">
        <v>476</v>
      </c>
    </row>
    <row r="1348" spans="2:3" ht="15.75" thickBot="1" x14ac:dyDescent="0.3">
      <c r="B1348" s="98" t="s">
        <v>823</v>
      </c>
      <c r="C1348" s="104">
        <v>505</v>
      </c>
    </row>
    <row r="1349" spans="2:3" ht="15.75" thickBot="1" x14ac:dyDescent="0.3">
      <c r="B1349" s="123" t="s">
        <v>891</v>
      </c>
      <c r="C1349" s="124"/>
    </row>
    <row r="1350" spans="2:3" ht="15.75" thickBot="1" x14ac:dyDescent="0.3">
      <c r="B1350" s="65" t="s">
        <v>780</v>
      </c>
      <c r="C1350" s="102">
        <v>55.2</v>
      </c>
    </row>
    <row r="1351" spans="2:3" ht="15.75" thickBot="1" x14ac:dyDescent="0.3">
      <c r="B1351" s="66" t="s">
        <v>782</v>
      </c>
      <c r="C1351" s="102">
        <v>55.2</v>
      </c>
    </row>
    <row r="1352" spans="2:3" ht="15.75" thickBot="1" x14ac:dyDescent="0.3">
      <c r="B1352" s="65" t="s">
        <v>4</v>
      </c>
      <c r="C1352" s="102">
        <v>18.7</v>
      </c>
    </row>
    <row r="1353" spans="2:3" ht="15.75" thickBot="1" x14ac:dyDescent="0.3">
      <c r="B1353" s="66" t="s">
        <v>6</v>
      </c>
      <c r="C1353" s="102">
        <v>13.4</v>
      </c>
    </row>
    <row r="1354" spans="2:3" ht="15.75" thickBot="1" x14ac:dyDescent="0.3">
      <c r="B1354" s="66" t="s">
        <v>11</v>
      </c>
      <c r="C1354" s="102">
        <v>5.4</v>
      </c>
    </row>
    <row r="1355" spans="2:3" ht="15.75" thickBot="1" x14ac:dyDescent="0.3">
      <c r="B1355" s="65" t="s">
        <v>12</v>
      </c>
      <c r="C1355" s="102">
        <v>13.3</v>
      </c>
    </row>
    <row r="1356" spans="2:3" ht="15.75" thickBot="1" x14ac:dyDescent="0.3">
      <c r="B1356" s="96" t="s">
        <v>802</v>
      </c>
      <c r="C1356" s="102">
        <v>55.2</v>
      </c>
    </row>
    <row r="1357" spans="2:3" ht="15.75" thickBot="1" x14ac:dyDescent="0.3">
      <c r="B1357" s="66" t="s">
        <v>780</v>
      </c>
      <c r="C1357" s="102">
        <v>55.2</v>
      </c>
    </row>
    <row r="1358" spans="2:3" ht="15.75" thickBot="1" x14ac:dyDescent="0.3">
      <c r="B1358" s="96" t="s">
        <v>806</v>
      </c>
      <c r="C1358" s="102">
        <v>32.1</v>
      </c>
    </row>
    <row r="1359" spans="2:3" ht="15.75" thickBot="1" x14ac:dyDescent="0.3">
      <c r="B1359" s="66" t="s">
        <v>4</v>
      </c>
      <c r="C1359" s="102">
        <v>18.7</v>
      </c>
    </row>
    <row r="1360" spans="2:3" ht="15.75" thickBot="1" x14ac:dyDescent="0.3">
      <c r="B1360" s="66" t="s">
        <v>12</v>
      </c>
      <c r="C1360" s="102">
        <v>13.3</v>
      </c>
    </row>
    <row r="1361" spans="2:3" ht="15.75" thickBot="1" x14ac:dyDescent="0.3">
      <c r="B1361" s="100" t="s">
        <v>808</v>
      </c>
      <c r="C1361" s="103">
        <v>23.1</v>
      </c>
    </row>
    <row r="1362" spans="2:3" ht="15.75" thickBot="1" x14ac:dyDescent="0.3">
      <c r="B1362" s="100" t="s">
        <v>825</v>
      </c>
      <c r="C1362" s="103">
        <v>37.9</v>
      </c>
    </row>
    <row r="1363" spans="2:3" ht="15.75" thickBot="1" x14ac:dyDescent="0.3">
      <c r="B1363" s="100" t="s">
        <v>826</v>
      </c>
      <c r="C1363" s="103">
        <v>61.1</v>
      </c>
    </row>
    <row r="1364" spans="2:3" ht="15.75" thickBot="1" x14ac:dyDescent="0.3">
      <c r="B1364" s="96" t="s">
        <v>821</v>
      </c>
      <c r="C1364" s="104">
        <v>31</v>
      </c>
    </row>
    <row r="1365" spans="2:3" ht="15.75" thickBot="1" x14ac:dyDescent="0.3">
      <c r="B1365" s="98" t="s">
        <v>822</v>
      </c>
      <c r="C1365" s="104">
        <v>22</v>
      </c>
    </row>
    <row r="1366" spans="2:3" ht="15.75" thickBot="1" x14ac:dyDescent="0.3">
      <c r="B1366" s="98" t="s">
        <v>823</v>
      </c>
      <c r="C1366" s="104">
        <v>9</v>
      </c>
    </row>
    <row r="1367" spans="2:3" ht="15.75" thickBot="1" x14ac:dyDescent="0.3">
      <c r="B1367" s="123" t="s">
        <v>892</v>
      </c>
      <c r="C1367" s="124"/>
    </row>
    <row r="1368" spans="2:3" ht="15.75" thickBot="1" x14ac:dyDescent="0.3">
      <c r="B1368" s="65" t="s">
        <v>780</v>
      </c>
      <c r="C1368" s="102">
        <v>159</v>
      </c>
    </row>
    <row r="1369" spans="2:3" ht="15.75" thickBot="1" x14ac:dyDescent="0.3">
      <c r="B1369" s="66" t="s">
        <v>9</v>
      </c>
      <c r="C1369" s="102">
        <v>158.4</v>
      </c>
    </row>
    <row r="1370" spans="2:3" ht="15.75" thickBot="1" x14ac:dyDescent="0.3">
      <c r="B1370" s="66" t="s">
        <v>782</v>
      </c>
      <c r="C1370" s="102">
        <v>0.6</v>
      </c>
    </row>
    <row r="1371" spans="2:3" ht="15.75" thickBot="1" x14ac:dyDescent="0.3">
      <c r="B1371" s="65" t="s">
        <v>4</v>
      </c>
      <c r="C1371" s="102">
        <v>75.8</v>
      </c>
    </row>
    <row r="1372" spans="2:3" ht="15.75" thickBot="1" x14ac:dyDescent="0.3">
      <c r="B1372" s="66" t="s">
        <v>6</v>
      </c>
      <c r="C1372" s="102">
        <v>27</v>
      </c>
    </row>
    <row r="1373" spans="2:3" ht="15.75" thickBot="1" x14ac:dyDescent="0.3">
      <c r="B1373" s="66" t="s">
        <v>11</v>
      </c>
      <c r="C1373" s="102">
        <v>48.8</v>
      </c>
    </row>
    <row r="1374" spans="2:3" ht="15.75" thickBot="1" x14ac:dyDescent="0.3">
      <c r="B1374" s="65" t="s">
        <v>12</v>
      </c>
      <c r="C1374" s="102">
        <v>14.9</v>
      </c>
    </row>
    <row r="1375" spans="2:3" ht="15.75" thickBot="1" x14ac:dyDescent="0.3">
      <c r="B1375" s="96" t="s">
        <v>802</v>
      </c>
      <c r="C1375" s="102">
        <v>159</v>
      </c>
    </row>
    <row r="1376" spans="2:3" ht="15.75" thickBot="1" x14ac:dyDescent="0.3">
      <c r="B1376" s="66" t="s">
        <v>780</v>
      </c>
      <c r="C1376" s="102">
        <v>159</v>
      </c>
    </row>
    <row r="1377" spans="2:3" ht="15.75" thickBot="1" x14ac:dyDescent="0.3">
      <c r="B1377" s="96" t="s">
        <v>806</v>
      </c>
      <c r="C1377" s="102">
        <v>90.7</v>
      </c>
    </row>
    <row r="1378" spans="2:3" ht="15.75" thickBot="1" x14ac:dyDescent="0.3">
      <c r="B1378" s="66" t="s">
        <v>4</v>
      </c>
      <c r="C1378" s="102">
        <v>75.8</v>
      </c>
    </row>
    <row r="1379" spans="2:3" ht="15.75" thickBot="1" x14ac:dyDescent="0.3">
      <c r="B1379" s="66" t="s">
        <v>12</v>
      </c>
      <c r="C1379" s="102">
        <v>14.9</v>
      </c>
    </row>
    <row r="1380" spans="2:3" ht="15.75" thickBot="1" x14ac:dyDescent="0.3">
      <c r="B1380" s="100" t="s">
        <v>808</v>
      </c>
      <c r="C1380" s="103">
        <v>68.3</v>
      </c>
    </row>
    <row r="1381" spans="2:3" ht="15.75" thickBot="1" x14ac:dyDescent="0.3">
      <c r="B1381" s="100" t="s">
        <v>825</v>
      </c>
      <c r="C1381" s="103">
        <v>140.4</v>
      </c>
    </row>
    <row r="1382" spans="2:3" ht="15.75" thickBot="1" x14ac:dyDescent="0.3">
      <c r="B1382" s="100" t="s">
        <v>826</v>
      </c>
      <c r="C1382" s="103">
        <v>208.7</v>
      </c>
    </row>
    <row r="1383" spans="2:3" ht="15.75" thickBot="1" x14ac:dyDescent="0.3">
      <c r="B1383" s="96" t="s">
        <v>821</v>
      </c>
      <c r="C1383" s="104">
        <v>323</v>
      </c>
    </row>
    <row r="1384" spans="2:3" ht="15.75" thickBot="1" x14ac:dyDescent="0.3">
      <c r="B1384" s="98" t="s">
        <v>822</v>
      </c>
      <c r="C1384" s="104">
        <v>113</v>
      </c>
    </row>
    <row r="1385" spans="2:3" ht="15.75" thickBot="1" x14ac:dyDescent="0.3">
      <c r="B1385" s="98" t="s">
        <v>823</v>
      </c>
      <c r="C1385" s="104">
        <v>210</v>
      </c>
    </row>
    <row r="1386" spans="2:3" ht="15.75" thickBot="1" x14ac:dyDescent="0.3">
      <c r="B1386" s="123" t="s">
        <v>893</v>
      </c>
      <c r="C1386" s="124"/>
    </row>
    <row r="1387" spans="2:3" ht="15.75" thickBot="1" x14ac:dyDescent="0.3">
      <c r="B1387" s="65" t="s">
        <v>780</v>
      </c>
      <c r="C1387" s="102">
        <v>863</v>
      </c>
    </row>
    <row r="1388" spans="2:3" ht="15.75" thickBot="1" x14ac:dyDescent="0.3">
      <c r="B1388" s="66" t="s">
        <v>9</v>
      </c>
      <c r="C1388" s="102">
        <v>743.3</v>
      </c>
    </row>
    <row r="1389" spans="2:3" ht="15.75" thickBot="1" x14ac:dyDescent="0.3">
      <c r="B1389" s="66" t="s">
        <v>782</v>
      </c>
      <c r="C1389" s="102">
        <v>119.7</v>
      </c>
    </row>
    <row r="1390" spans="2:3" ht="15.75" thickBot="1" x14ac:dyDescent="0.3">
      <c r="B1390" s="65" t="s">
        <v>4</v>
      </c>
      <c r="C1390" s="102">
        <v>233.5</v>
      </c>
    </row>
    <row r="1391" spans="2:3" ht="15.75" thickBot="1" x14ac:dyDescent="0.3">
      <c r="B1391" s="66" t="s">
        <v>6</v>
      </c>
      <c r="C1391" s="102">
        <v>182.4</v>
      </c>
    </row>
    <row r="1392" spans="2:3" ht="15.75" thickBot="1" x14ac:dyDescent="0.3">
      <c r="B1392" s="66" t="s">
        <v>10</v>
      </c>
      <c r="C1392" s="102">
        <v>6.8</v>
      </c>
    </row>
    <row r="1393" spans="2:3" ht="15.75" thickBot="1" x14ac:dyDescent="0.3">
      <c r="B1393" s="66" t="s">
        <v>11</v>
      </c>
      <c r="C1393" s="102">
        <v>44.4</v>
      </c>
    </row>
    <row r="1394" spans="2:3" ht="15.75" thickBot="1" x14ac:dyDescent="0.3">
      <c r="B1394" s="65" t="s">
        <v>12</v>
      </c>
      <c r="C1394" s="102">
        <v>212</v>
      </c>
    </row>
    <row r="1395" spans="2:3" ht="15.75" thickBot="1" x14ac:dyDescent="0.3">
      <c r="B1395" s="96" t="s">
        <v>802</v>
      </c>
      <c r="C1395" s="102">
        <v>863</v>
      </c>
    </row>
    <row r="1396" spans="2:3" ht="15.75" thickBot="1" x14ac:dyDescent="0.3">
      <c r="B1396" s="66" t="s">
        <v>780</v>
      </c>
      <c r="C1396" s="102">
        <v>863</v>
      </c>
    </row>
    <row r="1397" spans="2:3" ht="15.75" thickBot="1" x14ac:dyDescent="0.3">
      <c r="B1397" s="96" t="s">
        <v>806</v>
      </c>
      <c r="C1397" s="102">
        <v>445.6</v>
      </c>
    </row>
    <row r="1398" spans="2:3" ht="15.75" thickBot="1" x14ac:dyDescent="0.3">
      <c r="B1398" s="66" t="s">
        <v>4</v>
      </c>
      <c r="C1398" s="102">
        <v>233.5</v>
      </c>
    </row>
    <row r="1399" spans="2:3" ht="15.75" thickBot="1" x14ac:dyDescent="0.3">
      <c r="B1399" s="66" t="s">
        <v>12</v>
      </c>
      <c r="C1399" s="102">
        <v>212</v>
      </c>
    </row>
    <row r="1400" spans="2:3" ht="15.75" thickBot="1" x14ac:dyDescent="0.3">
      <c r="B1400" s="100" t="s">
        <v>808</v>
      </c>
      <c r="C1400" s="103">
        <v>417.4</v>
      </c>
    </row>
    <row r="1401" spans="2:3" ht="15.75" thickBot="1" x14ac:dyDescent="0.3">
      <c r="B1401" s="100" t="s">
        <v>825</v>
      </c>
      <c r="C1401" s="103">
        <v>36.299999999999997</v>
      </c>
    </row>
    <row r="1402" spans="2:3" ht="15.75" thickBot="1" x14ac:dyDescent="0.3">
      <c r="B1402" s="100" t="s">
        <v>826</v>
      </c>
      <c r="C1402" s="103">
        <v>453.7</v>
      </c>
    </row>
    <row r="1403" spans="2:3" ht="15.75" thickBot="1" x14ac:dyDescent="0.3">
      <c r="B1403" s="96" t="s">
        <v>821</v>
      </c>
      <c r="C1403" s="104">
        <v>62</v>
      </c>
    </row>
    <row r="1404" spans="2:3" ht="15.75" thickBot="1" x14ac:dyDescent="0.3">
      <c r="B1404" s="98" t="s">
        <v>822</v>
      </c>
      <c r="C1404" s="104">
        <v>11</v>
      </c>
    </row>
    <row r="1405" spans="2:3" ht="15.75" thickBot="1" x14ac:dyDescent="0.3">
      <c r="B1405" s="98" t="s">
        <v>823</v>
      </c>
      <c r="C1405" s="104">
        <v>51</v>
      </c>
    </row>
    <row r="1406" spans="2:3" ht="15.75" thickBot="1" x14ac:dyDescent="0.3">
      <c r="B1406" s="123" t="s">
        <v>894</v>
      </c>
      <c r="C1406" s="124"/>
    </row>
    <row r="1407" spans="2:3" ht="15.75" thickBot="1" x14ac:dyDescent="0.3">
      <c r="B1407" s="65" t="s">
        <v>780</v>
      </c>
      <c r="C1407" s="102">
        <v>8.9</v>
      </c>
    </row>
    <row r="1408" spans="2:3" ht="15.75" thickBot="1" x14ac:dyDescent="0.3">
      <c r="B1408" s="66" t="s">
        <v>782</v>
      </c>
      <c r="C1408" s="102">
        <v>8.9</v>
      </c>
    </row>
    <row r="1409" spans="2:3" ht="15.75" thickBot="1" x14ac:dyDescent="0.3">
      <c r="B1409" s="96" t="s">
        <v>802</v>
      </c>
      <c r="C1409" s="102">
        <v>8.9</v>
      </c>
    </row>
    <row r="1410" spans="2:3" ht="15.75" thickBot="1" x14ac:dyDescent="0.3">
      <c r="B1410" s="66" t="s">
        <v>780</v>
      </c>
      <c r="C1410" s="102">
        <v>8.9</v>
      </c>
    </row>
    <row r="1411" spans="2:3" ht="15.75" thickBot="1" x14ac:dyDescent="0.3">
      <c r="B1411" s="100" t="s">
        <v>808</v>
      </c>
      <c r="C1411" s="103">
        <v>8.9</v>
      </c>
    </row>
    <row r="1412" spans="2:3" ht="15.75" thickBot="1" x14ac:dyDescent="0.3">
      <c r="B1412" s="100" t="s">
        <v>826</v>
      </c>
      <c r="C1412" s="103">
        <v>8.9</v>
      </c>
    </row>
    <row r="1413" spans="2:3" ht="15.75" thickBot="1" x14ac:dyDescent="0.3">
      <c r="B1413" s="96" t="s">
        <v>821</v>
      </c>
      <c r="C1413" s="104">
        <v>62</v>
      </c>
    </row>
    <row r="1414" spans="2:3" ht="15.75" thickBot="1" x14ac:dyDescent="0.3">
      <c r="B1414" s="98" t="s">
        <v>822</v>
      </c>
      <c r="C1414" s="104">
        <v>54</v>
      </c>
    </row>
    <row r="1415" spans="2:3" ht="15.75" thickBot="1" x14ac:dyDescent="0.3">
      <c r="B1415" s="98" t="s">
        <v>823</v>
      </c>
      <c r="C1415" s="104">
        <v>8</v>
      </c>
    </row>
    <row r="1416" spans="2:3" ht="15.75" thickBot="1" x14ac:dyDescent="0.3">
      <c r="B1416" s="123" t="s">
        <v>895</v>
      </c>
      <c r="C1416" s="124"/>
    </row>
    <row r="1417" spans="2:3" ht="15.75" thickBot="1" x14ac:dyDescent="0.3">
      <c r="B1417" s="65" t="s">
        <v>780</v>
      </c>
      <c r="C1417" s="95">
        <v>1730.9</v>
      </c>
    </row>
    <row r="1418" spans="2:3" ht="15.75" thickBot="1" x14ac:dyDescent="0.3">
      <c r="B1418" s="66" t="s">
        <v>9</v>
      </c>
      <c r="C1418" s="102">
        <v>268.39999999999998</v>
      </c>
    </row>
    <row r="1419" spans="2:3" ht="15.75" thickBot="1" x14ac:dyDescent="0.3">
      <c r="B1419" s="66" t="s">
        <v>782</v>
      </c>
      <c r="C1419" s="95">
        <v>1462.5</v>
      </c>
    </row>
    <row r="1420" spans="2:3" ht="15.75" thickBot="1" x14ac:dyDescent="0.3">
      <c r="B1420" s="65" t="s">
        <v>4</v>
      </c>
      <c r="C1420" s="95">
        <v>1040.3</v>
      </c>
    </row>
    <row r="1421" spans="2:3" ht="15.75" thickBot="1" x14ac:dyDescent="0.3">
      <c r="B1421" s="66" t="s">
        <v>6</v>
      </c>
      <c r="C1421" s="102">
        <v>535.5</v>
      </c>
    </row>
    <row r="1422" spans="2:3" ht="15.75" thickBot="1" x14ac:dyDescent="0.3">
      <c r="B1422" s="66" t="s">
        <v>9</v>
      </c>
      <c r="C1422" s="102">
        <v>148</v>
      </c>
    </row>
    <row r="1423" spans="2:3" ht="15.75" thickBot="1" x14ac:dyDescent="0.3">
      <c r="B1423" s="66" t="s">
        <v>10</v>
      </c>
      <c r="C1423" s="102">
        <v>17</v>
      </c>
    </row>
    <row r="1424" spans="2:3" ht="15.75" thickBot="1" x14ac:dyDescent="0.3">
      <c r="B1424" s="66" t="s">
        <v>11</v>
      </c>
      <c r="C1424" s="102">
        <v>339.9</v>
      </c>
    </row>
    <row r="1425" spans="2:3" ht="15.75" thickBot="1" x14ac:dyDescent="0.3">
      <c r="B1425" s="65" t="s">
        <v>12</v>
      </c>
      <c r="C1425" s="102">
        <v>40.299999999999997</v>
      </c>
    </row>
    <row r="1426" spans="2:3" ht="15.75" thickBot="1" x14ac:dyDescent="0.3">
      <c r="B1426" s="96" t="s">
        <v>802</v>
      </c>
      <c r="C1426" s="95">
        <v>1730.9</v>
      </c>
    </row>
    <row r="1427" spans="2:3" ht="15.75" thickBot="1" x14ac:dyDescent="0.3">
      <c r="B1427" s="66" t="s">
        <v>780</v>
      </c>
      <c r="C1427" s="95">
        <v>1730.9</v>
      </c>
    </row>
    <row r="1428" spans="2:3" ht="15.75" thickBot="1" x14ac:dyDescent="0.3">
      <c r="B1428" s="96" t="s">
        <v>806</v>
      </c>
      <c r="C1428" s="95">
        <v>1080.7</v>
      </c>
    </row>
    <row r="1429" spans="2:3" ht="15.75" thickBot="1" x14ac:dyDescent="0.3">
      <c r="B1429" s="66" t="s">
        <v>4</v>
      </c>
      <c r="C1429" s="95">
        <v>1040.3</v>
      </c>
    </row>
    <row r="1430" spans="2:3" ht="15.75" thickBot="1" x14ac:dyDescent="0.3">
      <c r="B1430" s="66" t="s">
        <v>12</v>
      </c>
      <c r="C1430" s="102">
        <v>40.299999999999997</v>
      </c>
    </row>
    <row r="1431" spans="2:3" ht="15.75" thickBot="1" x14ac:dyDescent="0.3">
      <c r="B1431" s="100" t="s">
        <v>808</v>
      </c>
      <c r="C1431" s="103">
        <v>650.20000000000005</v>
      </c>
    </row>
    <row r="1432" spans="2:3" ht="15.75" thickBot="1" x14ac:dyDescent="0.3">
      <c r="B1432" s="100" t="s">
        <v>825</v>
      </c>
      <c r="C1432" s="101">
        <v>1691.9</v>
      </c>
    </row>
    <row r="1433" spans="2:3" ht="15.75" thickBot="1" x14ac:dyDescent="0.3">
      <c r="B1433" s="100" t="s">
        <v>826</v>
      </c>
      <c r="C1433" s="101">
        <v>2342.1</v>
      </c>
    </row>
    <row r="1434" spans="2:3" ht="15.75" thickBot="1" x14ac:dyDescent="0.3">
      <c r="B1434" s="96" t="s">
        <v>821</v>
      </c>
      <c r="C1434" s="104">
        <v>176</v>
      </c>
    </row>
    <row r="1435" spans="2:3" ht="15.75" thickBot="1" x14ac:dyDescent="0.3">
      <c r="B1435" s="98" t="s">
        <v>822</v>
      </c>
      <c r="C1435" s="104">
        <v>140</v>
      </c>
    </row>
    <row r="1436" spans="2:3" ht="15.75" thickBot="1" x14ac:dyDescent="0.3">
      <c r="B1436" s="98" t="s">
        <v>823</v>
      </c>
      <c r="C1436" s="104">
        <v>36</v>
      </c>
    </row>
    <row r="1437" spans="2:3" ht="15.75" thickBot="1" x14ac:dyDescent="0.3">
      <c r="B1437" s="123" t="s">
        <v>896</v>
      </c>
      <c r="C1437" s="124"/>
    </row>
    <row r="1438" spans="2:3" ht="15.75" thickBot="1" x14ac:dyDescent="0.3">
      <c r="B1438" s="65" t="s">
        <v>780</v>
      </c>
      <c r="C1438" s="95">
        <v>4029.4</v>
      </c>
    </row>
    <row r="1439" spans="2:3" ht="15.75" thickBot="1" x14ac:dyDescent="0.3">
      <c r="B1439" s="66" t="s">
        <v>9</v>
      </c>
      <c r="C1439" s="102">
        <v>287.7</v>
      </c>
    </row>
    <row r="1440" spans="2:3" ht="15.75" thickBot="1" x14ac:dyDescent="0.3">
      <c r="B1440" s="66" t="s">
        <v>782</v>
      </c>
      <c r="C1440" s="95">
        <v>3741.7</v>
      </c>
    </row>
    <row r="1441" spans="2:3" ht="15.75" thickBot="1" x14ac:dyDescent="0.3">
      <c r="B1441" s="65" t="s">
        <v>4</v>
      </c>
      <c r="C1441" s="95">
        <v>2925.3</v>
      </c>
    </row>
    <row r="1442" spans="2:3" ht="15.75" thickBot="1" x14ac:dyDescent="0.3">
      <c r="B1442" s="66" t="s">
        <v>6</v>
      </c>
      <c r="C1442" s="95">
        <v>1425</v>
      </c>
    </row>
    <row r="1443" spans="2:3" ht="15.75" thickBot="1" x14ac:dyDescent="0.3">
      <c r="B1443" s="66" t="s">
        <v>9</v>
      </c>
      <c r="C1443" s="102">
        <v>380.7</v>
      </c>
    </row>
    <row r="1444" spans="2:3" ht="15.75" thickBot="1" x14ac:dyDescent="0.3">
      <c r="B1444" s="66" t="s">
        <v>10</v>
      </c>
      <c r="C1444" s="102">
        <v>72.7</v>
      </c>
    </row>
    <row r="1445" spans="2:3" ht="15.75" thickBot="1" x14ac:dyDescent="0.3">
      <c r="B1445" s="66" t="s">
        <v>11</v>
      </c>
      <c r="C1445" s="95">
        <v>1046.9000000000001</v>
      </c>
    </row>
    <row r="1446" spans="2:3" ht="15.75" thickBot="1" x14ac:dyDescent="0.3">
      <c r="B1446" s="65" t="s">
        <v>12</v>
      </c>
      <c r="C1446" s="102">
        <v>311.39999999999998</v>
      </c>
    </row>
    <row r="1447" spans="2:3" ht="15.75" thickBot="1" x14ac:dyDescent="0.3">
      <c r="B1447" s="96" t="s">
        <v>802</v>
      </c>
      <c r="C1447" s="95">
        <v>4029.4</v>
      </c>
    </row>
    <row r="1448" spans="2:3" ht="15.75" thickBot="1" x14ac:dyDescent="0.3">
      <c r="B1448" s="66" t="s">
        <v>780</v>
      </c>
      <c r="C1448" s="95">
        <v>4029.4</v>
      </c>
    </row>
    <row r="1449" spans="2:3" ht="15.75" thickBot="1" x14ac:dyDescent="0.3">
      <c r="B1449" s="96" t="s">
        <v>806</v>
      </c>
      <c r="C1449" s="95">
        <v>3236.7</v>
      </c>
    </row>
    <row r="1450" spans="2:3" ht="15.75" thickBot="1" x14ac:dyDescent="0.3">
      <c r="B1450" s="66" t="s">
        <v>4</v>
      </c>
      <c r="C1450" s="95">
        <v>2925.3</v>
      </c>
    </row>
    <row r="1451" spans="2:3" ht="15.75" thickBot="1" x14ac:dyDescent="0.3">
      <c r="B1451" s="66" t="s">
        <v>12</v>
      </c>
      <c r="C1451" s="102">
        <v>311.39999999999998</v>
      </c>
    </row>
    <row r="1452" spans="2:3" ht="15.75" thickBot="1" x14ac:dyDescent="0.3">
      <c r="B1452" s="100" t="s">
        <v>808</v>
      </c>
      <c r="C1452" s="103">
        <v>792.6</v>
      </c>
    </row>
    <row r="1453" spans="2:3" ht="15.75" thickBot="1" x14ac:dyDescent="0.3">
      <c r="B1453" s="100" t="s">
        <v>825</v>
      </c>
      <c r="C1453" s="101">
        <v>4841.6000000000004</v>
      </c>
    </row>
    <row r="1454" spans="2:3" ht="15.75" thickBot="1" x14ac:dyDescent="0.3">
      <c r="B1454" s="100" t="s">
        <v>826</v>
      </c>
      <c r="C1454" s="101">
        <v>5634.2</v>
      </c>
    </row>
    <row r="1455" spans="2:3" ht="15.75" thickBot="1" x14ac:dyDescent="0.3">
      <c r="B1455" s="96" t="s">
        <v>821</v>
      </c>
      <c r="C1455" s="104">
        <v>725</v>
      </c>
    </row>
    <row r="1456" spans="2:3" ht="15.75" thickBot="1" x14ac:dyDescent="0.3">
      <c r="B1456" s="98" t="s">
        <v>822</v>
      </c>
      <c r="C1456" s="104">
        <v>581</v>
      </c>
    </row>
    <row r="1457" spans="2:3" ht="15.75" thickBot="1" x14ac:dyDescent="0.3">
      <c r="B1457" s="98" t="s">
        <v>823</v>
      </c>
      <c r="C1457" s="104">
        <v>144</v>
      </c>
    </row>
    <row r="1458" spans="2:3" ht="15.75" thickBot="1" x14ac:dyDescent="0.3">
      <c r="B1458" s="123" t="s">
        <v>897</v>
      </c>
      <c r="C1458" s="124"/>
    </row>
    <row r="1459" spans="2:3" ht="15.75" thickBot="1" x14ac:dyDescent="0.3">
      <c r="B1459" s="65" t="s">
        <v>780</v>
      </c>
      <c r="C1459" s="95">
        <v>3491.5</v>
      </c>
    </row>
    <row r="1460" spans="2:3" ht="15.75" thickBot="1" x14ac:dyDescent="0.3">
      <c r="B1460" s="66" t="s">
        <v>9</v>
      </c>
      <c r="C1460" s="102">
        <v>13.3</v>
      </c>
    </row>
    <row r="1461" spans="2:3" ht="15.75" thickBot="1" x14ac:dyDescent="0.3">
      <c r="B1461" s="66" t="s">
        <v>782</v>
      </c>
      <c r="C1461" s="95">
        <v>3478.2</v>
      </c>
    </row>
    <row r="1462" spans="2:3" ht="15.75" thickBot="1" x14ac:dyDescent="0.3">
      <c r="B1462" s="65" t="s">
        <v>4</v>
      </c>
      <c r="C1462" s="95">
        <v>3464.7</v>
      </c>
    </row>
    <row r="1463" spans="2:3" ht="15.75" thickBot="1" x14ac:dyDescent="0.3">
      <c r="B1463" s="66" t="s">
        <v>5</v>
      </c>
      <c r="C1463" s="95">
        <v>3008.2</v>
      </c>
    </row>
    <row r="1464" spans="2:3" ht="15.75" thickBot="1" x14ac:dyDescent="0.3">
      <c r="B1464" s="66" t="s">
        <v>6</v>
      </c>
      <c r="C1464" s="102">
        <v>417.4</v>
      </c>
    </row>
    <row r="1465" spans="2:3" ht="15.75" thickBot="1" x14ac:dyDescent="0.3">
      <c r="B1465" s="66" t="s">
        <v>10</v>
      </c>
      <c r="C1465" s="102">
        <v>38.1</v>
      </c>
    </row>
    <row r="1466" spans="2:3" ht="15.75" thickBot="1" x14ac:dyDescent="0.3">
      <c r="B1466" s="66" t="s">
        <v>11</v>
      </c>
      <c r="C1466" s="102">
        <v>1</v>
      </c>
    </row>
    <row r="1467" spans="2:3" ht="15.75" thickBot="1" x14ac:dyDescent="0.3">
      <c r="B1467" s="65" t="s">
        <v>12</v>
      </c>
      <c r="C1467" s="102">
        <v>21.9</v>
      </c>
    </row>
    <row r="1468" spans="2:3" ht="15.75" thickBot="1" x14ac:dyDescent="0.3">
      <c r="B1468" s="96" t="s">
        <v>802</v>
      </c>
      <c r="C1468" s="95">
        <v>3491.5</v>
      </c>
    </row>
    <row r="1469" spans="2:3" ht="15.75" thickBot="1" x14ac:dyDescent="0.3">
      <c r="B1469" s="66" t="s">
        <v>780</v>
      </c>
      <c r="C1469" s="95">
        <v>3491.5</v>
      </c>
    </row>
    <row r="1470" spans="2:3" ht="15.75" thickBot="1" x14ac:dyDescent="0.3">
      <c r="B1470" s="96" t="s">
        <v>806</v>
      </c>
      <c r="C1470" s="95">
        <v>3486.6</v>
      </c>
    </row>
    <row r="1471" spans="2:3" ht="15.75" thickBot="1" x14ac:dyDescent="0.3">
      <c r="B1471" s="66" t="s">
        <v>4</v>
      </c>
      <c r="C1471" s="95">
        <v>3464.7</v>
      </c>
    </row>
    <row r="1472" spans="2:3" ht="15.75" thickBot="1" x14ac:dyDescent="0.3">
      <c r="B1472" s="66" t="s">
        <v>12</v>
      </c>
      <c r="C1472" s="102">
        <v>21.9</v>
      </c>
    </row>
    <row r="1473" spans="2:3" ht="15.75" thickBot="1" x14ac:dyDescent="0.3">
      <c r="B1473" s="100" t="s">
        <v>808</v>
      </c>
      <c r="C1473" s="103">
        <v>4.9000000000000004</v>
      </c>
    </row>
    <row r="1474" spans="2:3" ht="15.75" thickBot="1" x14ac:dyDescent="0.3">
      <c r="B1474" s="100" t="s">
        <v>825</v>
      </c>
      <c r="C1474" s="103">
        <v>130.9</v>
      </c>
    </row>
    <row r="1475" spans="2:3" ht="15.75" thickBot="1" x14ac:dyDescent="0.3">
      <c r="B1475" s="100" t="s">
        <v>826</v>
      </c>
      <c r="C1475" s="103">
        <v>135.80000000000001</v>
      </c>
    </row>
    <row r="1476" spans="2:3" ht="15.75" thickBot="1" x14ac:dyDescent="0.3">
      <c r="B1476" s="96" t="s">
        <v>821</v>
      </c>
      <c r="C1476" s="104">
        <v>522</v>
      </c>
    </row>
    <row r="1477" spans="2:3" ht="15.75" thickBot="1" x14ac:dyDescent="0.3">
      <c r="B1477" s="98" t="s">
        <v>822</v>
      </c>
      <c r="C1477" s="104">
        <v>428</v>
      </c>
    </row>
    <row r="1478" spans="2:3" ht="15.75" thickBot="1" x14ac:dyDescent="0.3">
      <c r="B1478" s="98" t="s">
        <v>823</v>
      </c>
      <c r="C1478" s="104">
        <v>94</v>
      </c>
    </row>
    <row r="1479" spans="2:3" ht="15.75" thickBot="1" x14ac:dyDescent="0.3">
      <c r="B1479" s="123" t="s">
        <v>898</v>
      </c>
      <c r="C1479" s="124"/>
    </row>
    <row r="1480" spans="2:3" ht="15.75" thickBot="1" x14ac:dyDescent="0.3">
      <c r="B1480" s="65" t="s">
        <v>780</v>
      </c>
      <c r="C1480" s="95">
        <v>4154.5</v>
      </c>
    </row>
    <row r="1481" spans="2:3" ht="15.75" thickBot="1" x14ac:dyDescent="0.3">
      <c r="B1481" s="66" t="s">
        <v>9</v>
      </c>
      <c r="C1481" s="102">
        <v>7.7</v>
      </c>
    </row>
    <row r="1482" spans="2:3" ht="15.75" thickBot="1" x14ac:dyDescent="0.3">
      <c r="B1482" s="66" t="s">
        <v>782</v>
      </c>
      <c r="C1482" s="95">
        <v>4146.8</v>
      </c>
    </row>
    <row r="1483" spans="2:3" ht="15.75" thickBot="1" x14ac:dyDescent="0.3">
      <c r="B1483" s="65" t="s">
        <v>4</v>
      </c>
      <c r="C1483" s="95">
        <v>4174.5</v>
      </c>
    </row>
    <row r="1484" spans="2:3" ht="15.75" thickBot="1" x14ac:dyDescent="0.3">
      <c r="B1484" s="66" t="s">
        <v>5</v>
      </c>
      <c r="C1484" s="95">
        <v>3636.6</v>
      </c>
    </row>
    <row r="1485" spans="2:3" ht="15.75" thickBot="1" x14ac:dyDescent="0.3">
      <c r="B1485" s="66" t="s">
        <v>6</v>
      </c>
      <c r="C1485" s="102">
        <v>496.9</v>
      </c>
    </row>
    <row r="1486" spans="2:3" ht="15.75" thickBot="1" x14ac:dyDescent="0.3">
      <c r="B1486" s="66" t="s">
        <v>10</v>
      </c>
      <c r="C1486" s="102">
        <v>37.1</v>
      </c>
    </row>
    <row r="1487" spans="2:3" ht="15.75" thickBot="1" x14ac:dyDescent="0.3">
      <c r="B1487" s="66" t="s">
        <v>11</v>
      </c>
      <c r="C1487" s="102">
        <v>3.9</v>
      </c>
    </row>
    <row r="1488" spans="2:3" ht="15.75" thickBot="1" x14ac:dyDescent="0.3">
      <c r="B1488" s="65" t="s">
        <v>12</v>
      </c>
      <c r="C1488" s="102">
        <v>91.8</v>
      </c>
    </row>
    <row r="1489" spans="2:3" ht="15.75" thickBot="1" x14ac:dyDescent="0.3">
      <c r="B1489" s="96" t="s">
        <v>802</v>
      </c>
      <c r="C1489" s="95">
        <v>4154.5</v>
      </c>
    </row>
    <row r="1490" spans="2:3" ht="15.75" thickBot="1" x14ac:dyDescent="0.3">
      <c r="B1490" s="66" t="s">
        <v>780</v>
      </c>
      <c r="C1490" s="95">
        <v>4154.5</v>
      </c>
    </row>
    <row r="1491" spans="2:3" ht="15.75" thickBot="1" x14ac:dyDescent="0.3">
      <c r="B1491" s="96" t="s">
        <v>806</v>
      </c>
      <c r="C1491" s="95">
        <v>4266.3</v>
      </c>
    </row>
    <row r="1492" spans="2:3" ht="15.75" thickBot="1" x14ac:dyDescent="0.3">
      <c r="B1492" s="66" t="s">
        <v>4</v>
      </c>
      <c r="C1492" s="95">
        <v>4174.5</v>
      </c>
    </row>
    <row r="1493" spans="2:3" ht="15.75" thickBot="1" x14ac:dyDescent="0.3">
      <c r="B1493" s="66" t="s">
        <v>12</v>
      </c>
      <c r="C1493" s="102">
        <v>91.8</v>
      </c>
    </row>
    <row r="1494" spans="2:3" ht="15.75" thickBot="1" x14ac:dyDescent="0.3">
      <c r="B1494" s="100" t="s">
        <v>808</v>
      </c>
      <c r="C1494" s="103">
        <v>-111.8</v>
      </c>
    </row>
    <row r="1495" spans="2:3" ht="15.75" thickBot="1" x14ac:dyDescent="0.3">
      <c r="B1495" s="100" t="s">
        <v>825</v>
      </c>
      <c r="C1495" s="103">
        <v>199.5</v>
      </c>
    </row>
    <row r="1496" spans="2:3" ht="15.75" thickBot="1" x14ac:dyDescent="0.3">
      <c r="B1496" s="100" t="s">
        <v>826</v>
      </c>
      <c r="C1496" s="103">
        <v>87.7</v>
      </c>
    </row>
    <row r="1497" spans="2:3" ht="15.75" thickBot="1" x14ac:dyDescent="0.3">
      <c r="B1497" s="96" t="s">
        <v>821</v>
      </c>
      <c r="C1497" s="104">
        <v>570</v>
      </c>
    </row>
    <row r="1498" spans="2:3" ht="15.75" thickBot="1" x14ac:dyDescent="0.3">
      <c r="B1498" s="98" t="s">
        <v>822</v>
      </c>
      <c r="C1498" s="104">
        <v>466</v>
      </c>
    </row>
    <row r="1499" spans="2:3" ht="15.75" thickBot="1" x14ac:dyDescent="0.3">
      <c r="B1499" s="98" t="s">
        <v>823</v>
      </c>
      <c r="C1499" s="104">
        <v>104</v>
      </c>
    </row>
    <row r="1500" spans="2:3" ht="15.75" thickBot="1" x14ac:dyDescent="0.3">
      <c r="B1500" s="123" t="s">
        <v>899</v>
      </c>
      <c r="C1500" s="124"/>
    </row>
    <row r="1501" spans="2:3" ht="15.75" thickBot="1" x14ac:dyDescent="0.3">
      <c r="B1501" s="65" t="s">
        <v>780</v>
      </c>
      <c r="C1501" s="95">
        <v>4830.3999999999996</v>
      </c>
    </row>
    <row r="1502" spans="2:3" ht="15.75" thickBot="1" x14ac:dyDescent="0.3">
      <c r="B1502" s="66" t="s">
        <v>9</v>
      </c>
      <c r="C1502" s="102">
        <v>30.2</v>
      </c>
    </row>
    <row r="1503" spans="2:3" ht="15.75" thickBot="1" x14ac:dyDescent="0.3">
      <c r="B1503" s="66" t="s">
        <v>782</v>
      </c>
      <c r="C1503" s="95">
        <v>4800.3</v>
      </c>
    </row>
    <row r="1504" spans="2:3" ht="15.75" thickBot="1" x14ac:dyDescent="0.3">
      <c r="B1504" s="65" t="s">
        <v>4</v>
      </c>
      <c r="C1504" s="95">
        <v>4827.7</v>
      </c>
    </row>
    <row r="1505" spans="2:3" ht="15.75" thickBot="1" x14ac:dyDescent="0.3">
      <c r="B1505" s="66" t="s">
        <v>5</v>
      </c>
      <c r="C1505" s="95">
        <v>4081.9</v>
      </c>
    </row>
    <row r="1506" spans="2:3" ht="15.75" thickBot="1" x14ac:dyDescent="0.3">
      <c r="B1506" s="66" t="s">
        <v>6</v>
      </c>
      <c r="C1506" s="102">
        <v>691.3</v>
      </c>
    </row>
    <row r="1507" spans="2:3" ht="15.75" thickBot="1" x14ac:dyDescent="0.3">
      <c r="B1507" s="66" t="s">
        <v>10</v>
      </c>
      <c r="C1507" s="102">
        <v>30.5</v>
      </c>
    </row>
    <row r="1508" spans="2:3" ht="15.75" thickBot="1" x14ac:dyDescent="0.3">
      <c r="B1508" s="66" t="s">
        <v>11</v>
      </c>
      <c r="C1508" s="102">
        <v>24</v>
      </c>
    </row>
    <row r="1509" spans="2:3" ht="15.75" thickBot="1" x14ac:dyDescent="0.3">
      <c r="B1509" s="65" t="s">
        <v>12</v>
      </c>
      <c r="C1509" s="102">
        <v>76.599999999999994</v>
      </c>
    </row>
    <row r="1510" spans="2:3" ht="15.75" thickBot="1" x14ac:dyDescent="0.3">
      <c r="B1510" s="96" t="s">
        <v>802</v>
      </c>
      <c r="C1510" s="95">
        <v>4830.3999999999996</v>
      </c>
    </row>
    <row r="1511" spans="2:3" ht="15.75" thickBot="1" x14ac:dyDescent="0.3">
      <c r="B1511" s="66" t="s">
        <v>780</v>
      </c>
      <c r="C1511" s="95">
        <v>4830.3999999999996</v>
      </c>
    </row>
    <row r="1512" spans="2:3" ht="15.75" thickBot="1" x14ac:dyDescent="0.3">
      <c r="B1512" s="96" t="s">
        <v>806</v>
      </c>
      <c r="C1512" s="95">
        <v>4904.3</v>
      </c>
    </row>
    <row r="1513" spans="2:3" ht="15.75" thickBot="1" x14ac:dyDescent="0.3">
      <c r="B1513" s="66" t="s">
        <v>4</v>
      </c>
      <c r="C1513" s="95">
        <v>4827.7</v>
      </c>
    </row>
    <row r="1514" spans="2:3" ht="15.75" thickBot="1" x14ac:dyDescent="0.3">
      <c r="B1514" s="66" t="s">
        <v>12</v>
      </c>
      <c r="C1514" s="102">
        <v>76.599999999999994</v>
      </c>
    </row>
    <row r="1515" spans="2:3" ht="15.75" thickBot="1" x14ac:dyDescent="0.3">
      <c r="B1515" s="100" t="s">
        <v>808</v>
      </c>
      <c r="C1515" s="103">
        <v>-73.900000000000006</v>
      </c>
    </row>
    <row r="1516" spans="2:3" ht="15.75" thickBot="1" x14ac:dyDescent="0.3">
      <c r="B1516" s="100" t="s">
        <v>825</v>
      </c>
      <c r="C1516" s="103">
        <v>320.3</v>
      </c>
    </row>
    <row r="1517" spans="2:3" ht="15.75" thickBot="1" x14ac:dyDescent="0.3">
      <c r="B1517" s="100" t="s">
        <v>826</v>
      </c>
      <c r="C1517" s="103">
        <v>246.4</v>
      </c>
    </row>
    <row r="1518" spans="2:3" ht="15.75" thickBot="1" x14ac:dyDescent="0.3">
      <c r="B1518" s="96" t="s">
        <v>821</v>
      </c>
      <c r="C1518" s="104">
        <v>715</v>
      </c>
    </row>
    <row r="1519" spans="2:3" ht="15.75" thickBot="1" x14ac:dyDescent="0.3">
      <c r="B1519" s="98" t="s">
        <v>822</v>
      </c>
      <c r="C1519" s="104">
        <v>584</v>
      </c>
    </row>
    <row r="1520" spans="2:3" ht="15.75" thickBot="1" x14ac:dyDescent="0.3">
      <c r="B1520" s="98" t="s">
        <v>823</v>
      </c>
      <c r="C1520" s="104">
        <v>131</v>
      </c>
    </row>
    <row r="1521" spans="2:3" ht="15.75" thickBot="1" x14ac:dyDescent="0.3">
      <c r="B1521" s="123" t="s">
        <v>900</v>
      </c>
      <c r="C1521" s="124"/>
    </row>
    <row r="1522" spans="2:3" ht="15.75" thickBot="1" x14ac:dyDescent="0.3">
      <c r="B1522" s="65" t="s">
        <v>780</v>
      </c>
      <c r="C1522" s="95">
        <v>6957.1</v>
      </c>
    </row>
    <row r="1523" spans="2:3" ht="15.75" thickBot="1" x14ac:dyDescent="0.3">
      <c r="B1523" s="66" t="s">
        <v>9</v>
      </c>
      <c r="C1523" s="102">
        <v>5</v>
      </c>
    </row>
    <row r="1524" spans="2:3" ht="15.75" thickBot="1" x14ac:dyDescent="0.3">
      <c r="B1524" s="66" t="s">
        <v>782</v>
      </c>
      <c r="C1524" s="95">
        <v>6952</v>
      </c>
    </row>
    <row r="1525" spans="2:3" ht="15.75" thickBot="1" x14ac:dyDescent="0.3">
      <c r="B1525" s="65" t="s">
        <v>4</v>
      </c>
      <c r="C1525" s="95">
        <v>7100.7</v>
      </c>
    </row>
    <row r="1526" spans="2:3" ht="15.75" thickBot="1" x14ac:dyDescent="0.3">
      <c r="B1526" s="66" t="s">
        <v>5</v>
      </c>
      <c r="C1526" s="95">
        <v>6231.5</v>
      </c>
    </row>
    <row r="1527" spans="2:3" ht="15.75" thickBot="1" x14ac:dyDescent="0.3">
      <c r="B1527" s="66" t="s">
        <v>6</v>
      </c>
      <c r="C1527" s="102">
        <v>815.4</v>
      </c>
    </row>
    <row r="1528" spans="2:3" ht="15.75" thickBot="1" x14ac:dyDescent="0.3">
      <c r="B1528" s="66" t="s">
        <v>10</v>
      </c>
      <c r="C1528" s="102">
        <v>53.8</v>
      </c>
    </row>
    <row r="1529" spans="2:3" ht="15.75" thickBot="1" x14ac:dyDescent="0.3">
      <c r="B1529" s="96" t="s">
        <v>802</v>
      </c>
      <c r="C1529" s="95">
        <v>6957.1</v>
      </c>
    </row>
    <row r="1530" spans="2:3" ht="15.75" thickBot="1" x14ac:dyDescent="0.3">
      <c r="B1530" s="66" t="s">
        <v>780</v>
      </c>
      <c r="C1530" s="95">
        <v>6957.1</v>
      </c>
    </row>
    <row r="1531" spans="2:3" ht="15.75" thickBot="1" x14ac:dyDescent="0.3">
      <c r="B1531" s="96" t="s">
        <v>806</v>
      </c>
      <c r="C1531" s="95">
        <v>7100.7</v>
      </c>
    </row>
    <row r="1532" spans="2:3" ht="15.75" thickBot="1" x14ac:dyDescent="0.3">
      <c r="B1532" s="66" t="s">
        <v>4</v>
      </c>
      <c r="C1532" s="95">
        <v>7100.7</v>
      </c>
    </row>
    <row r="1533" spans="2:3" ht="15.75" thickBot="1" x14ac:dyDescent="0.3">
      <c r="B1533" s="100" t="s">
        <v>808</v>
      </c>
      <c r="C1533" s="103">
        <v>-143.6</v>
      </c>
    </row>
    <row r="1534" spans="2:3" ht="15.75" thickBot="1" x14ac:dyDescent="0.3">
      <c r="B1534" s="100" t="s">
        <v>825</v>
      </c>
      <c r="C1534" s="103">
        <v>493</v>
      </c>
    </row>
    <row r="1535" spans="2:3" ht="15.75" thickBot="1" x14ac:dyDescent="0.3">
      <c r="B1535" s="100" t="s">
        <v>826</v>
      </c>
      <c r="C1535" s="103">
        <v>349.4</v>
      </c>
    </row>
    <row r="1536" spans="2:3" ht="15.75" thickBot="1" x14ac:dyDescent="0.3">
      <c r="B1536" s="96" t="s">
        <v>821</v>
      </c>
      <c r="C1536" s="105">
        <v>1182</v>
      </c>
    </row>
    <row r="1537" spans="2:3" ht="15.75" thickBot="1" x14ac:dyDescent="0.3">
      <c r="B1537" s="98" t="s">
        <v>822</v>
      </c>
      <c r="C1537" s="105">
        <v>1070</v>
      </c>
    </row>
    <row r="1538" spans="2:3" ht="15.75" thickBot="1" x14ac:dyDescent="0.3">
      <c r="B1538" s="98" t="s">
        <v>823</v>
      </c>
      <c r="C1538" s="104">
        <v>112</v>
      </c>
    </row>
    <row r="1539" spans="2:3" ht="15.75" thickBot="1" x14ac:dyDescent="0.3">
      <c r="B1539" s="123" t="s">
        <v>901</v>
      </c>
      <c r="C1539" s="124"/>
    </row>
    <row r="1540" spans="2:3" ht="15.75" thickBot="1" x14ac:dyDescent="0.3">
      <c r="B1540" s="65" t="s">
        <v>780</v>
      </c>
      <c r="C1540" s="102">
        <v>0.5</v>
      </c>
    </row>
    <row r="1541" spans="2:3" ht="15.75" thickBot="1" x14ac:dyDescent="0.3">
      <c r="B1541" s="66" t="s">
        <v>782</v>
      </c>
      <c r="C1541" s="102">
        <v>0.5</v>
      </c>
    </row>
    <row r="1542" spans="2:3" ht="15.75" thickBot="1" x14ac:dyDescent="0.3">
      <c r="B1542" s="65" t="s">
        <v>4</v>
      </c>
      <c r="C1542" s="102">
        <v>5</v>
      </c>
    </row>
    <row r="1543" spans="2:3" ht="15.75" thickBot="1" x14ac:dyDescent="0.3">
      <c r="B1543" s="66" t="s">
        <v>6</v>
      </c>
      <c r="C1543" s="102">
        <v>5</v>
      </c>
    </row>
    <row r="1544" spans="2:3" ht="15.75" thickBot="1" x14ac:dyDescent="0.3">
      <c r="B1544" s="96" t="s">
        <v>802</v>
      </c>
      <c r="C1544" s="102">
        <v>0.5</v>
      </c>
    </row>
    <row r="1545" spans="2:3" ht="15.75" thickBot="1" x14ac:dyDescent="0.3">
      <c r="B1545" s="66" t="s">
        <v>780</v>
      </c>
      <c r="C1545" s="102">
        <v>0.5</v>
      </c>
    </row>
    <row r="1546" spans="2:3" ht="15.75" thickBot="1" x14ac:dyDescent="0.3">
      <c r="B1546" s="96" t="s">
        <v>806</v>
      </c>
      <c r="C1546" s="102">
        <v>5</v>
      </c>
    </row>
    <row r="1547" spans="2:3" ht="15.75" thickBot="1" x14ac:dyDescent="0.3">
      <c r="B1547" s="66" t="s">
        <v>4</v>
      </c>
      <c r="C1547" s="102">
        <v>5</v>
      </c>
    </row>
    <row r="1548" spans="2:3" ht="15.75" thickBot="1" x14ac:dyDescent="0.3">
      <c r="B1548" s="100" t="s">
        <v>808</v>
      </c>
      <c r="C1548" s="103">
        <v>-4.5</v>
      </c>
    </row>
    <row r="1549" spans="2:3" ht="15.75" thickBot="1" x14ac:dyDescent="0.3">
      <c r="B1549" s="100" t="s">
        <v>825</v>
      </c>
      <c r="C1549" s="103">
        <v>4.5</v>
      </c>
    </row>
    <row r="1550" spans="2:3" ht="15.75" thickBot="1" x14ac:dyDescent="0.3">
      <c r="B1550" s="123" t="s">
        <v>902</v>
      </c>
      <c r="C1550" s="124"/>
    </row>
    <row r="1551" spans="2:3" ht="15.75" thickBot="1" x14ac:dyDescent="0.3">
      <c r="B1551" s="65" t="s">
        <v>780</v>
      </c>
      <c r="C1551" s="95">
        <v>21114</v>
      </c>
    </row>
    <row r="1552" spans="2:3" ht="15.75" thickBot="1" x14ac:dyDescent="0.3">
      <c r="B1552" s="66" t="s">
        <v>9</v>
      </c>
      <c r="C1552" s="102">
        <v>87</v>
      </c>
    </row>
    <row r="1553" spans="2:3" ht="15.75" thickBot="1" x14ac:dyDescent="0.3">
      <c r="B1553" s="66" t="s">
        <v>782</v>
      </c>
      <c r="C1553" s="95">
        <v>21027</v>
      </c>
    </row>
    <row r="1554" spans="2:3" ht="15.75" thickBot="1" x14ac:dyDescent="0.3">
      <c r="B1554" s="65" t="s">
        <v>4</v>
      </c>
      <c r="C1554" s="95">
        <v>21405</v>
      </c>
    </row>
    <row r="1555" spans="2:3" ht="15.75" thickBot="1" x14ac:dyDescent="0.3">
      <c r="B1555" s="66" t="s">
        <v>5</v>
      </c>
      <c r="C1555" s="95">
        <v>18533</v>
      </c>
    </row>
    <row r="1556" spans="2:3" ht="15.75" thickBot="1" x14ac:dyDescent="0.3">
      <c r="B1556" s="66" t="s">
        <v>6</v>
      </c>
      <c r="C1556" s="95">
        <v>2588</v>
      </c>
    </row>
    <row r="1557" spans="2:3" ht="15.75" thickBot="1" x14ac:dyDescent="0.3">
      <c r="B1557" s="66" t="s">
        <v>10</v>
      </c>
      <c r="C1557" s="102">
        <v>234</v>
      </c>
    </row>
    <row r="1558" spans="2:3" ht="15.75" thickBot="1" x14ac:dyDescent="0.3">
      <c r="B1558" s="66" t="s">
        <v>11</v>
      </c>
      <c r="C1558" s="102">
        <v>50</v>
      </c>
    </row>
    <row r="1559" spans="2:3" ht="15.75" thickBot="1" x14ac:dyDescent="0.3">
      <c r="B1559" s="65" t="s">
        <v>12</v>
      </c>
      <c r="C1559" s="102">
        <v>70</v>
      </c>
    </row>
    <row r="1560" spans="2:3" ht="15.75" thickBot="1" x14ac:dyDescent="0.3">
      <c r="B1560" s="96" t="s">
        <v>802</v>
      </c>
      <c r="C1560" s="95">
        <v>21114</v>
      </c>
    </row>
    <row r="1561" spans="2:3" ht="15.75" thickBot="1" x14ac:dyDescent="0.3">
      <c r="B1561" s="66" t="s">
        <v>780</v>
      </c>
      <c r="C1561" s="95">
        <v>21114</v>
      </c>
    </row>
    <row r="1562" spans="2:3" ht="15.75" thickBot="1" x14ac:dyDescent="0.3">
      <c r="B1562" s="96" t="s">
        <v>806</v>
      </c>
      <c r="C1562" s="95">
        <v>21475</v>
      </c>
    </row>
    <row r="1563" spans="2:3" ht="15.75" thickBot="1" x14ac:dyDescent="0.3">
      <c r="B1563" s="66" t="s">
        <v>4</v>
      </c>
      <c r="C1563" s="95">
        <v>21405</v>
      </c>
    </row>
    <row r="1564" spans="2:3" ht="15.75" thickBot="1" x14ac:dyDescent="0.3">
      <c r="B1564" s="66" t="s">
        <v>12</v>
      </c>
      <c r="C1564" s="102">
        <v>70</v>
      </c>
    </row>
    <row r="1565" spans="2:3" ht="15.75" thickBot="1" x14ac:dyDescent="0.3">
      <c r="B1565" s="100" t="s">
        <v>808</v>
      </c>
      <c r="C1565" s="103">
        <v>-361</v>
      </c>
    </row>
    <row r="1566" spans="2:3" ht="15.75" thickBot="1" x14ac:dyDescent="0.3">
      <c r="B1566" s="100" t="s">
        <v>825</v>
      </c>
      <c r="C1566" s="101">
        <v>1439</v>
      </c>
    </row>
    <row r="1567" spans="2:3" ht="15.75" thickBot="1" x14ac:dyDescent="0.3">
      <c r="B1567" s="100" t="s">
        <v>826</v>
      </c>
      <c r="C1567" s="101">
        <v>1078</v>
      </c>
    </row>
    <row r="1568" spans="2:3" ht="15.75" thickBot="1" x14ac:dyDescent="0.3">
      <c r="B1568" s="96" t="s">
        <v>821</v>
      </c>
      <c r="C1568" s="105">
        <v>2536</v>
      </c>
    </row>
    <row r="1569" spans="2:3" ht="15.75" thickBot="1" x14ac:dyDescent="0.3">
      <c r="B1569" s="98" t="s">
        <v>822</v>
      </c>
      <c r="C1569" s="105">
        <v>2150</v>
      </c>
    </row>
    <row r="1570" spans="2:3" ht="15.75" thickBot="1" x14ac:dyDescent="0.3">
      <c r="B1570" s="98" t="s">
        <v>823</v>
      </c>
      <c r="C1570" s="104">
        <v>386</v>
      </c>
    </row>
    <row r="1571" spans="2:3" ht="15.75" thickBot="1" x14ac:dyDescent="0.3">
      <c r="B1571" s="123" t="s">
        <v>903</v>
      </c>
      <c r="C1571" s="124"/>
    </row>
    <row r="1572" spans="2:3" ht="15.75" thickBot="1" x14ac:dyDescent="0.3">
      <c r="B1572" s="65" t="s">
        <v>780</v>
      </c>
      <c r="C1572" s="95">
        <v>5278.1</v>
      </c>
    </row>
    <row r="1573" spans="2:3" ht="15.75" thickBot="1" x14ac:dyDescent="0.3">
      <c r="B1573" s="66" t="s">
        <v>782</v>
      </c>
      <c r="C1573" s="95">
        <v>5278.1</v>
      </c>
    </row>
    <row r="1574" spans="2:3" ht="15.75" thickBot="1" x14ac:dyDescent="0.3">
      <c r="B1574" s="65" t="s">
        <v>4</v>
      </c>
      <c r="C1574" s="95">
        <v>5223.8</v>
      </c>
    </row>
    <row r="1575" spans="2:3" ht="15.75" thickBot="1" x14ac:dyDescent="0.3">
      <c r="B1575" s="66" t="s">
        <v>5</v>
      </c>
      <c r="C1575" s="95">
        <v>4574.8</v>
      </c>
    </row>
    <row r="1576" spans="2:3" ht="15.75" thickBot="1" x14ac:dyDescent="0.3">
      <c r="B1576" s="66" t="s">
        <v>6</v>
      </c>
      <c r="C1576" s="102">
        <v>600.70000000000005</v>
      </c>
    </row>
    <row r="1577" spans="2:3" ht="15.75" thickBot="1" x14ac:dyDescent="0.3">
      <c r="B1577" s="66" t="s">
        <v>10</v>
      </c>
      <c r="C1577" s="102">
        <v>48.3</v>
      </c>
    </row>
    <row r="1578" spans="2:3" ht="15.75" thickBot="1" x14ac:dyDescent="0.3">
      <c r="B1578" s="65" t="s">
        <v>12</v>
      </c>
      <c r="C1578" s="102">
        <v>31.3</v>
      </c>
    </row>
    <row r="1579" spans="2:3" ht="15.75" thickBot="1" x14ac:dyDescent="0.3">
      <c r="B1579" s="96" t="s">
        <v>802</v>
      </c>
      <c r="C1579" s="95">
        <v>5278.1</v>
      </c>
    </row>
    <row r="1580" spans="2:3" ht="15.75" thickBot="1" x14ac:dyDescent="0.3">
      <c r="B1580" s="66" t="s">
        <v>780</v>
      </c>
      <c r="C1580" s="95">
        <v>5278.1</v>
      </c>
    </row>
    <row r="1581" spans="2:3" ht="15.75" thickBot="1" x14ac:dyDescent="0.3">
      <c r="B1581" s="96" t="s">
        <v>806</v>
      </c>
      <c r="C1581" s="95">
        <v>5255.1</v>
      </c>
    </row>
    <row r="1582" spans="2:3" ht="15.75" thickBot="1" x14ac:dyDescent="0.3">
      <c r="B1582" s="66" t="s">
        <v>4</v>
      </c>
      <c r="C1582" s="95">
        <v>5223.8</v>
      </c>
    </row>
    <row r="1583" spans="2:3" ht="15.75" thickBot="1" x14ac:dyDescent="0.3">
      <c r="B1583" s="66" t="s">
        <v>12</v>
      </c>
      <c r="C1583" s="102">
        <v>31.3</v>
      </c>
    </row>
    <row r="1584" spans="2:3" ht="15.75" thickBot="1" x14ac:dyDescent="0.3">
      <c r="B1584" s="100" t="s">
        <v>808</v>
      </c>
      <c r="C1584" s="103">
        <v>23</v>
      </c>
    </row>
    <row r="1585" spans="2:3" ht="15.75" thickBot="1" x14ac:dyDescent="0.3">
      <c r="B1585" s="100" t="s">
        <v>825</v>
      </c>
      <c r="C1585" s="101">
        <v>1485.7</v>
      </c>
    </row>
    <row r="1586" spans="2:3" ht="15.75" thickBot="1" x14ac:dyDescent="0.3">
      <c r="B1586" s="100" t="s">
        <v>826</v>
      </c>
      <c r="C1586" s="101">
        <v>1508.7</v>
      </c>
    </row>
    <row r="1587" spans="2:3" ht="15.75" thickBot="1" x14ac:dyDescent="0.3">
      <c r="B1587" s="96" t="s">
        <v>821</v>
      </c>
      <c r="C1587" s="104">
        <v>757</v>
      </c>
    </row>
    <row r="1588" spans="2:3" ht="15.75" thickBot="1" x14ac:dyDescent="0.3">
      <c r="B1588" s="98" t="s">
        <v>822</v>
      </c>
      <c r="C1588" s="104">
        <v>626</v>
      </c>
    </row>
    <row r="1589" spans="2:3" ht="15.75" thickBot="1" x14ac:dyDescent="0.3">
      <c r="B1589" s="98" t="s">
        <v>823</v>
      </c>
      <c r="C1589" s="104">
        <v>131</v>
      </c>
    </row>
    <row r="1590" spans="2:3" ht="15.75" thickBot="1" x14ac:dyDescent="0.3">
      <c r="B1590" s="123" t="s">
        <v>904</v>
      </c>
      <c r="C1590" s="124"/>
    </row>
    <row r="1591" spans="2:3" ht="15.75" thickBot="1" x14ac:dyDescent="0.3">
      <c r="B1591" s="65" t="s">
        <v>780</v>
      </c>
      <c r="C1591" s="95">
        <v>1238.7</v>
      </c>
    </row>
    <row r="1592" spans="2:3" ht="15.75" thickBot="1" x14ac:dyDescent="0.3">
      <c r="B1592" s="66" t="s">
        <v>9</v>
      </c>
      <c r="C1592" s="102">
        <v>123.3</v>
      </c>
    </row>
    <row r="1593" spans="2:3" ht="15.75" thickBot="1" x14ac:dyDescent="0.3">
      <c r="B1593" s="66" t="s">
        <v>782</v>
      </c>
      <c r="C1593" s="95">
        <v>1115.5</v>
      </c>
    </row>
    <row r="1594" spans="2:3" ht="15.75" thickBot="1" x14ac:dyDescent="0.3">
      <c r="B1594" s="65" t="s">
        <v>4</v>
      </c>
      <c r="C1594" s="102">
        <v>711.3</v>
      </c>
    </row>
    <row r="1595" spans="2:3" ht="15.75" thickBot="1" x14ac:dyDescent="0.3">
      <c r="B1595" s="66" t="s">
        <v>6</v>
      </c>
      <c r="C1595" s="102">
        <v>699.6</v>
      </c>
    </row>
    <row r="1596" spans="2:3" ht="15.75" thickBot="1" x14ac:dyDescent="0.3">
      <c r="B1596" s="66" t="s">
        <v>10</v>
      </c>
      <c r="C1596" s="102">
        <v>11.6</v>
      </c>
    </row>
    <row r="1597" spans="2:3" ht="15.75" thickBot="1" x14ac:dyDescent="0.3">
      <c r="B1597" s="65" t="s">
        <v>12</v>
      </c>
      <c r="C1597" s="102">
        <v>80.900000000000006</v>
      </c>
    </row>
    <row r="1598" spans="2:3" ht="15.75" thickBot="1" x14ac:dyDescent="0.3">
      <c r="B1598" s="96" t="s">
        <v>802</v>
      </c>
      <c r="C1598" s="95">
        <v>1238.7</v>
      </c>
    </row>
    <row r="1599" spans="2:3" ht="15.75" thickBot="1" x14ac:dyDescent="0.3">
      <c r="B1599" s="66" t="s">
        <v>780</v>
      </c>
      <c r="C1599" s="95">
        <v>1238.7</v>
      </c>
    </row>
    <row r="1600" spans="2:3" ht="15.75" thickBot="1" x14ac:dyDescent="0.3">
      <c r="B1600" s="96" t="s">
        <v>806</v>
      </c>
      <c r="C1600" s="102">
        <v>792.2</v>
      </c>
    </row>
    <row r="1601" spans="2:3" ht="15.75" thickBot="1" x14ac:dyDescent="0.3">
      <c r="B1601" s="66" t="s">
        <v>4</v>
      </c>
      <c r="C1601" s="102">
        <v>711.3</v>
      </c>
    </row>
    <row r="1602" spans="2:3" ht="15.75" thickBot="1" x14ac:dyDescent="0.3">
      <c r="B1602" s="66" t="s">
        <v>12</v>
      </c>
      <c r="C1602" s="102">
        <v>80.900000000000006</v>
      </c>
    </row>
    <row r="1603" spans="2:3" ht="15.75" thickBot="1" x14ac:dyDescent="0.3">
      <c r="B1603" s="100" t="s">
        <v>808</v>
      </c>
      <c r="C1603" s="103">
        <v>446.5</v>
      </c>
    </row>
    <row r="1604" spans="2:3" ht="15.75" thickBot="1" x14ac:dyDescent="0.3">
      <c r="B1604" s="100" t="s">
        <v>825</v>
      </c>
      <c r="C1604" s="101">
        <v>3031.8</v>
      </c>
    </row>
    <row r="1605" spans="2:3" ht="15.75" thickBot="1" x14ac:dyDescent="0.3">
      <c r="B1605" s="100" t="s">
        <v>826</v>
      </c>
      <c r="C1605" s="101">
        <v>3478.4</v>
      </c>
    </row>
    <row r="1606" spans="2:3" ht="15.75" thickBot="1" x14ac:dyDescent="0.3">
      <c r="B1606" s="96" t="s">
        <v>821</v>
      </c>
      <c r="C1606" s="104">
        <v>115</v>
      </c>
    </row>
    <row r="1607" spans="2:3" ht="15.75" thickBot="1" x14ac:dyDescent="0.3">
      <c r="B1607" s="98" t="s">
        <v>822</v>
      </c>
      <c r="C1607" s="104">
        <v>42</v>
      </c>
    </row>
    <row r="1608" spans="2:3" ht="15.75" thickBot="1" x14ac:dyDescent="0.3">
      <c r="B1608" s="98" t="s">
        <v>823</v>
      </c>
      <c r="C1608" s="104">
        <v>73</v>
      </c>
    </row>
    <row r="1609" spans="2:3" ht="15.75" thickBot="1" x14ac:dyDescent="0.3">
      <c r="B1609" s="123" t="s">
        <v>905</v>
      </c>
      <c r="C1609" s="124"/>
    </row>
    <row r="1610" spans="2:3" ht="15.75" thickBot="1" x14ac:dyDescent="0.3">
      <c r="B1610" s="65" t="s">
        <v>780</v>
      </c>
      <c r="C1610" s="95">
        <v>9945.7999999999993</v>
      </c>
    </row>
    <row r="1611" spans="2:3" ht="15.75" thickBot="1" x14ac:dyDescent="0.3">
      <c r="B1611" s="66" t="s">
        <v>9</v>
      </c>
      <c r="C1611" s="102">
        <v>41.4</v>
      </c>
    </row>
    <row r="1612" spans="2:3" ht="15.75" thickBot="1" x14ac:dyDescent="0.3">
      <c r="B1612" s="66" t="s">
        <v>782</v>
      </c>
      <c r="C1612" s="95">
        <v>9904.5</v>
      </c>
    </row>
    <row r="1613" spans="2:3" ht="15.75" thickBot="1" x14ac:dyDescent="0.3">
      <c r="B1613" s="65" t="s">
        <v>4</v>
      </c>
      <c r="C1613" s="95">
        <v>9964.2000000000007</v>
      </c>
    </row>
    <row r="1614" spans="2:3" ht="15.75" thickBot="1" x14ac:dyDescent="0.3">
      <c r="B1614" s="66" t="s">
        <v>5</v>
      </c>
      <c r="C1614" s="95">
        <v>8821</v>
      </c>
    </row>
    <row r="1615" spans="2:3" ht="15.75" thickBot="1" x14ac:dyDescent="0.3">
      <c r="B1615" s="66" t="s">
        <v>6</v>
      </c>
      <c r="C1615" s="95">
        <v>1048.3</v>
      </c>
    </row>
    <row r="1616" spans="2:3" ht="15.75" thickBot="1" x14ac:dyDescent="0.3">
      <c r="B1616" s="66" t="s">
        <v>10</v>
      </c>
      <c r="C1616" s="102">
        <v>55.7</v>
      </c>
    </row>
    <row r="1617" spans="2:3" ht="15.75" thickBot="1" x14ac:dyDescent="0.3">
      <c r="B1617" s="66" t="s">
        <v>11</v>
      </c>
      <c r="C1617" s="102">
        <v>39.200000000000003</v>
      </c>
    </row>
    <row r="1618" spans="2:3" ht="15.75" thickBot="1" x14ac:dyDescent="0.3">
      <c r="B1618" s="65" t="s">
        <v>12</v>
      </c>
      <c r="C1618" s="102">
        <v>106.7</v>
      </c>
    </row>
    <row r="1619" spans="2:3" ht="15.75" thickBot="1" x14ac:dyDescent="0.3">
      <c r="B1619" s="96" t="s">
        <v>802</v>
      </c>
      <c r="C1619" s="95">
        <v>9945.7999999999993</v>
      </c>
    </row>
    <row r="1620" spans="2:3" ht="15.75" thickBot="1" x14ac:dyDescent="0.3">
      <c r="B1620" s="66" t="s">
        <v>780</v>
      </c>
      <c r="C1620" s="95">
        <v>9945.7999999999993</v>
      </c>
    </row>
    <row r="1621" spans="2:3" ht="15.75" thickBot="1" x14ac:dyDescent="0.3">
      <c r="B1621" s="96" t="s">
        <v>806</v>
      </c>
      <c r="C1621" s="95">
        <v>10070.799999999999</v>
      </c>
    </row>
    <row r="1622" spans="2:3" ht="15.75" thickBot="1" x14ac:dyDescent="0.3">
      <c r="B1622" s="66" t="s">
        <v>4</v>
      </c>
      <c r="C1622" s="95">
        <v>9964.2000000000007</v>
      </c>
    </row>
    <row r="1623" spans="2:3" ht="15.75" thickBot="1" x14ac:dyDescent="0.3">
      <c r="B1623" s="66" t="s">
        <v>12</v>
      </c>
      <c r="C1623" s="102">
        <v>106.7</v>
      </c>
    </row>
    <row r="1624" spans="2:3" ht="15.75" thickBot="1" x14ac:dyDescent="0.3">
      <c r="B1624" s="100" t="s">
        <v>808</v>
      </c>
      <c r="C1624" s="103">
        <v>-125</v>
      </c>
    </row>
    <row r="1625" spans="2:3" ht="15.75" thickBot="1" x14ac:dyDescent="0.3">
      <c r="B1625" s="100" t="s">
        <v>825</v>
      </c>
      <c r="C1625" s="103">
        <v>414.4</v>
      </c>
    </row>
    <row r="1626" spans="2:3" ht="15.75" thickBot="1" x14ac:dyDescent="0.3">
      <c r="B1626" s="100" t="s">
        <v>826</v>
      </c>
      <c r="C1626" s="103">
        <v>289.39999999999998</v>
      </c>
    </row>
    <row r="1627" spans="2:3" ht="15.75" thickBot="1" x14ac:dyDescent="0.3">
      <c r="B1627" s="96" t="s">
        <v>821</v>
      </c>
      <c r="C1627" s="105">
        <v>1456</v>
      </c>
    </row>
    <row r="1628" spans="2:3" ht="15.75" thickBot="1" x14ac:dyDescent="0.3">
      <c r="B1628" s="98" t="s">
        <v>822</v>
      </c>
      <c r="C1628" s="105">
        <v>1193</v>
      </c>
    </row>
    <row r="1629" spans="2:3" ht="15.75" thickBot="1" x14ac:dyDescent="0.3">
      <c r="B1629" s="98" t="s">
        <v>823</v>
      </c>
      <c r="C1629" s="104">
        <v>263</v>
      </c>
    </row>
    <row r="1630" spans="2:3" ht="15.75" thickBot="1" x14ac:dyDescent="0.3">
      <c r="B1630" s="123" t="s">
        <v>537</v>
      </c>
      <c r="C1630" s="124"/>
    </row>
    <row r="1631" spans="2:3" ht="15.75" thickBot="1" x14ac:dyDescent="0.3">
      <c r="B1631" s="65" t="s">
        <v>780</v>
      </c>
      <c r="C1631" s="102">
        <v>21.3</v>
      </c>
    </row>
    <row r="1632" spans="2:3" ht="15.75" thickBot="1" x14ac:dyDescent="0.3">
      <c r="B1632" s="66" t="s">
        <v>9</v>
      </c>
      <c r="C1632" s="102">
        <v>21</v>
      </c>
    </row>
    <row r="1633" spans="2:3" ht="15.75" thickBot="1" x14ac:dyDescent="0.3">
      <c r="B1633" s="66" t="s">
        <v>782</v>
      </c>
      <c r="C1633" s="102">
        <v>0.3</v>
      </c>
    </row>
    <row r="1634" spans="2:3" ht="15.75" thickBot="1" x14ac:dyDescent="0.3">
      <c r="B1634" s="65" t="s">
        <v>4</v>
      </c>
      <c r="C1634" s="102">
        <v>76.400000000000006</v>
      </c>
    </row>
    <row r="1635" spans="2:3" ht="15.75" thickBot="1" x14ac:dyDescent="0.3">
      <c r="B1635" s="66" t="s">
        <v>6</v>
      </c>
      <c r="C1635" s="102">
        <v>76.400000000000006</v>
      </c>
    </row>
    <row r="1636" spans="2:3" ht="15.75" thickBot="1" x14ac:dyDescent="0.3">
      <c r="B1636" s="65" t="s">
        <v>12</v>
      </c>
      <c r="C1636" s="102">
        <v>74.900000000000006</v>
      </c>
    </row>
    <row r="1637" spans="2:3" ht="15.75" thickBot="1" x14ac:dyDescent="0.3">
      <c r="B1637" s="96" t="s">
        <v>802</v>
      </c>
      <c r="C1637" s="102">
        <v>21.3</v>
      </c>
    </row>
    <row r="1638" spans="2:3" ht="15.75" thickBot="1" x14ac:dyDescent="0.3">
      <c r="B1638" s="66" t="s">
        <v>780</v>
      </c>
      <c r="C1638" s="102">
        <v>21.3</v>
      </c>
    </row>
    <row r="1639" spans="2:3" ht="15.75" thickBot="1" x14ac:dyDescent="0.3">
      <c r="B1639" s="96" t="s">
        <v>806</v>
      </c>
      <c r="C1639" s="102">
        <v>151.30000000000001</v>
      </c>
    </row>
    <row r="1640" spans="2:3" ht="15.75" thickBot="1" x14ac:dyDescent="0.3">
      <c r="B1640" s="66" t="s">
        <v>4</v>
      </c>
      <c r="C1640" s="102">
        <v>76.400000000000006</v>
      </c>
    </row>
    <row r="1641" spans="2:3" ht="15.75" thickBot="1" x14ac:dyDescent="0.3">
      <c r="B1641" s="66" t="s">
        <v>12</v>
      </c>
      <c r="C1641" s="102">
        <v>74.900000000000006</v>
      </c>
    </row>
    <row r="1642" spans="2:3" ht="15.75" thickBot="1" x14ac:dyDescent="0.3">
      <c r="B1642" s="100" t="s">
        <v>808</v>
      </c>
      <c r="C1642" s="103">
        <v>-130</v>
      </c>
    </row>
    <row r="1643" spans="2:3" ht="15.75" thickBot="1" x14ac:dyDescent="0.3">
      <c r="B1643" s="100" t="s">
        <v>825</v>
      </c>
      <c r="C1643" s="103">
        <v>302.2</v>
      </c>
    </row>
    <row r="1644" spans="2:3" ht="15.75" thickBot="1" x14ac:dyDescent="0.3">
      <c r="B1644" s="100" t="s">
        <v>826</v>
      </c>
      <c r="C1644" s="103">
        <v>172.1</v>
      </c>
    </row>
    <row r="1645" spans="2:3" ht="15.75" thickBot="1" x14ac:dyDescent="0.3">
      <c r="B1645" s="96" t="s">
        <v>821</v>
      </c>
      <c r="C1645" s="104">
        <v>23</v>
      </c>
    </row>
    <row r="1646" spans="2:3" ht="15.75" thickBot="1" x14ac:dyDescent="0.3">
      <c r="B1646" s="98" t="s">
        <v>822</v>
      </c>
      <c r="C1646" s="104">
        <v>23</v>
      </c>
    </row>
    <row r="1647" spans="2:3" ht="15.75" thickBot="1" x14ac:dyDescent="0.3">
      <c r="B1647" s="123" t="s">
        <v>906</v>
      </c>
      <c r="C1647" s="124"/>
    </row>
    <row r="1648" spans="2:3" ht="15.75" thickBot="1" x14ac:dyDescent="0.3">
      <c r="B1648" s="65" t="s">
        <v>780</v>
      </c>
      <c r="C1648" s="95">
        <v>4363.5</v>
      </c>
    </row>
    <row r="1649" spans="2:3" ht="15.75" thickBot="1" x14ac:dyDescent="0.3">
      <c r="B1649" s="66" t="s">
        <v>782</v>
      </c>
      <c r="C1649" s="95">
        <v>4363.5</v>
      </c>
    </row>
    <row r="1650" spans="2:3" ht="15.75" thickBot="1" x14ac:dyDescent="0.3">
      <c r="B1650" s="65" t="s">
        <v>4</v>
      </c>
      <c r="C1650" s="95">
        <v>4488.5</v>
      </c>
    </row>
    <row r="1651" spans="2:3" ht="15.75" thickBot="1" x14ac:dyDescent="0.3">
      <c r="B1651" s="66" t="s">
        <v>5</v>
      </c>
      <c r="C1651" s="95">
        <v>3848.3</v>
      </c>
    </row>
    <row r="1652" spans="2:3" ht="15.75" thickBot="1" x14ac:dyDescent="0.3">
      <c r="B1652" s="66" t="s">
        <v>6</v>
      </c>
      <c r="C1652" s="102">
        <v>499.2</v>
      </c>
    </row>
    <row r="1653" spans="2:3" ht="15.75" thickBot="1" x14ac:dyDescent="0.3">
      <c r="B1653" s="66" t="s">
        <v>10</v>
      </c>
      <c r="C1653" s="102">
        <v>56.7</v>
      </c>
    </row>
    <row r="1654" spans="2:3" ht="15.75" thickBot="1" x14ac:dyDescent="0.3">
      <c r="B1654" s="66" t="s">
        <v>11</v>
      </c>
      <c r="C1654" s="102">
        <v>84.3</v>
      </c>
    </row>
    <row r="1655" spans="2:3" ht="15.75" thickBot="1" x14ac:dyDescent="0.3">
      <c r="B1655" s="65" t="s">
        <v>12</v>
      </c>
      <c r="C1655" s="102">
        <v>14.9</v>
      </c>
    </row>
    <row r="1656" spans="2:3" ht="15.75" thickBot="1" x14ac:dyDescent="0.3">
      <c r="B1656" s="96" t="s">
        <v>802</v>
      </c>
      <c r="C1656" s="95">
        <v>4363.5</v>
      </c>
    </row>
    <row r="1657" spans="2:3" ht="15.75" thickBot="1" x14ac:dyDescent="0.3">
      <c r="B1657" s="66" t="s">
        <v>780</v>
      </c>
      <c r="C1657" s="95">
        <v>4363.5</v>
      </c>
    </row>
    <row r="1658" spans="2:3" ht="15.75" thickBot="1" x14ac:dyDescent="0.3">
      <c r="B1658" s="96" t="s">
        <v>806</v>
      </c>
      <c r="C1658" s="95">
        <v>4503.3999999999996</v>
      </c>
    </row>
    <row r="1659" spans="2:3" ht="15.75" thickBot="1" x14ac:dyDescent="0.3">
      <c r="B1659" s="66" t="s">
        <v>4</v>
      </c>
      <c r="C1659" s="95">
        <v>4488.5</v>
      </c>
    </row>
    <row r="1660" spans="2:3" ht="15.75" thickBot="1" x14ac:dyDescent="0.3">
      <c r="B1660" s="66" t="s">
        <v>12</v>
      </c>
      <c r="C1660" s="102">
        <v>14.9</v>
      </c>
    </row>
    <row r="1661" spans="2:3" ht="15.75" thickBot="1" x14ac:dyDescent="0.3">
      <c r="B1661" s="100" t="s">
        <v>808</v>
      </c>
      <c r="C1661" s="103">
        <v>-139.9</v>
      </c>
    </row>
    <row r="1662" spans="2:3" ht="15.75" thickBot="1" x14ac:dyDescent="0.3">
      <c r="B1662" s="100" t="s">
        <v>825</v>
      </c>
      <c r="C1662" s="103">
        <v>318.89999999999998</v>
      </c>
    </row>
    <row r="1663" spans="2:3" ht="15.75" thickBot="1" x14ac:dyDescent="0.3">
      <c r="B1663" s="100" t="s">
        <v>826</v>
      </c>
      <c r="C1663" s="103">
        <v>178.9</v>
      </c>
    </row>
    <row r="1664" spans="2:3" ht="15.75" thickBot="1" x14ac:dyDescent="0.3">
      <c r="B1664" s="96" t="s">
        <v>821</v>
      </c>
      <c r="C1664" s="104">
        <v>642</v>
      </c>
    </row>
    <row r="1665" spans="2:3" ht="15.75" thickBot="1" x14ac:dyDescent="0.3">
      <c r="B1665" s="98" t="s">
        <v>822</v>
      </c>
      <c r="C1665" s="104">
        <v>543</v>
      </c>
    </row>
    <row r="1666" spans="2:3" ht="15.75" thickBot="1" x14ac:dyDescent="0.3">
      <c r="B1666" s="98" t="s">
        <v>823</v>
      </c>
      <c r="C1666" s="104">
        <v>99</v>
      </c>
    </row>
    <row r="1667" spans="2:3" ht="15.75" thickBot="1" x14ac:dyDescent="0.3">
      <c r="B1667" s="123" t="s">
        <v>907</v>
      </c>
      <c r="C1667" s="124"/>
    </row>
    <row r="1668" spans="2:3" ht="15.75" thickBot="1" x14ac:dyDescent="0.3">
      <c r="B1668" s="65" t="s">
        <v>780</v>
      </c>
      <c r="C1668" s="102">
        <v>508.3</v>
      </c>
    </row>
    <row r="1669" spans="2:3" ht="15.75" thickBot="1" x14ac:dyDescent="0.3">
      <c r="B1669" s="66" t="s">
        <v>9</v>
      </c>
      <c r="C1669" s="102">
        <v>21.1</v>
      </c>
    </row>
    <row r="1670" spans="2:3" ht="15.75" thickBot="1" x14ac:dyDescent="0.3">
      <c r="B1670" s="66" t="s">
        <v>782</v>
      </c>
      <c r="C1670" s="102">
        <v>487.2</v>
      </c>
    </row>
    <row r="1671" spans="2:3" ht="15.75" thickBot="1" x14ac:dyDescent="0.3">
      <c r="B1671" s="65" t="s">
        <v>4</v>
      </c>
      <c r="C1671" s="102">
        <v>310.7</v>
      </c>
    </row>
    <row r="1672" spans="2:3" ht="15.75" thickBot="1" x14ac:dyDescent="0.3">
      <c r="B1672" s="66" t="s">
        <v>6</v>
      </c>
      <c r="C1672" s="102">
        <v>310.7</v>
      </c>
    </row>
    <row r="1673" spans="2:3" ht="15.75" thickBot="1" x14ac:dyDescent="0.3">
      <c r="B1673" s="65" t="s">
        <v>12</v>
      </c>
      <c r="C1673" s="102">
        <v>3.7</v>
      </c>
    </row>
    <row r="1674" spans="2:3" ht="15.75" thickBot="1" x14ac:dyDescent="0.3">
      <c r="B1674" s="96" t="s">
        <v>802</v>
      </c>
      <c r="C1674" s="102">
        <v>508.3</v>
      </c>
    </row>
    <row r="1675" spans="2:3" ht="15.75" thickBot="1" x14ac:dyDescent="0.3">
      <c r="B1675" s="66" t="s">
        <v>780</v>
      </c>
      <c r="C1675" s="102">
        <v>508.3</v>
      </c>
    </row>
    <row r="1676" spans="2:3" ht="15.75" thickBot="1" x14ac:dyDescent="0.3">
      <c r="B1676" s="96" t="s">
        <v>806</v>
      </c>
      <c r="C1676" s="102">
        <v>314.39999999999998</v>
      </c>
    </row>
    <row r="1677" spans="2:3" ht="15.75" thickBot="1" x14ac:dyDescent="0.3">
      <c r="B1677" s="66" t="s">
        <v>4</v>
      </c>
      <c r="C1677" s="102">
        <v>310.7</v>
      </c>
    </row>
    <row r="1678" spans="2:3" ht="15.75" thickBot="1" x14ac:dyDescent="0.3">
      <c r="B1678" s="66" t="s">
        <v>12</v>
      </c>
      <c r="C1678" s="102">
        <v>3.7</v>
      </c>
    </row>
    <row r="1679" spans="2:3" ht="15.75" thickBot="1" x14ac:dyDescent="0.3">
      <c r="B1679" s="100" t="s">
        <v>808</v>
      </c>
      <c r="C1679" s="103">
        <v>193.9</v>
      </c>
    </row>
    <row r="1680" spans="2:3" ht="15.75" thickBot="1" x14ac:dyDescent="0.3">
      <c r="B1680" s="100" t="s">
        <v>825</v>
      </c>
      <c r="C1680" s="103">
        <v>905.8</v>
      </c>
    </row>
    <row r="1681" spans="2:3" ht="15.75" thickBot="1" x14ac:dyDescent="0.3">
      <c r="B1681" s="100" t="s">
        <v>826</v>
      </c>
      <c r="C1681" s="101">
        <v>1099.7</v>
      </c>
    </row>
    <row r="1682" spans="2:3" ht="15.75" thickBot="1" x14ac:dyDescent="0.3">
      <c r="B1682" s="96" t="s">
        <v>821</v>
      </c>
      <c r="C1682" s="104">
        <v>49</v>
      </c>
    </row>
    <row r="1683" spans="2:3" ht="15.75" thickBot="1" x14ac:dyDescent="0.3">
      <c r="B1683" s="98" t="s">
        <v>822</v>
      </c>
      <c r="C1683" s="104">
        <v>22</v>
      </c>
    </row>
    <row r="1684" spans="2:3" ht="15.75" thickBot="1" x14ac:dyDescent="0.3">
      <c r="B1684" s="98" t="s">
        <v>823</v>
      </c>
      <c r="C1684" s="104">
        <v>27</v>
      </c>
    </row>
    <row r="1685" spans="2:3" ht="15.75" thickBot="1" x14ac:dyDescent="0.3">
      <c r="B1685" s="123" t="s">
        <v>908</v>
      </c>
      <c r="C1685" s="124"/>
    </row>
    <row r="1686" spans="2:3" ht="15.75" thickBot="1" x14ac:dyDescent="0.3">
      <c r="B1686" s="65" t="s">
        <v>780</v>
      </c>
      <c r="C1686" s="95">
        <v>21274.1</v>
      </c>
    </row>
    <row r="1687" spans="2:3" ht="15.75" thickBot="1" x14ac:dyDescent="0.3">
      <c r="B1687" s="66" t="s">
        <v>9</v>
      </c>
      <c r="C1687" s="102">
        <v>128.19999999999999</v>
      </c>
    </row>
    <row r="1688" spans="2:3" ht="15.75" thickBot="1" x14ac:dyDescent="0.3">
      <c r="B1688" s="66" t="s">
        <v>782</v>
      </c>
      <c r="C1688" s="95">
        <v>21145.9</v>
      </c>
    </row>
    <row r="1689" spans="2:3" ht="15.75" thickBot="1" x14ac:dyDescent="0.3">
      <c r="B1689" s="65" t="s">
        <v>4</v>
      </c>
      <c r="C1689" s="95">
        <v>21452.3</v>
      </c>
    </row>
    <row r="1690" spans="2:3" ht="15.75" thickBot="1" x14ac:dyDescent="0.3">
      <c r="B1690" s="66" t="s">
        <v>5</v>
      </c>
      <c r="C1690" s="95">
        <v>17149.2</v>
      </c>
    </row>
    <row r="1691" spans="2:3" ht="15.75" thickBot="1" x14ac:dyDescent="0.3">
      <c r="B1691" s="66" t="s">
        <v>6</v>
      </c>
      <c r="C1691" s="95">
        <v>4040.6</v>
      </c>
    </row>
    <row r="1692" spans="2:3" ht="15.75" thickBot="1" x14ac:dyDescent="0.3">
      <c r="B1692" s="66" t="s">
        <v>10</v>
      </c>
      <c r="C1692" s="102">
        <v>146.5</v>
      </c>
    </row>
    <row r="1693" spans="2:3" ht="15.75" thickBot="1" x14ac:dyDescent="0.3">
      <c r="B1693" s="66" t="s">
        <v>11</v>
      </c>
      <c r="C1693" s="102">
        <v>116</v>
      </c>
    </row>
    <row r="1694" spans="2:3" ht="15.75" thickBot="1" x14ac:dyDescent="0.3">
      <c r="B1694" s="65" t="s">
        <v>12</v>
      </c>
      <c r="C1694" s="102">
        <v>62.5</v>
      </c>
    </row>
    <row r="1695" spans="2:3" ht="15.75" thickBot="1" x14ac:dyDescent="0.3">
      <c r="B1695" s="96" t="s">
        <v>802</v>
      </c>
      <c r="C1695" s="95">
        <v>21274.1</v>
      </c>
    </row>
    <row r="1696" spans="2:3" ht="15.75" thickBot="1" x14ac:dyDescent="0.3">
      <c r="B1696" s="66" t="s">
        <v>780</v>
      </c>
      <c r="C1696" s="95">
        <v>21274.1</v>
      </c>
    </row>
    <row r="1697" spans="2:3" ht="15.75" thickBot="1" x14ac:dyDescent="0.3">
      <c r="B1697" s="96" t="s">
        <v>806</v>
      </c>
      <c r="C1697" s="95">
        <v>21514.799999999999</v>
      </c>
    </row>
    <row r="1698" spans="2:3" ht="15.75" thickBot="1" x14ac:dyDescent="0.3">
      <c r="B1698" s="66" t="s">
        <v>4</v>
      </c>
      <c r="C1698" s="95">
        <v>21452.3</v>
      </c>
    </row>
    <row r="1699" spans="2:3" ht="15.75" thickBot="1" x14ac:dyDescent="0.3">
      <c r="B1699" s="66" t="s">
        <v>12</v>
      </c>
      <c r="C1699" s="102">
        <v>62.5</v>
      </c>
    </row>
    <row r="1700" spans="2:3" ht="15.75" thickBot="1" x14ac:dyDescent="0.3">
      <c r="B1700" s="100" t="s">
        <v>808</v>
      </c>
      <c r="C1700" s="103">
        <v>-240.7</v>
      </c>
    </row>
    <row r="1701" spans="2:3" ht="15.75" thickBot="1" x14ac:dyDescent="0.3">
      <c r="B1701" s="100" t="s">
        <v>825</v>
      </c>
      <c r="C1701" s="101">
        <v>1741.2</v>
      </c>
    </row>
    <row r="1702" spans="2:3" ht="15.75" thickBot="1" x14ac:dyDescent="0.3">
      <c r="B1702" s="100" t="s">
        <v>826</v>
      </c>
      <c r="C1702" s="101">
        <v>1500.5</v>
      </c>
    </row>
    <row r="1703" spans="2:3" ht="15.75" thickBot="1" x14ac:dyDescent="0.3">
      <c r="B1703" s="96" t="s">
        <v>821</v>
      </c>
      <c r="C1703" s="105">
        <v>2627</v>
      </c>
    </row>
    <row r="1704" spans="2:3" ht="15.75" thickBot="1" x14ac:dyDescent="0.3">
      <c r="B1704" s="98" t="s">
        <v>822</v>
      </c>
      <c r="C1704" s="105">
        <v>2151</v>
      </c>
    </row>
    <row r="1705" spans="2:3" ht="15.75" thickBot="1" x14ac:dyDescent="0.3">
      <c r="B1705" s="98" t="s">
        <v>823</v>
      </c>
      <c r="C1705" s="104">
        <v>476</v>
      </c>
    </row>
    <row r="1706" spans="2:3" ht="15.75" thickBot="1" x14ac:dyDescent="0.3">
      <c r="B1706" s="123" t="s">
        <v>555</v>
      </c>
      <c r="C1706" s="124"/>
    </row>
    <row r="1707" spans="2:3" ht="15.75" thickBot="1" x14ac:dyDescent="0.3">
      <c r="B1707" s="65" t="s">
        <v>780</v>
      </c>
      <c r="C1707" s="95">
        <v>45343.3</v>
      </c>
    </row>
    <row r="1708" spans="2:3" ht="15.75" thickBot="1" x14ac:dyDescent="0.3">
      <c r="B1708" s="66" t="s">
        <v>9</v>
      </c>
      <c r="C1708" s="95">
        <v>6733.9</v>
      </c>
    </row>
    <row r="1709" spans="2:3" ht="15.75" thickBot="1" x14ac:dyDescent="0.3">
      <c r="B1709" s="66" t="s">
        <v>782</v>
      </c>
      <c r="C1709" s="95">
        <v>38609.4</v>
      </c>
    </row>
    <row r="1710" spans="2:3" ht="15.75" thickBot="1" x14ac:dyDescent="0.3">
      <c r="B1710" s="65" t="s">
        <v>803</v>
      </c>
      <c r="C1710" s="95">
        <v>8900</v>
      </c>
    </row>
    <row r="1711" spans="2:3" ht="15.75" thickBot="1" x14ac:dyDescent="0.3">
      <c r="B1711" s="65" t="s">
        <v>4</v>
      </c>
      <c r="C1711" s="95">
        <v>37242.199999999997</v>
      </c>
    </row>
    <row r="1712" spans="2:3" ht="15.75" thickBot="1" x14ac:dyDescent="0.3">
      <c r="B1712" s="66" t="s">
        <v>5</v>
      </c>
      <c r="C1712" s="95">
        <v>15492.1</v>
      </c>
    </row>
    <row r="1713" spans="2:3" ht="15.75" thickBot="1" x14ac:dyDescent="0.3">
      <c r="B1713" s="66" t="s">
        <v>6</v>
      </c>
      <c r="C1713" s="95">
        <v>17697.599999999999</v>
      </c>
    </row>
    <row r="1714" spans="2:3" ht="15.75" thickBot="1" x14ac:dyDescent="0.3">
      <c r="B1714" s="66" t="s">
        <v>8</v>
      </c>
      <c r="C1714" s="102">
        <v>12.8</v>
      </c>
    </row>
    <row r="1715" spans="2:3" ht="15.75" thickBot="1" x14ac:dyDescent="0.3">
      <c r="B1715" s="66" t="s">
        <v>9</v>
      </c>
      <c r="C1715" s="102">
        <v>273</v>
      </c>
    </row>
    <row r="1716" spans="2:3" ht="15.75" thickBot="1" x14ac:dyDescent="0.3">
      <c r="B1716" s="66" t="s">
        <v>10</v>
      </c>
      <c r="C1716" s="102">
        <v>138.6</v>
      </c>
    </row>
    <row r="1717" spans="2:3" ht="15.75" thickBot="1" x14ac:dyDescent="0.3">
      <c r="B1717" s="66" t="s">
        <v>11</v>
      </c>
      <c r="C1717" s="95">
        <v>3628</v>
      </c>
    </row>
    <row r="1718" spans="2:3" ht="15.75" thickBot="1" x14ac:dyDescent="0.3">
      <c r="B1718" s="65" t="s">
        <v>12</v>
      </c>
      <c r="C1718" s="95">
        <v>2897.6</v>
      </c>
    </row>
    <row r="1719" spans="2:3" ht="15.75" thickBot="1" x14ac:dyDescent="0.3">
      <c r="B1719" s="96" t="s">
        <v>802</v>
      </c>
      <c r="C1719" s="95">
        <v>54243.3</v>
      </c>
    </row>
    <row r="1720" spans="2:3" ht="15.75" thickBot="1" x14ac:dyDescent="0.3">
      <c r="B1720" s="66" t="s">
        <v>780</v>
      </c>
      <c r="C1720" s="95">
        <v>45343.3</v>
      </c>
    </row>
    <row r="1721" spans="2:3" ht="15.75" thickBot="1" x14ac:dyDescent="0.3">
      <c r="B1721" s="66" t="s">
        <v>803</v>
      </c>
      <c r="C1721" s="95">
        <v>8900</v>
      </c>
    </row>
    <row r="1722" spans="2:3" ht="15.75" thickBot="1" x14ac:dyDescent="0.3">
      <c r="B1722" s="96" t="s">
        <v>806</v>
      </c>
      <c r="C1722" s="95">
        <v>40139.9</v>
      </c>
    </row>
    <row r="1723" spans="2:3" ht="15.75" thickBot="1" x14ac:dyDescent="0.3">
      <c r="B1723" s="66" t="s">
        <v>4</v>
      </c>
      <c r="C1723" s="95">
        <v>37242.199999999997</v>
      </c>
    </row>
    <row r="1724" spans="2:3" ht="15.75" thickBot="1" x14ac:dyDescent="0.3">
      <c r="B1724" s="66" t="s">
        <v>12</v>
      </c>
      <c r="C1724" s="95">
        <v>2897.6</v>
      </c>
    </row>
    <row r="1725" spans="2:3" ht="15.75" thickBot="1" x14ac:dyDescent="0.3">
      <c r="B1725" s="100" t="s">
        <v>808</v>
      </c>
      <c r="C1725" s="101">
        <v>14103.4</v>
      </c>
    </row>
    <row r="1726" spans="2:3" ht="15.75" thickBot="1" x14ac:dyDescent="0.3">
      <c r="B1726" s="100" t="s">
        <v>825</v>
      </c>
      <c r="C1726" s="101">
        <v>5188.7</v>
      </c>
    </row>
    <row r="1727" spans="2:3" ht="15.75" thickBot="1" x14ac:dyDescent="0.3">
      <c r="B1727" s="100" t="s">
        <v>826</v>
      </c>
      <c r="C1727" s="101">
        <v>19292.099999999999</v>
      </c>
    </row>
    <row r="1728" spans="2:3" ht="15.75" thickBot="1" x14ac:dyDescent="0.3">
      <c r="B1728" s="96" t="s">
        <v>821</v>
      </c>
      <c r="C1728" s="105">
        <v>5843</v>
      </c>
    </row>
    <row r="1729" spans="2:3" ht="15.75" thickBot="1" x14ac:dyDescent="0.3">
      <c r="B1729" s="98" t="s">
        <v>822</v>
      </c>
      <c r="C1729" s="105">
        <v>2878</v>
      </c>
    </row>
    <row r="1730" spans="2:3" ht="15.75" thickBot="1" x14ac:dyDescent="0.3">
      <c r="B1730" s="98" t="s">
        <v>823</v>
      </c>
      <c r="C1730" s="105">
        <v>2965</v>
      </c>
    </row>
    <row r="1731" spans="2:3" ht="15.75" thickBot="1" x14ac:dyDescent="0.3">
      <c r="B1731" s="123" t="s">
        <v>536</v>
      </c>
      <c r="C1731" s="124"/>
    </row>
    <row r="1732" spans="2:3" ht="15.75" thickBot="1" x14ac:dyDescent="0.3">
      <c r="B1732" s="65" t="s">
        <v>780</v>
      </c>
      <c r="C1732" s="102">
        <v>107.5</v>
      </c>
    </row>
    <row r="1733" spans="2:3" ht="15.75" thickBot="1" x14ac:dyDescent="0.3">
      <c r="B1733" s="66" t="s">
        <v>9</v>
      </c>
      <c r="C1733" s="102">
        <v>-1.4</v>
      </c>
    </row>
    <row r="1734" spans="2:3" ht="15.75" thickBot="1" x14ac:dyDescent="0.3">
      <c r="B1734" s="66" t="s">
        <v>782</v>
      </c>
      <c r="C1734" s="102">
        <v>108.9</v>
      </c>
    </row>
    <row r="1735" spans="2:3" ht="15.75" thickBot="1" x14ac:dyDescent="0.3">
      <c r="B1735" s="65" t="s">
        <v>4</v>
      </c>
      <c r="C1735" s="102">
        <v>51.3</v>
      </c>
    </row>
    <row r="1736" spans="2:3" ht="15.75" thickBot="1" x14ac:dyDescent="0.3">
      <c r="B1736" s="66" t="s">
        <v>6</v>
      </c>
      <c r="C1736" s="102">
        <v>51.3</v>
      </c>
    </row>
    <row r="1737" spans="2:3" ht="15.75" thickBot="1" x14ac:dyDescent="0.3">
      <c r="B1737" s="65" t="s">
        <v>12</v>
      </c>
      <c r="C1737" s="102">
        <v>18.5</v>
      </c>
    </row>
    <row r="1738" spans="2:3" ht="15.75" thickBot="1" x14ac:dyDescent="0.3">
      <c r="B1738" s="96" t="s">
        <v>802</v>
      </c>
      <c r="C1738" s="102">
        <v>107.5</v>
      </c>
    </row>
    <row r="1739" spans="2:3" ht="15.75" thickBot="1" x14ac:dyDescent="0.3">
      <c r="B1739" s="66" t="s">
        <v>780</v>
      </c>
      <c r="C1739" s="102">
        <v>107.5</v>
      </c>
    </row>
    <row r="1740" spans="2:3" ht="15.75" thickBot="1" x14ac:dyDescent="0.3">
      <c r="B1740" s="96" t="s">
        <v>806</v>
      </c>
      <c r="C1740" s="102">
        <v>69.8</v>
      </c>
    </row>
    <row r="1741" spans="2:3" ht="15.75" thickBot="1" x14ac:dyDescent="0.3">
      <c r="B1741" s="66" t="s">
        <v>4</v>
      </c>
      <c r="C1741" s="102">
        <v>51.3</v>
      </c>
    </row>
    <row r="1742" spans="2:3" ht="15.75" thickBot="1" x14ac:dyDescent="0.3">
      <c r="B1742" s="66" t="s">
        <v>12</v>
      </c>
      <c r="C1742" s="102">
        <v>18.5</v>
      </c>
    </row>
    <row r="1743" spans="2:3" ht="15.75" thickBot="1" x14ac:dyDescent="0.3">
      <c r="B1743" s="100" t="s">
        <v>808</v>
      </c>
      <c r="C1743" s="103">
        <v>37.700000000000003</v>
      </c>
    </row>
    <row r="1744" spans="2:3" ht="15.75" thickBot="1" x14ac:dyDescent="0.3">
      <c r="B1744" s="100" t="s">
        <v>825</v>
      </c>
      <c r="C1744" s="103">
        <v>304.2</v>
      </c>
    </row>
    <row r="1745" spans="2:3" ht="15.75" thickBot="1" x14ac:dyDescent="0.3">
      <c r="B1745" s="100" t="s">
        <v>826</v>
      </c>
      <c r="C1745" s="103">
        <v>341.9</v>
      </c>
    </row>
    <row r="1746" spans="2:3" ht="15.75" thickBot="1" x14ac:dyDescent="0.3">
      <c r="B1746" s="96" t="s">
        <v>821</v>
      </c>
      <c r="C1746" s="104">
        <v>55</v>
      </c>
    </row>
    <row r="1747" spans="2:3" ht="15.75" thickBot="1" x14ac:dyDescent="0.3">
      <c r="B1747" s="98" t="s">
        <v>822</v>
      </c>
      <c r="C1747" s="104">
        <v>16</v>
      </c>
    </row>
    <row r="1748" spans="2:3" ht="15.75" thickBot="1" x14ac:dyDescent="0.3">
      <c r="B1748" s="98" t="s">
        <v>823</v>
      </c>
      <c r="C1748" s="104">
        <v>39</v>
      </c>
    </row>
    <row r="1749" spans="2:3" ht="15.75" thickBot="1" x14ac:dyDescent="0.3">
      <c r="B1749" s="123" t="s">
        <v>909</v>
      </c>
      <c r="C1749" s="124"/>
    </row>
    <row r="1750" spans="2:3" ht="15.75" thickBot="1" x14ac:dyDescent="0.3">
      <c r="B1750" s="65" t="s">
        <v>780</v>
      </c>
      <c r="C1750" s="102">
        <v>763.5</v>
      </c>
    </row>
    <row r="1751" spans="2:3" ht="15.75" thickBot="1" x14ac:dyDescent="0.3">
      <c r="B1751" s="66" t="s">
        <v>9</v>
      </c>
      <c r="C1751" s="102">
        <v>581</v>
      </c>
    </row>
    <row r="1752" spans="2:3" ht="15.75" thickBot="1" x14ac:dyDescent="0.3">
      <c r="B1752" s="66" t="s">
        <v>782</v>
      </c>
      <c r="C1752" s="102">
        <v>182.5</v>
      </c>
    </row>
    <row r="1753" spans="2:3" ht="15.75" thickBot="1" x14ac:dyDescent="0.3">
      <c r="B1753" s="65" t="s">
        <v>4</v>
      </c>
      <c r="C1753" s="102">
        <v>730.1</v>
      </c>
    </row>
    <row r="1754" spans="2:3" ht="15.75" thickBot="1" x14ac:dyDescent="0.3">
      <c r="B1754" s="66" t="s">
        <v>5</v>
      </c>
      <c r="C1754" s="102">
        <v>559.6</v>
      </c>
    </row>
    <row r="1755" spans="2:3" ht="15.75" thickBot="1" x14ac:dyDescent="0.3">
      <c r="B1755" s="66" t="s">
        <v>6</v>
      </c>
      <c r="C1755" s="102">
        <v>169.7</v>
      </c>
    </row>
    <row r="1756" spans="2:3" ht="15.75" thickBot="1" x14ac:dyDescent="0.3">
      <c r="B1756" s="66" t="s">
        <v>11</v>
      </c>
      <c r="C1756" s="102">
        <v>0.7</v>
      </c>
    </row>
    <row r="1757" spans="2:3" ht="15.75" thickBot="1" x14ac:dyDescent="0.3">
      <c r="B1757" s="65" t="s">
        <v>12</v>
      </c>
      <c r="C1757" s="102">
        <v>84.9</v>
      </c>
    </row>
    <row r="1758" spans="2:3" ht="15.75" thickBot="1" x14ac:dyDescent="0.3">
      <c r="B1758" s="96" t="s">
        <v>802</v>
      </c>
      <c r="C1758" s="102">
        <v>763.5</v>
      </c>
    </row>
    <row r="1759" spans="2:3" ht="15.75" thickBot="1" x14ac:dyDescent="0.3">
      <c r="B1759" s="66" t="s">
        <v>780</v>
      </c>
      <c r="C1759" s="102">
        <v>763.5</v>
      </c>
    </row>
    <row r="1760" spans="2:3" ht="15.75" thickBot="1" x14ac:dyDescent="0.3">
      <c r="B1760" s="96" t="s">
        <v>806</v>
      </c>
      <c r="C1760" s="102">
        <v>815</v>
      </c>
    </row>
    <row r="1761" spans="2:3" ht="15.75" thickBot="1" x14ac:dyDescent="0.3">
      <c r="B1761" s="66" t="s">
        <v>4</v>
      </c>
      <c r="C1761" s="102">
        <v>730.1</v>
      </c>
    </row>
    <row r="1762" spans="2:3" ht="15.75" thickBot="1" x14ac:dyDescent="0.3">
      <c r="B1762" s="66" t="s">
        <v>12</v>
      </c>
      <c r="C1762" s="102">
        <v>84.9</v>
      </c>
    </row>
    <row r="1763" spans="2:3" ht="15.75" thickBot="1" x14ac:dyDescent="0.3">
      <c r="B1763" s="100" t="s">
        <v>808</v>
      </c>
      <c r="C1763" s="103">
        <v>-51.5</v>
      </c>
    </row>
    <row r="1764" spans="2:3" ht="15.75" thickBot="1" x14ac:dyDescent="0.3">
      <c r="B1764" s="100" t="s">
        <v>825</v>
      </c>
      <c r="C1764" s="103">
        <v>135.9</v>
      </c>
    </row>
    <row r="1765" spans="2:3" ht="15.75" thickBot="1" x14ac:dyDescent="0.3">
      <c r="B1765" s="100" t="s">
        <v>826</v>
      </c>
      <c r="C1765" s="103">
        <v>84.4</v>
      </c>
    </row>
    <row r="1766" spans="2:3" ht="15.75" thickBot="1" x14ac:dyDescent="0.3">
      <c r="B1766" s="96" t="s">
        <v>821</v>
      </c>
      <c r="C1766" s="104">
        <v>190</v>
      </c>
    </row>
    <row r="1767" spans="2:3" ht="15.75" thickBot="1" x14ac:dyDescent="0.3">
      <c r="B1767" s="98" t="s">
        <v>822</v>
      </c>
      <c r="C1767" s="104">
        <v>131</v>
      </c>
    </row>
    <row r="1768" spans="2:3" ht="15.75" thickBot="1" x14ac:dyDescent="0.3">
      <c r="B1768" s="98" t="s">
        <v>823</v>
      </c>
      <c r="C1768" s="104">
        <v>59</v>
      </c>
    </row>
    <row r="1769" spans="2:3" ht="15.75" thickBot="1" x14ac:dyDescent="0.3">
      <c r="B1769" s="123" t="s">
        <v>910</v>
      </c>
      <c r="C1769" s="124"/>
    </row>
    <row r="1770" spans="2:3" ht="15.75" thickBot="1" x14ac:dyDescent="0.3">
      <c r="B1770" s="65" t="s">
        <v>780</v>
      </c>
      <c r="C1770" s="95">
        <v>14909.6</v>
      </c>
    </row>
    <row r="1771" spans="2:3" ht="15.75" thickBot="1" x14ac:dyDescent="0.3">
      <c r="B1771" s="66" t="s">
        <v>9</v>
      </c>
      <c r="C1771" s="102">
        <v>46</v>
      </c>
    </row>
    <row r="1772" spans="2:3" ht="15.75" thickBot="1" x14ac:dyDescent="0.3">
      <c r="B1772" s="66" t="s">
        <v>782</v>
      </c>
      <c r="C1772" s="95">
        <v>14863.6</v>
      </c>
    </row>
    <row r="1773" spans="2:3" ht="15.75" thickBot="1" x14ac:dyDescent="0.3">
      <c r="B1773" s="65" t="s">
        <v>4</v>
      </c>
      <c r="C1773" s="95">
        <v>15226.2</v>
      </c>
    </row>
    <row r="1774" spans="2:3" ht="15.75" thickBot="1" x14ac:dyDescent="0.3">
      <c r="B1774" s="66" t="s">
        <v>5</v>
      </c>
      <c r="C1774" s="95">
        <v>13071</v>
      </c>
    </row>
    <row r="1775" spans="2:3" ht="15.75" thickBot="1" x14ac:dyDescent="0.3">
      <c r="B1775" s="66" t="s">
        <v>6</v>
      </c>
      <c r="C1775" s="95">
        <v>1922.9</v>
      </c>
    </row>
    <row r="1776" spans="2:3" ht="15.75" thickBot="1" x14ac:dyDescent="0.3">
      <c r="B1776" s="66" t="s">
        <v>10</v>
      </c>
      <c r="C1776" s="102">
        <v>183.4</v>
      </c>
    </row>
    <row r="1777" spans="2:3" ht="15.75" thickBot="1" x14ac:dyDescent="0.3">
      <c r="B1777" s="66" t="s">
        <v>11</v>
      </c>
      <c r="C1777" s="102">
        <v>48.9</v>
      </c>
    </row>
    <row r="1778" spans="2:3" ht="15.75" thickBot="1" x14ac:dyDescent="0.3">
      <c r="B1778" s="65" t="s">
        <v>12</v>
      </c>
      <c r="C1778" s="102">
        <v>44.6</v>
      </c>
    </row>
    <row r="1779" spans="2:3" ht="15.75" thickBot="1" x14ac:dyDescent="0.3">
      <c r="B1779" s="96" t="s">
        <v>802</v>
      </c>
      <c r="C1779" s="95">
        <v>14909.6</v>
      </c>
    </row>
    <row r="1780" spans="2:3" ht="15.75" thickBot="1" x14ac:dyDescent="0.3">
      <c r="B1780" s="66" t="s">
        <v>780</v>
      </c>
      <c r="C1780" s="95">
        <v>14909.6</v>
      </c>
    </row>
    <row r="1781" spans="2:3" ht="15.75" thickBot="1" x14ac:dyDescent="0.3">
      <c r="B1781" s="96" t="s">
        <v>806</v>
      </c>
      <c r="C1781" s="95">
        <v>15270.8</v>
      </c>
    </row>
    <row r="1782" spans="2:3" ht="15.75" thickBot="1" x14ac:dyDescent="0.3">
      <c r="B1782" s="66" t="s">
        <v>4</v>
      </c>
      <c r="C1782" s="95">
        <v>15226.2</v>
      </c>
    </row>
    <row r="1783" spans="2:3" ht="15.75" thickBot="1" x14ac:dyDescent="0.3">
      <c r="B1783" s="66" t="s">
        <v>12</v>
      </c>
      <c r="C1783" s="102">
        <v>44.6</v>
      </c>
    </row>
    <row r="1784" spans="2:3" ht="15.75" thickBot="1" x14ac:dyDescent="0.3">
      <c r="B1784" s="100" t="s">
        <v>808</v>
      </c>
      <c r="C1784" s="103">
        <v>-361.2</v>
      </c>
    </row>
    <row r="1785" spans="2:3" ht="15.75" thickBot="1" x14ac:dyDescent="0.3">
      <c r="B1785" s="100" t="s">
        <v>825</v>
      </c>
      <c r="C1785" s="101">
        <v>1059.5999999999999</v>
      </c>
    </row>
    <row r="1786" spans="2:3" ht="15.75" thickBot="1" x14ac:dyDescent="0.3">
      <c r="B1786" s="100" t="s">
        <v>826</v>
      </c>
      <c r="C1786" s="103">
        <v>698.4</v>
      </c>
    </row>
    <row r="1787" spans="2:3" ht="15.75" thickBot="1" x14ac:dyDescent="0.3">
      <c r="B1787" s="96" t="s">
        <v>821</v>
      </c>
      <c r="C1787" s="105">
        <v>1897</v>
      </c>
    </row>
    <row r="1788" spans="2:3" ht="15.75" thickBot="1" x14ac:dyDescent="0.3">
      <c r="B1788" s="98" t="s">
        <v>822</v>
      </c>
      <c r="C1788" s="105">
        <v>1593</v>
      </c>
    </row>
    <row r="1789" spans="2:3" ht="15.75" thickBot="1" x14ac:dyDescent="0.3">
      <c r="B1789" s="98" t="s">
        <v>823</v>
      </c>
      <c r="C1789" s="104">
        <v>304</v>
      </c>
    </row>
    <row r="1790" spans="2:3" ht="15.75" thickBot="1" x14ac:dyDescent="0.3">
      <c r="B1790" s="123" t="s">
        <v>911</v>
      </c>
      <c r="C1790" s="124"/>
    </row>
    <row r="1791" spans="2:3" ht="15.75" thickBot="1" x14ac:dyDescent="0.3">
      <c r="B1791" s="65" t="s">
        <v>780</v>
      </c>
      <c r="C1791" s="95">
        <v>4376.3999999999996</v>
      </c>
    </row>
    <row r="1792" spans="2:3" ht="15.75" thickBot="1" x14ac:dyDescent="0.3">
      <c r="B1792" s="66" t="s">
        <v>782</v>
      </c>
      <c r="C1792" s="95">
        <v>4376.3999999999996</v>
      </c>
    </row>
    <row r="1793" spans="2:3" ht="15.75" thickBot="1" x14ac:dyDescent="0.3">
      <c r="B1793" s="65" t="s">
        <v>4</v>
      </c>
      <c r="C1793" s="95">
        <v>4325.1000000000004</v>
      </c>
    </row>
    <row r="1794" spans="2:3" ht="15.75" thickBot="1" x14ac:dyDescent="0.3">
      <c r="B1794" s="66" t="s">
        <v>5</v>
      </c>
      <c r="C1794" s="95">
        <v>3842.5</v>
      </c>
    </row>
    <row r="1795" spans="2:3" ht="15.75" thickBot="1" x14ac:dyDescent="0.3">
      <c r="B1795" s="66" t="s">
        <v>6</v>
      </c>
      <c r="C1795" s="102">
        <v>445.1</v>
      </c>
    </row>
    <row r="1796" spans="2:3" ht="15.75" thickBot="1" x14ac:dyDescent="0.3">
      <c r="B1796" s="66" t="s">
        <v>10</v>
      </c>
      <c r="C1796" s="102">
        <v>37.5</v>
      </c>
    </row>
    <row r="1797" spans="2:3" ht="15.75" thickBot="1" x14ac:dyDescent="0.3">
      <c r="B1797" s="65" t="s">
        <v>12</v>
      </c>
      <c r="C1797" s="102">
        <v>31.7</v>
      </c>
    </row>
    <row r="1798" spans="2:3" ht="15.75" thickBot="1" x14ac:dyDescent="0.3">
      <c r="B1798" s="96" t="s">
        <v>802</v>
      </c>
      <c r="C1798" s="95">
        <v>4376.3999999999996</v>
      </c>
    </row>
    <row r="1799" spans="2:3" ht="15.75" thickBot="1" x14ac:dyDescent="0.3">
      <c r="B1799" s="66" t="s">
        <v>780</v>
      </c>
      <c r="C1799" s="95">
        <v>4376.3999999999996</v>
      </c>
    </row>
    <row r="1800" spans="2:3" ht="15.75" thickBot="1" x14ac:dyDescent="0.3">
      <c r="B1800" s="96" t="s">
        <v>806</v>
      </c>
      <c r="C1800" s="95">
        <v>4356.8</v>
      </c>
    </row>
    <row r="1801" spans="2:3" ht="15.75" thickBot="1" x14ac:dyDescent="0.3">
      <c r="B1801" s="66" t="s">
        <v>4</v>
      </c>
      <c r="C1801" s="95">
        <v>4325.1000000000004</v>
      </c>
    </row>
    <row r="1802" spans="2:3" ht="15.75" thickBot="1" x14ac:dyDescent="0.3">
      <c r="B1802" s="66" t="s">
        <v>12</v>
      </c>
      <c r="C1802" s="102">
        <v>31.7</v>
      </c>
    </row>
    <row r="1803" spans="2:3" ht="15.75" thickBot="1" x14ac:dyDescent="0.3">
      <c r="B1803" s="100" t="s">
        <v>808</v>
      </c>
      <c r="C1803" s="103">
        <v>19.600000000000001</v>
      </c>
    </row>
    <row r="1804" spans="2:3" ht="15.75" thickBot="1" x14ac:dyDescent="0.3">
      <c r="B1804" s="100" t="s">
        <v>825</v>
      </c>
      <c r="C1804" s="103">
        <v>310.60000000000002</v>
      </c>
    </row>
    <row r="1805" spans="2:3" ht="15.75" thickBot="1" x14ac:dyDescent="0.3">
      <c r="B1805" s="100" t="s">
        <v>826</v>
      </c>
      <c r="C1805" s="103">
        <v>330.2</v>
      </c>
    </row>
    <row r="1806" spans="2:3" ht="15.75" thickBot="1" x14ac:dyDescent="0.3">
      <c r="B1806" s="96" t="s">
        <v>821</v>
      </c>
      <c r="C1806" s="104">
        <v>684</v>
      </c>
    </row>
    <row r="1807" spans="2:3" ht="15.75" thickBot="1" x14ac:dyDescent="0.3">
      <c r="B1807" s="98" t="s">
        <v>822</v>
      </c>
      <c r="C1807" s="104">
        <v>551</v>
      </c>
    </row>
    <row r="1808" spans="2:3" ht="15.75" thickBot="1" x14ac:dyDescent="0.3">
      <c r="B1808" s="98" t="s">
        <v>823</v>
      </c>
      <c r="C1808" s="104">
        <v>133</v>
      </c>
    </row>
    <row r="1809" spans="2:3" ht="15.75" thickBot="1" x14ac:dyDescent="0.3">
      <c r="B1809" s="123" t="s">
        <v>568</v>
      </c>
      <c r="C1809" s="124"/>
    </row>
    <row r="1810" spans="2:3" ht="15.75" thickBot="1" x14ac:dyDescent="0.3">
      <c r="B1810" s="65" t="s">
        <v>780</v>
      </c>
      <c r="C1810" s="95">
        <v>26282.1</v>
      </c>
    </row>
    <row r="1811" spans="2:3" ht="15.75" thickBot="1" x14ac:dyDescent="0.3">
      <c r="B1811" s="66" t="s">
        <v>9</v>
      </c>
      <c r="C1811" s="95">
        <v>2357.9</v>
      </c>
    </row>
    <row r="1812" spans="2:3" ht="15.75" thickBot="1" x14ac:dyDescent="0.3">
      <c r="B1812" s="66" t="s">
        <v>782</v>
      </c>
      <c r="C1812" s="95">
        <v>23924.2</v>
      </c>
    </row>
    <row r="1813" spans="2:3" ht="15.75" thickBot="1" x14ac:dyDescent="0.3">
      <c r="B1813" s="65" t="s">
        <v>4</v>
      </c>
      <c r="C1813" s="95">
        <v>25529.1</v>
      </c>
    </row>
    <row r="1814" spans="2:3" ht="15.75" thickBot="1" x14ac:dyDescent="0.3">
      <c r="B1814" s="66" t="s">
        <v>5</v>
      </c>
      <c r="C1814" s="95">
        <v>14554.4</v>
      </c>
    </row>
    <row r="1815" spans="2:3" ht="15.75" thickBot="1" x14ac:dyDescent="0.3">
      <c r="B1815" s="66" t="s">
        <v>6</v>
      </c>
      <c r="C1815" s="95">
        <v>9456.6</v>
      </c>
    </row>
    <row r="1816" spans="2:3" ht="15.75" thickBot="1" x14ac:dyDescent="0.3">
      <c r="B1816" s="66" t="s">
        <v>9</v>
      </c>
      <c r="C1816" s="102">
        <v>34.5</v>
      </c>
    </row>
    <row r="1817" spans="2:3" ht="15.75" thickBot="1" x14ac:dyDescent="0.3">
      <c r="B1817" s="66" t="s">
        <v>10</v>
      </c>
      <c r="C1817" s="102">
        <v>16.899999999999999</v>
      </c>
    </row>
    <row r="1818" spans="2:3" ht="15.75" thickBot="1" x14ac:dyDescent="0.3">
      <c r="B1818" s="66" t="s">
        <v>11</v>
      </c>
      <c r="C1818" s="95">
        <v>1466.7</v>
      </c>
    </row>
    <row r="1819" spans="2:3" ht="15.75" thickBot="1" x14ac:dyDescent="0.3">
      <c r="B1819" s="65" t="s">
        <v>12</v>
      </c>
      <c r="C1819" s="95">
        <v>1837.8</v>
      </c>
    </row>
    <row r="1820" spans="2:3" ht="15.75" thickBot="1" x14ac:dyDescent="0.3">
      <c r="B1820" s="96" t="s">
        <v>802</v>
      </c>
      <c r="C1820" s="95">
        <v>26282.1</v>
      </c>
    </row>
    <row r="1821" spans="2:3" ht="15.75" thickBot="1" x14ac:dyDescent="0.3">
      <c r="B1821" s="66" t="s">
        <v>780</v>
      </c>
      <c r="C1821" s="95">
        <v>26282.1</v>
      </c>
    </row>
    <row r="1822" spans="2:3" ht="15.75" thickBot="1" x14ac:dyDescent="0.3">
      <c r="B1822" s="96" t="s">
        <v>806</v>
      </c>
      <c r="C1822" s="95">
        <v>27366.9</v>
      </c>
    </row>
    <row r="1823" spans="2:3" ht="15.75" thickBot="1" x14ac:dyDescent="0.3">
      <c r="B1823" s="66" t="s">
        <v>4</v>
      </c>
      <c r="C1823" s="95">
        <v>25529.1</v>
      </c>
    </row>
    <row r="1824" spans="2:3" ht="15.75" thickBot="1" x14ac:dyDescent="0.3">
      <c r="B1824" s="66" t="s">
        <v>12</v>
      </c>
      <c r="C1824" s="95">
        <v>1837.8</v>
      </c>
    </row>
    <row r="1825" spans="2:3" ht="15.75" thickBot="1" x14ac:dyDescent="0.3">
      <c r="B1825" s="100" t="s">
        <v>808</v>
      </c>
      <c r="C1825" s="101">
        <v>-1084.8</v>
      </c>
    </row>
    <row r="1826" spans="2:3" ht="15.75" thickBot="1" x14ac:dyDescent="0.3">
      <c r="B1826" s="100" t="s">
        <v>825</v>
      </c>
      <c r="C1826" s="101">
        <v>1181.7</v>
      </c>
    </row>
    <row r="1827" spans="2:3" ht="15.75" thickBot="1" x14ac:dyDescent="0.3">
      <c r="B1827" s="100" t="s">
        <v>826</v>
      </c>
      <c r="C1827" s="103">
        <v>96.9</v>
      </c>
    </row>
    <row r="1828" spans="2:3" ht="15.75" thickBot="1" x14ac:dyDescent="0.3">
      <c r="B1828" s="96" t="s">
        <v>821</v>
      </c>
      <c r="C1828" s="105">
        <v>4076</v>
      </c>
    </row>
    <row r="1829" spans="2:3" ht="15.75" thickBot="1" x14ac:dyDescent="0.3">
      <c r="B1829" s="98" t="s">
        <v>822</v>
      </c>
      <c r="C1829" s="105">
        <v>2977</v>
      </c>
    </row>
    <row r="1830" spans="2:3" ht="15.75" thickBot="1" x14ac:dyDescent="0.3">
      <c r="B1830" s="98" t="s">
        <v>823</v>
      </c>
      <c r="C1830" s="105">
        <v>1099</v>
      </c>
    </row>
    <row r="1831" spans="2:3" ht="15.75" thickBot="1" x14ac:dyDescent="0.3">
      <c r="B1831" s="123" t="s">
        <v>912</v>
      </c>
      <c r="C1831" s="124"/>
    </row>
    <row r="1832" spans="2:3" ht="15.75" thickBot="1" x14ac:dyDescent="0.3">
      <c r="B1832" s="65" t="s">
        <v>780</v>
      </c>
      <c r="C1832" s="95">
        <v>17961.5</v>
      </c>
    </row>
    <row r="1833" spans="2:3" ht="15.75" thickBot="1" x14ac:dyDescent="0.3">
      <c r="B1833" s="66" t="s">
        <v>9</v>
      </c>
      <c r="C1833" s="95">
        <v>1262</v>
      </c>
    </row>
    <row r="1834" spans="2:3" ht="15.75" thickBot="1" x14ac:dyDescent="0.3">
      <c r="B1834" s="66" t="s">
        <v>782</v>
      </c>
      <c r="C1834" s="95">
        <v>16699.5</v>
      </c>
    </row>
    <row r="1835" spans="2:3" ht="15.75" thickBot="1" x14ac:dyDescent="0.3">
      <c r="B1835" s="65" t="s">
        <v>4</v>
      </c>
      <c r="C1835" s="95">
        <v>10931.5</v>
      </c>
    </row>
    <row r="1836" spans="2:3" ht="15.75" thickBot="1" x14ac:dyDescent="0.3">
      <c r="B1836" s="66" t="s">
        <v>5</v>
      </c>
      <c r="C1836" s="95">
        <v>7302.4</v>
      </c>
    </row>
    <row r="1837" spans="2:3" ht="15.75" thickBot="1" x14ac:dyDescent="0.3">
      <c r="B1837" s="66" t="s">
        <v>6</v>
      </c>
      <c r="C1837" s="95">
        <v>2943.5</v>
      </c>
    </row>
    <row r="1838" spans="2:3" ht="15.75" thickBot="1" x14ac:dyDescent="0.3">
      <c r="B1838" s="66" t="s">
        <v>9</v>
      </c>
      <c r="C1838" s="102">
        <v>6.4</v>
      </c>
    </row>
    <row r="1839" spans="2:3" ht="15.75" thickBot="1" x14ac:dyDescent="0.3">
      <c r="B1839" s="66" t="s">
        <v>10</v>
      </c>
      <c r="C1839" s="102">
        <v>36.299999999999997</v>
      </c>
    </row>
    <row r="1840" spans="2:3" ht="15.75" thickBot="1" x14ac:dyDescent="0.3">
      <c r="B1840" s="66" t="s">
        <v>11</v>
      </c>
      <c r="C1840" s="102">
        <v>642.79999999999995</v>
      </c>
    </row>
    <row r="1841" spans="2:3" ht="15.75" thickBot="1" x14ac:dyDescent="0.3">
      <c r="B1841" s="65" t="s">
        <v>12</v>
      </c>
      <c r="C1841" s="102">
        <v>825.5</v>
      </c>
    </row>
    <row r="1842" spans="2:3" ht="15.75" thickBot="1" x14ac:dyDescent="0.3">
      <c r="B1842" s="96" t="s">
        <v>802</v>
      </c>
      <c r="C1842" s="95">
        <v>17961.5</v>
      </c>
    </row>
    <row r="1843" spans="2:3" ht="15.75" thickBot="1" x14ac:dyDescent="0.3">
      <c r="B1843" s="66" t="s">
        <v>780</v>
      </c>
      <c r="C1843" s="95">
        <v>17961.5</v>
      </c>
    </row>
    <row r="1844" spans="2:3" ht="15.75" thickBot="1" x14ac:dyDescent="0.3">
      <c r="B1844" s="96" t="s">
        <v>806</v>
      </c>
      <c r="C1844" s="95">
        <v>11757</v>
      </c>
    </row>
    <row r="1845" spans="2:3" ht="15.75" thickBot="1" x14ac:dyDescent="0.3">
      <c r="B1845" s="66" t="s">
        <v>4</v>
      </c>
      <c r="C1845" s="95">
        <v>10931.5</v>
      </c>
    </row>
    <row r="1846" spans="2:3" ht="15.75" thickBot="1" x14ac:dyDescent="0.3">
      <c r="B1846" s="66" t="s">
        <v>12</v>
      </c>
      <c r="C1846" s="102">
        <v>825.5</v>
      </c>
    </row>
    <row r="1847" spans="2:3" ht="15.75" thickBot="1" x14ac:dyDescent="0.3">
      <c r="B1847" s="100" t="s">
        <v>808</v>
      </c>
      <c r="C1847" s="101">
        <v>6204.5</v>
      </c>
    </row>
    <row r="1848" spans="2:3" ht="15.75" thickBot="1" x14ac:dyDescent="0.3">
      <c r="B1848" s="100" t="s">
        <v>825</v>
      </c>
      <c r="C1848" s="101">
        <v>7812</v>
      </c>
    </row>
    <row r="1849" spans="2:3" ht="15.75" thickBot="1" x14ac:dyDescent="0.3">
      <c r="B1849" s="100" t="s">
        <v>826</v>
      </c>
      <c r="C1849" s="101">
        <v>14016.5</v>
      </c>
    </row>
    <row r="1850" spans="2:3" ht="15.75" thickBot="1" x14ac:dyDescent="0.3">
      <c r="B1850" s="96" t="s">
        <v>821</v>
      </c>
      <c r="C1850" s="105">
        <v>1206</v>
      </c>
    </row>
    <row r="1851" spans="2:3" ht="15.75" thickBot="1" x14ac:dyDescent="0.3">
      <c r="B1851" s="98" t="s">
        <v>822</v>
      </c>
      <c r="C1851" s="104">
        <v>671</v>
      </c>
    </row>
    <row r="1852" spans="2:3" ht="15.75" thickBot="1" x14ac:dyDescent="0.3">
      <c r="B1852" s="98" t="s">
        <v>823</v>
      </c>
      <c r="C1852" s="104">
        <v>535</v>
      </c>
    </row>
    <row r="1853" spans="2:3" ht="15.75" thickBot="1" x14ac:dyDescent="0.3">
      <c r="B1853" s="123" t="s">
        <v>913</v>
      </c>
      <c r="C1853" s="124"/>
    </row>
    <row r="1854" spans="2:3" ht="15.75" thickBot="1" x14ac:dyDescent="0.3">
      <c r="B1854" s="65" t="s">
        <v>780</v>
      </c>
      <c r="C1854" s="95">
        <v>7275.1</v>
      </c>
    </row>
    <row r="1855" spans="2:3" ht="15.75" thickBot="1" x14ac:dyDescent="0.3">
      <c r="B1855" s="66" t="s">
        <v>9</v>
      </c>
      <c r="C1855" s="102">
        <v>8.4</v>
      </c>
    </row>
    <row r="1856" spans="2:3" ht="15.75" thickBot="1" x14ac:dyDescent="0.3">
      <c r="B1856" s="66" t="s">
        <v>782</v>
      </c>
      <c r="C1856" s="95">
        <v>7266.8</v>
      </c>
    </row>
    <row r="1857" spans="2:3" ht="15.75" thickBot="1" x14ac:dyDescent="0.3">
      <c r="B1857" s="65" t="s">
        <v>4</v>
      </c>
      <c r="C1857" s="95">
        <v>7361.2</v>
      </c>
    </row>
    <row r="1858" spans="2:3" ht="15.75" thickBot="1" x14ac:dyDescent="0.3">
      <c r="B1858" s="66" t="s">
        <v>5</v>
      </c>
      <c r="C1858" s="95">
        <v>6023.8</v>
      </c>
    </row>
    <row r="1859" spans="2:3" ht="15.75" thickBot="1" x14ac:dyDescent="0.3">
      <c r="B1859" s="66" t="s">
        <v>6</v>
      </c>
      <c r="C1859" s="95">
        <v>1115.2</v>
      </c>
    </row>
    <row r="1860" spans="2:3" ht="15.75" thickBot="1" x14ac:dyDescent="0.3">
      <c r="B1860" s="66" t="s">
        <v>10</v>
      </c>
      <c r="C1860" s="102">
        <v>105.8</v>
      </c>
    </row>
    <row r="1861" spans="2:3" ht="15.75" thickBot="1" x14ac:dyDescent="0.3">
      <c r="B1861" s="66" t="s">
        <v>11</v>
      </c>
      <c r="C1861" s="102">
        <v>116.4</v>
      </c>
    </row>
    <row r="1862" spans="2:3" ht="15.75" thickBot="1" x14ac:dyDescent="0.3">
      <c r="B1862" s="65" t="s">
        <v>12</v>
      </c>
      <c r="C1862" s="102">
        <v>17.3</v>
      </c>
    </row>
    <row r="1863" spans="2:3" ht="15.75" thickBot="1" x14ac:dyDescent="0.3">
      <c r="B1863" s="96" t="s">
        <v>802</v>
      </c>
      <c r="C1863" s="95">
        <v>7275.1</v>
      </c>
    </row>
    <row r="1864" spans="2:3" ht="15.75" thickBot="1" x14ac:dyDescent="0.3">
      <c r="B1864" s="66" t="s">
        <v>780</v>
      </c>
      <c r="C1864" s="95">
        <v>7275.1</v>
      </c>
    </row>
    <row r="1865" spans="2:3" ht="15.75" thickBot="1" x14ac:dyDescent="0.3">
      <c r="B1865" s="96" t="s">
        <v>806</v>
      </c>
      <c r="C1865" s="95">
        <v>7378.4</v>
      </c>
    </row>
    <row r="1866" spans="2:3" ht="15.75" thickBot="1" x14ac:dyDescent="0.3">
      <c r="B1866" s="66" t="s">
        <v>4</v>
      </c>
      <c r="C1866" s="95">
        <v>7361.2</v>
      </c>
    </row>
    <row r="1867" spans="2:3" ht="15.75" thickBot="1" x14ac:dyDescent="0.3">
      <c r="B1867" s="66" t="s">
        <v>12</v>
      </c>
      <c r="C1867" s="102">
        <v>17.3</v>
      </c>
    </row>
    <row r="1868" spans="2:3" ht="15.75" thickBot="1" x14ac:dyDescent="0.3">
      <c r="B1868" s="100" t="s">
        <v>808</v>
      </c>
      <c r="C1868" s="103">
        <v>-103.3</v>
      </c>
    </row>
    <row r="1869" spans="2:3" ht="15.75" thickBot="1" x14ac:dyDescent="0.3">
      <c r="B1869" s="100" t="s">
        <v>825</v>
      </c>
      <c r="C1869" s="101">
        <v>2806</v>
      </c>
    </row>
    <row r="1870" spans="2:3" ht="15.75" thickBot="1" x14ac:dyDescent="0.3">
      <c r="B1870" s="100" t="s">
        <v>826</v>
      </c>
      <c r="C1870" s="101">
        <v>2702.8</v>
      </c>
    </row>
    <row r="1871" spans="2:3" ht="15.75" thickBot="1" x14ac:dyDescent="0.3">
      <c r="B1871" s="96" t="s">
        <v>821</v>
      </c>
      <c r="C1871" s="105">
        <v>1372</v>
      </c>
    </row>
    <row r="1872" spans="2:3" ht="15.75" thickBot="1" x14ac:dyDescent="0.3">
      <c r="B1872" s="98" t="s">
        <v>822</v>
      </c>
      <c r="C1872" s="105">
        <v>1164</v>
      </c>
    </row>
    <row r="1873" spans="2:3" ht="15.75" thickBot="1" x14ac:dyDescent="0.3">
      <c r="B1873" s="98" t="s">
        <v>823</v>
      </c>
      <c r="C1873" s="104">
        <v>208</v>
      </c>
    </row>
    <row r="1874" spans="2:3" ht="15.75" thickBot="1" x14ac:dyDescent="0.3">
      <c r="B1874" s="123" t="s">
        <v>914</v>
      </c>
      <c r="C1874" s="124"/>
    </row>
    <row r="1875" spans="2:3" ht="15.75" thickBot="1" x14ac:dyDescent="0.3">
      <c r="B1875" s="65" t="s">
        <v>780</v>
      </c>
      <c r="C1875" s="95">
        <v>1133.8</v>
      </c>
    </row>
    <row r="1876" spans="2:3" ht="15.75" thickBot="1" x14ac:dyDescent="0.3">
      <c r="B1876" s="66" t="s">
        <v>782</v>
      </c>
      <c r="C1876" s="95">
        <v>1133.8</v>
      </c>
    </row>
    <row r="1877" spans="2:3" ht="15.75" thickBot="1" x14ac:dyDescent="0.3">
      <c r="B1877" s="65" t="s">
        <v>4</v>
      </c>
      <c r="C1877" s="95">
        <v>1136.7</v>
      </c>
    </row>
    <row r="1878" spans="2:3" ht="15.75" thickBot="1" x14ac:dyDescent="0.3">
      <c r="B1878" s="66" t="s">
        <v>5</v>
      </c>
      <c r="C1878" s="102">
        <v>891.7</v>
      </c>
    </row>
    <row r="1879" spans="2:3" ht="15.75" thickBot="1" x14ac:dyDescent="0.3">
      <c r="B1879" s="66" t="s">
        <v>6</v>
      </c>
      <c r="C1879" s="102">
        <v>232.3</v>
      </c>
    </row>
    <row r="1880" spans="2:3" ht="15.75" thickBot="1" x14ac:dyDescent="0.3">
      <c r="B1880" s="66" t="s">
        <v>10</v>
      </c>
      <c r="C1880" s="102">
        <v>12.7</v>
      </c>
    </row>
    <row r="1881" spans="2:3" ht="15.75" thickBot="1" x14ac:dyDescent="0.3">
      <c r="B1881" s="65" t="s">
        <v>12</v>
      </c>
      <c r="C1881" s="102">
        <v>0.3</v>
      </c>
    </row>
    <row r="1882" spans="2:3" ht="15.75" thickBot="1" x14ac:dyDescent="0.3">
      <c r="B1882" s="96" t="s">
        <v>802</v>
      </c>
      <c r="C1882" s="95">
        <v>1133.8</v>
      </c>
    </row>
    <row r="1883" spans="2:3" ht="15.75" thickBot="1" x14ac:dyDescent="0.3">
      <c r="B1883" s="66" t="s">
        <v>780</v>
      </c>
      <c r="C1883" s="95">
        <v>1133.8</v>
      </c>
    </row>
    <row r="1884" spans="2:3" ht="15.75" thickBot="1" x14ac:dyDescent="0.3">
      <c r="B1884" s="96" t="s">
        <v>806</v>
      </c>
      <c r="C1884" s="95">
        <v>1137</v>
      </c>
    </row>
    <row r="1885" spans="2:3" ht="15.75" thickBot="1" x14ac:dyDescent="0.3">
      <c r="B1885" s="66" t="s">
        <v>4</v>
      </c>
      <c r="C1885" s="95">
        <v>1136.7</v>
      </c>
    </row>
    <row r="1886" spans="2:3" ht="15.75" thickBot="1" x14ac:dyDescent="0.3">
      <c r="B1886" s="66" t="s">
        <v>12</v>
      </c>
      <c r="C1886" s="102">
        <v>0.3</v>
      </c>
    </row>
    <row r="1887" spans="2:3" ht="15.75" thickBot="1" x14ac:dyDescent="0.3">
      <c r="B1887" s="100" t="s">
        <v>808</v>
      </c>
      <c r="C1887" s="103">
        <v>-3.2</v>
      </c>
    </row>
    <row r="1888" spans="2:3" ht="15.75" thickBot="1" x14ac:dyDescent="0.3">
      <c r="B1888" s="100" t="s">
        <v>825</v>
      </c>
      <c r="C1888" s="103">
        <v>264.39999999999998</v>
      </c>
    </row>
    <row r="1889" spans="2:3" ht="15.75" thickBot="1" x14ac:dyDescent="0.3">
      <c r="B1889" s="100" t="s">
        <v>826</v>
      </c>
      <c r="C1889" s="103">
        <v>261.2</v>
      </c>
    </row>
    <row r="1890" spans="2:3" ht="15.75" thickBot="1" x14ac:dyDescent="0.3">
      <c r="B1890" s="96" t="s">
        <v>821</v>
      </c>
      <c r="C1890" s="104">
        <v>164</v>
      </c>
    </row>
    <row r="1891" spans="2:3" ht="15.75" thickBot="1" x14ac:dyDescent="0.3">
      <c r="B1891" s="98" t="s">
        <v>822</v>
      </c>
      <c r="C1891" s="104">
        <v>129</v>
      </c>
    </row>
    <row r="1892" spans="2:3" ht="15.75" thickBot="1" x14ac:dyDescent="0.3">
      <c r="B1892" s="98" t="s">
        <v>823</v>
      </c>
      <c r="C1892" s="104">
        <v>35</v>
      </c>
    </row>
    <row r="1893" spans="2:3" ht="15.75" thickBot="1" x14ac:dyDescent="0.3">
      <c r="B1893" s="123" t="s">
        <v>915</v>
      </c>
      <c r="C1893" s="124"/>
    </row>
    <row r="1894" spans="2:3" ht="15.75" thickBot="1" x14ac:dyDescent="0.3">
      <c r="B1894" s="65" t="s">
        <v>780</v>
      </c>
      <c r="C1894" s="102">
        <v>939.3</v>
      </c>
    </row>
    <row r="1895" spans="2:3" ht="15.75" thickBot="1" x14ac:dyDescent="0.3">
      <c r="B1895" s="66" t="s">
        <v>9</v>
      </c>
      <c r="C1895" s="102">
        <v>345.1</v>
      </c>
    </row>
    <row r="1896" spans="2:3" ht="15.75" thickBot="1" x14ac:dyDescent="0.3">
      <c r="B1896" s="66" t="s">
        <v>782</v>
      </c>
      <c r="C1896" s="102">
        <v>594.20000000000005</v>
      </c>
    </row>
    <row r="1897" spans="2:3" ht="15.75" thickBot="1" x14ac:dyDescent="0.3">
      <c r="B1897" s="65" t="s">
        <v>4</v>
      </c>
      <c r="C1897" s="102">
        <v>652.20000000000005</v>
      </c>
    </row>
    <row r="1898" spans="2:3" ht="15.75" thickBot="1" x14ac:dyDescent="0.3">
      <c r="B1898" s="66" t="s">
        <v>6</v>
      </c>
      <c r="C1898" s="102">
        <v>652</v>
      </c>
    </row>
    <row r="1899" spans="2:3" ht="15.75" thickBot="1" x14ac:dyDescent="0.3">
      <c r="B1899" s="66" t="s">
        <v>11</v>
      </c>
      <c r="C1899" s="102">
        <v>0.2</v>
      </c>
    </row>
    <row r="1900" spans="2:3" ht="15.75" thickBot="1" x14ac:dyDescent="0.3">
      <c r="B1900" s="65" t="s">
        <v>12</v>
      </c>
      <c r="C1900" s="102">
        <v>84</v>
      </c>
    </row>
    <row r="1901" spans="2:3" ht="15.75" thickBot="1" x14ac:dyDescent="0.3">
      <c r="B1901" s="96" t="s">
        <v>802</v>
      </c>
      <c r="C1901" s="102">
        <v>939.3</v>
      </c>
    </row>
    <row r="1902" spans="2:3" ht="15.75" thickBot="1" x14ac:dyDescent="0.3">
      <c r="B1902" s="66" t="s">
        <v>780</v>
      </c>
      <c r="C1902" s="102">
        <v>939.3</v>
      </c>
    </row>
    <row r="1903" spans="2:3" ht="15.75" thickBot="1" x14ac:dyDescent="0.3">
      <c r="B1903" s="96" t="s">
        <v>806</v>
      </c>
      <c r="C1903" s="102">
        <v>736.2</v>
      </c>
    </row>
    <row r="1904" spans="2:3" ht="15.75" thickBot="1" x14ac:dyDescent="0.3">
      <c r="B1904" s="66" t="s">
        <v>4</v>
      </c>
      <c r="C1904" s="102">
        <v>652.20000000000005</v>
      </c>
    </row>
    <row r="1905" spans="2:3" ht="15.75" thickBot="1" x14ac:dyDescent="0.3">
      <c r="B1905" s="66" t="s">
        <v>12</v>
      </c>
      <c r="C1905" s="102">
        <v>84</v>
      </c>
    </row>
    <row r="1906" spans="2:3" ht="15.75" thickBot="1" x14ac:dyDescent="0.3">
      <c r="B1906" s="100" t="s">
        <v>808</v>
      </c>
      <c r="C1906" s="103">
        <v>203.1</v>
      </c>
    </row>
    <row r="1907" spans="2:3" ht="15.75" thickBot="1" x14ac:dyDescent="0.3">
      <c r="B1907" s="100" t="s">
        <v>825</v>
      </c>
      <c r="C1907" s="103">
        <v>585.1</v>
      </c>
    </row>
    <row r="1908" spans="2:3" ht="15.75" thickBot="1" x14ac:dyDescent="0.3">
      <c r="B1908" s="100" t="s">
        <v>826</v>
      </c>
      <c r="C1908" s="103">
        <v>788.2</v>
      </c>
    </row>
    <row r="1909" spans="2:3" ht="15.75" thickBot="1" x14ac:dyDescent="0.3">
      <c r="B1909" s="96" t="s">
        <v>821</v>
      </c>
      <c r="C1909" s="104">
        <v>137</v>
      </c>
    </row>
    <row r="1910" spans="2:3" ht="15.75" thickBot="1" x14ac:dyDescent="0.3">
      <c r="B1910" s="98" t="s">
        <v>822</v>
      </c>
      <c r="C1910" s="104">
        <v>47</v>
      </c>
    </row>
    <row r="1911" spans="2:3" ht="15.75" thickBot="1" x14ac:dyDescent="0.3">
      <c r="B1911" s="98" t="s">
        <v>823</v>
      </c>
      <c r="C1911" s="104">
        <v>90</v>
      </c>
    </row>
    <row r="1912" spans="2:3" ht="15.75" thickBot="1" x14ac:dyDescent="0.3">
      <c r="B1912" s="123" t="s">
        <v>916</v>
      </c>
      <c r="C1912" s="124"/>
    </row>
    <row r="1913" spans="2:3" ht="15.75" thickBot="1" x14ac:dyDescent="0.3">
      <c r="B1913" s="65" t="s">
        <v>780</v>
      </c>
      <c r="C1913" s="95">
        <v>8642</v>
      </c>
    </row>
    <row r="1914" spans="2:3" ht="15.75" thickBot="1" x14ac:dyDescent="0.3">
      <c r="B1914" s="66" t="s">
        <v>9</v>
      </c>
      <c r="C1914" s="102">
        <v>75</v>
      </c>
    </row>
    <row r="1915" spans="2:3" ht="15.75" thickBot="1" x14ac:dyDescent="0.3">
      <c r="B1915" s="66" t="s">
        <v>782</v>
      </c>
      <c r="C1915" s="95">
        <v>8567</v>
      </c>
    </row>
    <row r="1916" spans="2:3" ht="15.75" thickBot="1" x14ac:dyDescent="0.3">
      <c r="B1916" s="65" t="s">
        <v>4</v>
      </c>
      <c r="C1916" s="95">
        <v>8550</v>
      </c>
    </row>
    <row r="1917" spans="2:3" ht="15.75" thickBot="1" x14ac:dyDescent="0.3">
      <c r="B1917" s="66" t="s">
        <v>5</v>
      </c>
      <c r="C1917" s="95">
        <v>7468</v>
      </c>
    </row>
    <row r="1918" spans="2:3" ht="15.75" thickBot="1" x14ac:dyDescent="0.3">
      <c r="B1918" s="66" t="s">
        <v>6</v>
      </c>
      <c r="C1918" s="102">
        <v>983</v>
      </c>
    </row>
    <row r="1919" spans="2:3" ht="15.75" thickBot="1" x14ac:dyDescent="0.3">
      <c r="B1919" s="66" t="s">
        <v>10</v>
      </c>
      <c r="C1919" s="102">
        <v>99</v>
      </c>
    </row>
    <row r="1920" spans="2:3" ht="15.75" thickBot="1" x14ac:dyDescent="0.3">
      <c r="B1920" s="65" t="s">
        <v>12</v>
      </c>
      <c r="C1920" s="102">
        <v>161</v>
      </c>
    </row>
    <row r="1921" spans="2:3" ht="15.75" thickBot="1" x14ac:dyDescent="0.3">
      <c r="B1921" s="96" t="s">
        <v>802</v>
      </c>
      <c r="C1921" s="95">
        <v>8642</v>
      </c>
    </row>
    <row r="1922" spans="2:3" ht="15.75" thickBot="1" x14ac:dyDescent="0.3">
      <c r="B1922" s="66" t="s">
        <v>780</v>
      </c>
      <c r="C1922" s="95">
        <v>8642</v>
      </c>
    </row>
    <row r="1923" spans="2:3" ht="15.75" thickBot="1" x14ac:dyDescent="0.3">
      <c r="B1923" s="96" t="s">
        <v>806</v>
      </c>
      <c r="C1923" s="95">
        <v>8711</v>
      </c>
    </row>
    <row r="1924" spans="2:3" ht="15.75" thickBot="1" x14ac:dyDescent="0.3">
      <c r="B1924" s="66" t="s">
        <v>4</v>
      </c>
      <c r="C1924" s="95">
        <v>8550</v>
      </c>
    </row>
    <row r="1925" spans="2:3" ht="15.75" thickBot="1" x14ac:dyDescent="0.3">
      <c r="B1925" s="66" t="s">
        <v>12</v>
      </c>
      <c r="C1925" s="102">
        <v>161</v>
      </c>
    </row>
    <row r="1926" spans="2:3" ht="15.75" thickBot="1" x14ac:dyDescent="0.3">
      <c r="B1926" s="100" t="s">
        <v>808</v>
      </c>
      <c r="C1926" s="103">
        <v>-69</v>
      </c>
    </row>
    <row r="1927" spans="2:3" ht="15.75" thickBot="1" x14ac:dyDescent="0.3">
      <c r="B1927" s="100" t="s">
        <v>825</v>
      </c>
      <c r="C1927" s="101">
        <v>1031</v>
      </c>
    </row>
    <row r="1928" spans="2:3" ht="15.75" thickBot="1" x14ac:dyDescent="0.3">
      <c r="B1928" s="100" t="s">
        <v>826</v>
      </c>
      <c r="C1928" s="103">
        <v>962</v>
      </c>
    </row>
    <row r="1929" spans="2:3" ht="15.75" thickBot="1" x14ac:dyDescent="0.3">
      <c r="B1929" s="96" t="s">
        <v>821</v>
      </c>
      <c r="C1929" s="105">
        <v>1239</v>
      </c>
    </row>
    <row r="1930" spans="2:3" ht="15.75" thickBot="1" x14ac:dyDescent="0.3">
      <c r="B1930" s="98" t="s">
        <v>822</v>
      </c>
      <c r="C1930" s="105">
        <v>1009</v>
      </c>
    </row>
    <row r="1931" spans="2:3" ht="15.75" thickBot="1" x14ac:dyDescent="0.3">
      <c r="B1931" s="98" t="s">
        <v>823</v>
      </c>
      <c r="C1931" s="104">
        <v>230</v>
      </c>
    </row>
    <row r="1932" spans="2:3" ht="15.75" thickBot="1" x14ac:dyDescent="0.3">
      <c r="B1932" s="123" t="s">
        <v>917</v>
      </c>
      <c r="C1932" s="124"/>
    </row>
    <row r="1933" spans="2:3" ht="15.75" thickBot="1" x14ac:dyDescent="0.3">
      <c r="B1933" s="65" t="s">
        <v>780</v>
      </c>
      <c r="C1933" s="102">
        <v>437.6</v>
      </c>
    </row>
    <row r="1934" spans="2:3" ht="15.75" thickBot="1" x14ac:dyDescent="0.3">
      <c r="B1934" s="66" t="s">
        <v>782</v>
      </c>
      <c r="C1934" s="102">
        <v>437.6</v>
      </c>
    </row>
    <row r="1935" spans="2:3" ht="15.75" thickBot="1" x14ac:dyDescent="0.3">
      <c r="B1935" s="65" t="s">
        <v>4</v>
      </c>
      <c r="C1935" s="102">
        <v>385.4</v>
      </c>
    </row>
    <row r="1936" spans="2:3" ht="15.75" thickBot="1" x14ac:dyDescent="0.3">
      <c r="B1936" s="66" t="s">
        <v>5</v>
      </c>
      <c r="C1936" s="102">
        <v>74.599999999999994</v>
      </c>
    </row>
    <row r="1937" spans="2:3" ht="15.75" thickBot="1" x14ac:dyDescent="0.3">
      <c r="B1937" s="66" t="s">
        <v>6</v>
      </c>
      <c r="C1937" s="102">
        <v>196.1</v>
      </c>
    </row>
    <row r="1938" spans="2:3" ht="15.75" thickBot="1" x14ac:dyDescent="0.3">
      <c r="B1938" s="66" t="s">
        <v>9</v>
      </c>
      <c r="C1938" s="102">
        <v>43.6</v>
      </c>
    </row>
    <row r="1939" spans="2:3" ht="15.75" thickBot="1" x14ac:dyDescent="0.3">
      <c r="B1939" s="66" t="s">
        <v>10</v>
      </c>
      <c r="C1939" s="102">
        <v>0.3</v>
      </c>
    </row>
    <row r="1940" spans="2:3" ht="15.75" thickBot="1" x14ac:dyDescent="0.3">
      <c r="B1940" s="66" t="s">
        <v>11</v>
      </c>
      <c r="C1940" s="102">
        <v>70.7</v>
      </c>
    </row>
    <row r="1941" spans="2:3" ht="15.75" thickBot="1" x14ac:dyDescent="0.3">
      <c r="B1941" s="65" t="s">
        <v>12</v>
      </c>
      <c r="C1941" s="102">
        <v>6.5</v>
      </c>
    </row>
    <row r="1942" spans="2:3" ht="15.75" thickBot="1" x14ac:dyDescent="0.3">
      <c r="B1942" s="96" t="s">
        <v>802</v>
      </c>
      <c r="C1942" s="102">
        <v>437.6</v>
      </c>
    </row>
    <row r="1943" spans="2:3" ht="15.75" thickBot="1" x14ac:dyDescent="0.3">
      <c r="B1943" s="66" t="s">
        <v>780</v>
      </c>
      <c r="C1943" s="102">
        <v>437.6</v>
      </c>
    </row>
    <row r="1944" spans="2:3" ht="15.75" thickBot="1" x14ac:dyDescent="0.3">
      <c r="B1944" s="96" t="s">
        <v>806</v>
      </c>
      <c r="C1944" s="102">
        <v>391.8</v>
      </c>
    </row>
    <row r="1945" spans="2:3" ht="15.75" thickBot="1" x14ac:dyDescent="0.3">
      <c r="B1945" s="66" t="s">
        <v>4</v>
      </c>
      <c r="C1945" s="102">
        <v>385.4</v>
      </c>
    </row>
    <row r="1946" spans="2:3" ht="15.75" thickBot="1" x14ac:dyDescent="0.3">
      <c r="B1946" s="66" t="s">
        <v>12</v>
      </c>
      <c r="C1946" s="102">
        <v>6.5</v>
      </c>
    </row>
    <row r="1947" spans="2:3" ht="15.75" thickBot="1" x14ac:dyDescent="0.3">
      <c r="B1947" s="100" t="s">
        <v>808</v>
      </c>
      <c r="C1947" s="103">
        <v>45.8</v>
      </c>
    </row>
    <row r="1948" spans="2:3" ht="15.75" thickBot="1" x14ac:dyDescent="0.3">
      <c r="B1948" s="100" t="s">
        <v>825</v>
      </c>
      <c r="C1948" s="101">
        <v>1651.1</v>
      </c>
    </row>
    <row r="1949" spans="2:3" ht="15.75" thickBot="1" x14ac:dyDescent="0.3">
      <c r="B1949" s="100" t="s">
        <v>826</v>
      </c>
      <c r="C1949" s="101">
        <v>1696.8</v>
      </c>
    </row>
    <row r="1950" spans="2:3" ht="15.75" thickBot="1" x14ac:dyDescent="0.3">
      <c r="B1950" s="96" t="s">
        <v>821</v>
      </c>
      <c r="C1950" s="104">
        <v>652</v>
      </c>
    </row>
    <row r="1951" spans="2:3" ht="15.75" thickBot="1" x14ac:dyDescent="0.3">
      <c r="B1951" s="98" t="s">
        <v>822</v>
      </c>
      <c r="C1951" s="104">
        <v>22</v>
      </c>
    </row>
    <row r="1952" spans="2:3" ht="15.75" thickBot="1" x14ac:dyDescent="0.3">
      <c r="B1952" s="98" t="s">
        <v>823</v>
      </c>
      <c r="C1952" s="104">
        <v>630</v>
      </c>
    </row>
    <row r="1953" spans="2:3" ht="15.75" thickBot="1" x14ac:dyDescent="0.3">
      <c r="B1953" s="123" t="s">
        <v>918</v>
      </c>
      <c r="C1953" s="124"/>
    </row>
    <row r="1954" spans="2:3" ht="15.75" thickBot="1" x14ac:dyDescent="0.3">
      <c r="B1954" s="65" t="s">
        <v>780</v>
      </c>
      <c r="C1954" s="95">
        <v>16361</v>
      </c>
    </row>
    <row r="1955" spans="2:3" ht="15.75" thickBot="1" x14ac:dyDescent="0.3">
      <c r="B1955" s="66" t="s">
        <v>9</v>
      </c>
      <c r="C1955" s="102">
        <v>52</v>
      </c>
    </row>
    <row r="1956" spans="2:3" ht="15.75" thickBot="1" x14ac:dyDescent="0.3">
      <c r="B1956" s="66" t="s">
        <v>782</v>
      </c>
      <c r="C1956" s="95">
        <v>16309</v>
      </c>
    </row>
    <row r="1957" spans="2:3" ht="15.75" thickBot="1" x14ac:dyDescent="0.3">
      <c r="B1957" s="65" t="s">
        <v>4</v>
      </c>
      <c r="C1957" s="95">
        <v>16373.2</v>
      </c>
    </row>
    <row r="1958" spans="2:3" ht="15.75" thickBot="1" x14ac:dyDescent="0.3">
      <c r="B1958" s="66" t="s">
        <v>5</v>
      </c>
      <c r="C1958" s="95">
        <v>14411.9</v>
      </c>
    </row>
    <row r="1959" spans="2:3" ht="15.75" thickBot="1" x14ac:dyDescent="0.3">
      <c r="B1959" s="66" t="s">
        <v>6</v>
      </c>
      <c r="C1959" s="95">
        <v>1582.7</v>
      </c>
    </row>
    <row r="1960" spans="2:3" ht="15.75" thickBot="1" x14ac:dyDescent="0.3">
      <c r="B1960" s="66" t="s">
        <v>10</v>
      </c>
      <c r="C1960" s="102">
        <v>35.200000000000003</v>
      </c>
    </row>
    <row r="1961" spans="2:3" ht="15.75" thickBot="1" x14ac:dyDescent="0.3">
      <c r="B1961" s="66" t="s">
        <v>11</v>
      </c>
      <c r="C1961" s="102">
        <v>343.5</v>
      </c>
    </row>
    <row r="1962" spans="2:3" ht="15.75" thickBot="1" x14ac:dyDescent="0.3">
      <c r="B1962" s="65" t="s">
        <v>12</v>
      </c>
      <c r="C1962" s="102">
        <v>66.599999999999994</v>
      </c>
    </row>
    <row r="1963" spans="2:3" ht="15.75" thickBot="1" x14ac:dyDescent="0.3">
      <c r="B1963" s="96" t="s">
        <v>802</v>
      </c>
      <c r="C1963" s="95">
        <v>16361</v>
      </c>
    </row>
    <row r="1964" spans="2:3" ht="15.75" thickBot="1" x14ac:dyDescent="0.3">
      <c r="B1964" s="66" t="s">
        <v>780</v>
      </c>
      <c r="C1964" s="95">
        <v>16361</v>
      </c>
    </row>
    <row r="1965" spans="2:3" ht="15.75" thickBot="1" x14ac:dyDescent="0.3">
      <c r="B1965" s="96" t="s">
        <v>806</v>
      </c>
      <c r="C1965" s="95">
        <v>16439.8</v>
      </c>
    </row>
    <row r="1966" spans="2:3" ht="15.75" thickBot="1" x14ac:dyDescent="0.3">
      <c r="B1966" s="66" t="s">
        <v>4</v>
      </c>
      <c r="C1966" s="95">
        <v>16373.2</v>
      </c>
    </row>
    <row r="1967" spans="2:3" ht="15.75" thickBot="1" x14ac:dyDescent="0.3">
      <c r="B1967" s="66" t="s">
        <v>12</v>
      </c>
      <c r="C1967" s="102">
        <v>66.599999999999994</v>
      </c>
    </row>
    <row r="1968" spans="2:3" ht="15.75" thickBot="1" x14ac:dyDescent="0.3">
      <c r="B1968" s="100" t="s">
        <v>808</v>
      </c>
      <c r="C1968" s="103">
        <v>-78.8</v>
      </c>
    </row>
    <row r="1969" spans="2:3" ht="15.75" thickBot="1" x14ac:dyDescent="0.3">
      <c r="B1969" s="100" t="s">
        <v>825</v>
      </c>
      <c r="C1969" s="101">
        <v>1843.8</v>
      </c>
    </row>
    <row r="1970" spans="2:3" ht="15.75" thickBot="1" x14ac:dyDescent="0.3">
      <c r="B1970" s="100" t="s">
        <v>826</v>
      </c>
      <c r="C1970" s="101">
        <v>1765</v>
      </c>
    </row>
    <row r="1971" spans="2:3" ht="15.75" thickBot="1" x14ac:dyDescent="0.3">
      <c r="B1971" s="96" t="s">
        <v>821</v>
      </c>
      <c r="C1971" s="105">
        <v>3033</v>
      </c>
    </row>
    <row r="1972" spans="2:3" ht="15.75" thickBot="1" x14ac:dyDescent="0.3">
      <c r="B1972" s="98" t="s">
        <v>822</v>
      </c>
      <c r="C1972" s="105">
        <v>2592</v>
      </c>
    </row>
    <row r="1973" spans="2:3" ht="15.75" thickBot="1" x14ac:dyDescent="0.3">
      <c r="B1973" s="98" t="s">
        <v>823</v>
      </c>
      <c r="C1973" s="104">
        <v>441</v>
      </c>
    </row>
    <row r="1974" spans="2:3" ht="15.75" thickBot="1" x14ac:dyDescent="0.3">
      <c r="B1974" s="123" t="s">
        <v>919</v>
      </c>
      <c r="C1974" s="124"/>
    </row>
    <row r="1975" spans="2:3" ht="15.75" thickBot="1" x14ac:dyDescent="0.3">
      <c r="B1975" s="65" t="s">
        <v>780</v>
      </c>
      <c r="C1975" s="95">
        <v>3450.2</v>
      </c>
    </row>
    <row r="1976" spans="2:3" ht="15.75" thickBot="1" x14ac:dyDescent="0.3">
      <c r="B1976" s="66" t="s">
        <v>9</v>
      </c>
      <c r="C1976" s="102">
        <v>177.5</v>
      </c>
    </row>
    <row r="1977" spans="2:3" ht="15.75" thickBot="1" x14ac:dyDescent="0.3">
      <c r="B1977" s="66" t="s">
        <v>782</v>
      </c>
      <c r="C1977" s="95">
        <v>3272.7</v>
      </c>
    </row>
    <row r="1978" spans="2:3" ht="15.75" thickBot="1" x14ac:dyDescent="0.3">
      <c r="B1978" s="65" t="s">
        <v>4</v>
      </c>
      <c r="C1978" s="95">
        <v>3165.8</v>
      </c>
    </row>
    <row r="1979" spans="2:3" ht="15.75" thickBot="1" x14ac:dyDescent="0.3">
      <c r="B1979" s="66" t="s">
        <v>5</v>
      </c>
      <c r="C1979" s="95">
        <v>2133.4</v>
      </c>
    </row>
    <row r="1980" spans="2:3" ht="15.75" thickBot="1" x14ac:dyDescent="0.3">
      <c r="B1980" s="66" t="s">
        <v>6</v>
      </c>
      <c r="C1980" s="95">
        <v>1014.4</v>
      </c>
    </row>
    <row r="1981" spans="2:3" ht="15.75" thickBot="1" x14ac:dyDescent="0.3">
      <c r="B1981" s="66" t="s">
        <v>11</v>
      </c>
      <c r="C1981" s="102">
        <v>17.899999999999999</v>
      </c>
    </row>
    <row r="1982" spans="2:3" ht="15.75" thickBot="1" x14ac:dyDescent="0.3">
      <c r="B1982" s="65" t="s">
        <v>12</v>
      </c>
      <c r="C1982" s="102">
        <v>227.5</v>
      </c>
    </row>
    <row r="1983" spans="2:3" ht="15.75" thickBot="1" x14ac:dyDescent="0.3">
      <c r="B1983" s="96" t="s">
        <v>802</v>
      </c>
      <c r="C1983" s="95">
        <v>3450.2</v>
      </c>
    </row>
    <row r="1984" spans="2:3" ht="15.75" thickBot="1" x14ac:dyDescent="0.3">
      <c r="B1984" s="66" t="s">
        <v>780</v>
      </c>
      <c r="C1984" s="95">
        <v>3450.2</v>
      </c>
    </row>
    <row r="1985" spans="2:3" ht="15.75" thickBot="1" x14ac:dyDescent="0.3">
      <c r="B1985" s="96" t="s">
        <v>806</v>
      </c>
      <c r="C1985" s="95">
        <v>3393.3</v>
      </c>
    </row>
    <row r="1986" spans="2:3" ht="15.75" thickBot="1" x14ac:dyDescent="0.3">
      <c r="B1986" s="66" t="s">
        <v>4</v>
      </c>
      <c r="C1986" s="95">
        <v>3165.8</v>
      </c>
    </row>
    <row r="1987" spans="2:3" ht="15.75" thickBot="1" x14ac:dyDescent="0.3">
      <c r="B1987" s="66" t="s">
        <v>12</v>
      </c>
      <c r="C1987" s="102">
        <v>227.5</v>
      </c>
    </row>
    <row r="1988" spans="2:3" ht="15.75" thickBot="1" x14ac:dyDescent="0.3">
      <c r="B1988" s="100" t="s">
        <v>808</v>
      </c>
      <c r="C1988" s="103">
        <v>57</v>
      </c>
    </row>
    <row r="1989" spans="2:3" ht="15.75" thickBot="1" x14ac:dyDescent="0.3">
      <c r="B1989" s="100" t="s">
        <v>825</v>
      </c>
      <c r="C1989" s="101">
        <v>3948.4</v>
      </c>
    </row>
    <row r="1990" spans="2:3" ht="15.75" thickBot="1" x14ac:dyDescent="0.3">
      <c r="B1990" s="100" t="s">
        <v>826</v>
      </c>
      <c r="C1990" s="101">
        <v>4005.3</v>
      </c>
    </row>
    <row r="1991" spans="2:3" ht="15.75" thickBot="1" x14ac:dyDescent="0.3">
      <c r="B1991" s="96" t="s">
        <v>821</v>
      </c>
      <c r="C1991" s="104">
        <v>550</v>
      </c>
    </row>
    <row r="1992" spans="2:3" ht="15.75" thickBot="1" x14ac:dyDescent="0.3">
      <c r="B1992" s="98" t="s">
        <v>822</v>
      </c>
      <c r="C1992" s="104">
        <v>370</v>
      </c>
    </row>
    <row r="1993" spans="2:3" ht="15.75" thickBot="1" x14ac:dyDescent="0.3">
      <c r="B1993" s="98" t="s">
        <v>823</v>
      </c>
      <c r="C1993" s="104">
        <v>180</v>
      </c>
    </row>
    <row r="1994" spans="2:3" ht="15.75" thickBot="1" x14ac:dyDescent="0.3">
      <c r="B1994" s="123" t="s">
        <v>920</v>
      </c>
      <c r="C1994" s="124"/>
    </row>
    <row r="1995" spans="2:3" ht="15.75" thickBot="1" x14ac:dyDescent="0.3">
      <c r="B1995" s="65" t="s">
        <v>780</v>
      </c>
      <c r="C1995" s="95">
        <v>7370</v>
      </c>
    </row>
    <row r="1996" spans="2:3" ht="15.75" thickBot="1" x14ac:dyDescent="0.3">
      <c r="B1996" s="66" t="s">
        <v>9</v>
      </c>
      <c r="C1996" s="102">
        <v>2.6</v>
      </c>
    </row>
    <row r="1997" spans="2:3" ht="15.75" thickBot="1" x14ac:dyDescent="0.3">
      <c r="B1997" s="66" t="s">
        <v>782</v>
      </c>
      <c r="C1997" s="95">
        <v>7367.4</v>
      </c>
    </row>
    <row r="1998" spans="2:3" ht="15.75" thickBot="1" x14ac:dyDescent="0.3">
      <c r="B1998" s="65" t="s">
        <v>4</v>
      </c>
      <c r="C1998" s="95">
        <v>7462.3</v>
      </c>
    </row>
    <row r="1999" spans="2:3" ht="15.75" thickBot="1" x14ac:dyDescent="0.3">
      <c r="B1999" s="66" t="s">
        <v>5</v>
      </c>
      <c r="C1999" s="95">
        <v>6415.6</v>
      </c>
    </row>
    <row r="2000" spans="2:3" ht="15.75" thickBot="1" x14ac:dyDescent="0.3">
      <c r="B2000" s="66" t="s">
        <v>6</v>
      </c>
      <c r="C2000" s="102">
        <v>978.6</v>
      </c>
    </row>
    <row r="2001" spans="2:3" ht="15.75" thickBot="1" x14ac:dyDescent="0.3">
      <c r="B2001" s="66" t="s">
        <v>10</v>
      </c>
      <c r="C2001" s="102">
        <v>61.3</v>
      </c>
    </row>
    <row r="2002" spans="2:3" ht="15.75" thickBot="1" x14ac:dyDescent="0.3">
      <c r="B2002" s="66" t="s">
        <v>11</v>
      </c>
      <c r="C2002" s="102">
        <v>6.8</v>
      </c>
    </row>
    <row r="2003" spans="2:3" ht="15.75" thickBot="1" x14ac:dyDescent="0.3">
      <c r="B2003" s="65" t="s">
        <v>12</v>
      </c>
      <c r="C2003" s="102">
        <v>24.9</v>
      </c>
    </row>
    <row r="2004" spans="2:3" ht="15.75" thickBot="1" x14ac:dyDescent="0.3">
      <c r="B2004" s="96" t="s">
        <v>802</v>
      </c>
      <c r="C2004" s="95">
        <v>7370</v>
      </c>
    </row>
    <row r="2005" spans="2:3" ht="15.75" thickBot="1" x14ac:dyDescent="0.3">
      <c r="B2005" s="66" t="s">
        <v>780</v>
      </c>
      <c r="C2005" s="95">
        <v>7370</v>
      </c>
    </row>
    <row r="2006" spans="2:3" ht="15.75" thickBot="1" x14ac:dyDescent="0.3">
      <c r="B2006" s="96" t="s">
        <v>806</v>
      </c>
      <c r="C2006" s="95">
        <v>7487.2</v>
      </c>
    </row>
    <row r="2007" spans="2:3" ht="15.75" thickBot="1" x14ac:dyDescent="0.3">
      <c r="B2007" s="66" t="s">
        <v>4</v>
      </c>
      <c r="C2007" s="95">
        <v>7462.3</v>
      </c>
    </row>
    <row r="2008" spans="2:3" ht="15.75" thickBot="1" x14ac:dyDescent="0.3">
      <c r="B2008" s="66" t="s">
        <v>12</v>
      </c>
      <c r="C2008" s="102">
        <v>24.9</v>
      </c>
    </row>
    <row r="2009" spans="2:3" ht="15.75" thickBot="1" x14ac:dyDescent="0.3">
      <c r="B2009" s="100" t="s">
        <v>808</v>
      </c>
      <c r="C2009" s="103">
        <v>-117.2</v>
      </c>
    </row>
    <row r="2010" spans="2:3" ht="15.75" thickBot="1" x14ac:dyDescent="0.3">
      <c r="B2010" s="100" t="s">
        <v>825</v>
      </c>
      <c r="C2010" s="103">
        <v>680</v>
      </c>
    </row>
    <row r="2011" spans="2:3" ht="15.75" thickBot="1" x14ac:dyDescent="0.3">
      <c r="B2011" s="100" t="s">
        <v>826</v>
      </c>
      <c r="C2011" s="103">
        <v>562.79999999999995</v>
      </c>
    </row>
    <row r="2012" spans="2:3" ht="15.75" thickBot="1" x14ac:dyDescent="0.3">
      <c r="B2012" s="96" t="s">
        <v>821</v>
      </c>
      <c r="C2012" s="105">
        <v>1078</v>
      </c>
    </row>
    <row r="2013" spans="2:3" ht="15.75" thickBot="1" x14ac:dyDescent="0.3">
      <c r="B2013" s="98" t="s">
        <v>822</v>
      </c>
      <c r="C2013" s="104">
        <v>917</v>
      </c>
    </row>
    <row r="2014" spans="2:3" ht="15.75" thickBot="1" x14ac:dyDescent="0.3">
      <c r="B2014" s="98" t="s">
        <v>823</v>
      </c>
      <c r="C2014" s="104">
        <v>161</v>
      </c>
    </row>
    <row r="2015" spans="2:3" ht="15.75" thickBot="1" x14ac:dyDescent="0.3">
      <c r="B2015" s="123" t="s">
        <v>921</v>
      </c>
      <c r="C2015" s="124"/>
    </row>
    <row r="2016" spans="2:3" ht="15.75" thickBot="1" x14ac:dyDescent="0.3">
      <c r="B2016" s="65" t="s">
        <v>780</v>
      </c>
      <c r="C2016" s="95">
        <v>5291</v>
      </c>
    </row>
    <row r="2017" spans="2:3" ht="15.75" thickBot="1" x14ac:dyDescent="0.3">
      <c r="B2017" s="66" t="s">
        <v>9</v>
      </c>
      <c r="C2017" s="102">
        <v>0.6</v>
      </c>
    </row>
    <row r="2018" spans="2:3" ht="15.75" thickBot="1" x14ac:dyDescent="0.3">
      <c r="B2018" s="66" t="s">
        <v>782</v>
      </c>
      <c r="C2018" s="95">
        <v>5290.4</v>
      </c>
    </row>
    <row r="2019" spans="2:3" ht="15.75" thickBot="1" x14ac:dyDescent="0.3">
      <c r="B2019" s="65" t="s">
        <v>4</v>
      </c>
      <c r="C2019" s="95">
        <v>5247.8</v>
      </c>
    </row>
    <row r="2020" spans="2:3" ht="15.75" thickBot="1" x14ac:dyDescent="0.3">
      <c r="B2020" s="66" t="s">
        <v>5</v>
      </c>
      <c r="C2020" s="95">
        <v>4581.8999999999996</v>
      </c>
    </row>
    <row r="2021" spans="2:3" ht="15.75" thickBot="1" x14ac:dyDescent="0.3">
      <c r="B2021" s="66" t="s">
        <v>6</v>
      </c>
      <c r="C2021" s="102">
        <v>590.20000000000005</v>
      </c>
    </row>
    <row r="2022" spans="2:3" ht="15.75" thickBot="1" x14ac:dyDescent="0.3">
      <c r="B2022" s="66" t="s">
        <v>10</v>
      </c>
      <c r="C2022" s="102">
        <v>73.900000000000006</v>
      </c>
    </row>
    <row r="2023" spans="2:3" ht="15.75" thickBot="1" x14ac:dyDescent="0.3">
      <c r="B2023" s="66" t="s">
        <v>11</v>
      </c>
      <c r="C2023" s="102">
        <v>1.9</v>
      </c>
    </row>
    <row r="2024" spans="2:3" ht="15.75" thickBot="1" x14ac:dyDescent="0.3">
      <c r="B2024" s="65" t="s">
        <v>12</v>
      </c>
      <c r="C2024" s="102">
        <v>64.2</v>
      </c>
    </row>
    <row r="2025" spans="2:3" ht="15.75" thickBot="1" x14ac:dyDescent="0.3">
      <c r="B2025" s="96" t="s">
        <v>802</v>
      </c>
      <c r="C2025" s="95">
        <v>5291</v>
      </c>
    </row>
    <row r="2026" spans="2:3" ht="15.75" thickBot="1" x14ac:dyDescent="0.3">
      <c r="B2026" s="66" t="s">
        <v>780</v>
      </c>
      <c r="C2026" s="95">
        <v>5291</v>
      </c>
    </row>
    <row r="2027" spans="2:3" ht="15.75" thickBot="1" x14ac:dyDescent="0.3">
      <c r="B2027" s="96" t="s">
        <v>806</v>
      </c>
      <c r="C2027" s="95">
        <v>5312</v>
      </c>
    </row>
    <row r="2028" spans="2:3" ht="15.75" thickBot="1" x14ac:dyDescent="0.3">
      <c r="B2028" s="66" t="s">
        <v>4</v>
      </c>
      <c r="C2028" s="95">
        <v>5247.8</v>
      </c>
    </row>
    <row r="2029" spans="2:3" ht="15.75" thickBot="1" x14ac:dyDescent="0.3">
      <c r="B2029" s="66" t="s">
        <v>12</v>
      </c>
      <c r="C2029" s="102">
        <v>64.2</v>
      </c>
    </row>
    <row r="2030" spans="2:3" ht="15.75" thickBot="1" x14ac:dyDescent="0.3">
      <c r="B2030" s="100" t="s">
        <v>808</v>
      </c>
      <c r="C2030" s="103">
        <v>-21.1</v>
      </c>
    </row>
    <row r="2031" spans="2:3" ht="15.75" thickBot="1" x14ac:dyDescent="0.3">
      <c r="B2031" s="100" t="s">
        <v>825</v>
      </c>
      <c r="C2031" s="103">
        <v>553.4</v>
      </c>
    </row>
    <row r="2032" spans="2:3" ht="15.75" thickBot="1" x14ac:dyDescent="0.3">
      <c r="B2032" s="100" t="s">
        <v>826</v>
      </c>
      <c r="C2032" s="103">
        <v>532.29999999999995</v>
      </c>
    </row>
    <row r="2033" spans="2:3" ht="15.75" thickBot="1" x14ac:dyDescent="0.3">
      <c r="B2033" s="96" t="s">
        <v>821</v>
      </c>
      <c r="C2033" s="104">
        <v>787</v>
      </c>
    </row>
    <row r="2034" spans="2:3" ht="15.75" thickBot="1" x14ac:dyDescent="0.3">
      <c r="B2034" s="98" t="s">
        <v>822</v>
      </c>
      <c r="C2034" s="104">
        <v>641</v>
      </c>
    </row>
    <row r="2035" spans="2:3" ht="15.75" thickBot="1" x14ac:dyDescent="0.3">
      <c r="B2035" s="98" t="s">
        <v>823</v>
      </c>
      <c r="C2035" s="104">
        <v>146</v>
      </c>
    </row>
    <row r="2036" spans="2:3" ht="15.75" thickBot="1" x14ac:dyDescent="0.3">
      <c r="B2036" s="123" t="s">
        <v>922</v>
      </c>
      <c r="C2036" s="124"/>
    </row>
    <row r="2037" spans="2:3" ht="15.75" thickBot="1" x14ac:dyDescent="0.3">
      <c r="B2037" s="65" t="s">
        <v>780</v>
      </c>
      <c r="C2037" s="95">
        <v>8998.1</v>
      </c>
    </row>
    <row r="2038" spans="2:3" ht="15.75" thickBot="1" x14ac:dyDescent="0.3">
      <c r="B2038" s="66" t="s">
        <v>9</v>
      </c>
      <c r="C2038" s="102">
        <v>232.8</v>
      </c>
    </row>
    <row r="2039" spans="2:3" ht="15.75" thickBot="1" x14ac:dyDescent="0.3">
      <c r="B2039" s="66" t="s">
        <v>782</v>
      </c>
      <c r="C2039" s="95">
        <v>8765.2000000000007</v>
      </c>
    </row>
    <row r="2040" spans="2:3" ht="15.75" thickBot="1" x14ac:dyDescent="0.3">
      <c r="B2040" s="65" t="s">
        <v>4</v>
      </c>
      <c r="C2040" s="95">
        <v>8955.2999999999993</v>
      </c>
    </row>
    <row r="2041" spans="2:3" ht="15.75" thickBot="1" x14ac:dyDescent="0.3">
      <c r="B2041" s="66" t="s">
        <v>5</v>
      </c>
      <c r="C2041" s="95">
        <v>7390</v>
      </c>
    </row>
    <row r="2042" spans="2:3" ht="15.75" thickBot="1" x14ac:dyDescent="0.3">
      <c r="B2042" s="66" t="s">
        <v>6</v>
      </c>
      <c r="C2042" s="95">
        <v>1492.9</v>
      </c>
    </row>
    <row r="2043" spans="2:3" ht="15.75" thickBot="1" x14ac:dyDescent="0.3">
      <c r="B2043" s="66" t="s">
        <v>10</v>
      </c>
      <c r="C2043" s="102">
        <v>67</v>
      </c>
    </row>
    <row r="2044" spans="2:3" ht="15.75" thickBot="1" x14ac:dyDescent="0.3">
      <c r="B2044" s="66" t="s">
        <v>11</v>
      </c>
      <c r="C2044" s="102">
        <v>5.4</v>
      </c>
    </row>
    <row r="2045" spans="2:3" ht="15.75" thickBot="1" x14ac:dyDescent="0.3">
      <c r="B2045" s="96" t="s">
        <v>802</v>
      </c>
      <c r="C2045" s="95">
        <v>8998.1</v>
      </c>
    </row>
    <row r="2046" spans="2:3" ht="15.75" thickBot="1" x14ac:dyDescent="0.3">
      <c r="B2046" s="66" t="s">
        <v>780</v>
      </c>
      <c r="C2046" s="95">
        <v>8998.1</v>
      </c>
    </row>
    <row r="2047" spans="2:3" ht="15.75" thickBot="1" x14ac:dyDescent="0.3">
      <c r="B2047" s="96" t="s">
        <v>806</v>
      </c>
      <c r="C2047" s="95">
        <v>8955.2999999999993</v>
      </c>
    </row>
    <row r="2048" spans="2:3" ht="15.75" thickBot="1" x14ac:dyDescent="0.3">
      <c r="B2048" s="66" t="s">
        <v>4</v>
      </c>
      <c r="C2048" s="95">
        <v>8955.2999999999993</v>
      </c>
    </row>
    <row r="2049" spans="2:3" ht="15.75" thickBot="1" x14ac:dyDescent="0.3">
      <c r="B2049" s="100" t="s">
        <v>808</v>
      </c>
      <c r="C2049" s="103">
        <v>42.8</v>
      </c>
    </row>
    <row r="2050" spans="2:3" ht="15.75" thickBot="1" x14ac:dyDescent="0.3">
      <c r="B2050" s="100" t="s">
        <v>825</v>
      </c>
      <c r="C2050" s="103">
        <v>493</v>
      </c>
    </row>
    <row r="2051" spans="2:3" ht="15.75" thickBot="1" x14ac:dyDescent="0.3">
      <c r="B2051" s="100" t="s">
        <v>826</v>
      </c>
      <c r="C2051" s="103">
        <v>535.79999999999995</v>
      </c>
    </row>
    <row r="2052" spans="2:3" ht="15.75" thickBot="1" x14ac:dyDescent="0.3">
      <c r="B2052" s="96" t="s">
        <v>821</v>
      </c>
      <c r="C2052" s="105">
        <v>1090</v>
      </c>
    </row>
    <row r="2053" spans="2:3" ht="15.75" thickBot="1" x14ac:dyDescent="0.3">
      <c r="B2053" s="98" t="s">
        <v>822</v>
      </c>
      <c r="C2053" s="104">
        <v>888</v>
      </c>
    </row>
    <row r="2054" spans="2:3" ht="15.75" thickBot="1" x14ac:dyDescent="0.3">
      <c r="B2054" s="98" t="s">
        <v>823</v>
      </c>
      <c r="C2054" s="104">
        <v>202</v>
      </c>
    </row>
    <row r="2055" spans="2:3" ht="15.75" thickBot="1" x14ac:dyDescent="0.3">
      <c r="B2055" s="123" t="s">
        <v>923</v>
      </c>
      <c r="C2055" s="124"/>
    </row>
    <row r="2056" spans="2:3" ht="15.75" thickBot="1" x14ac:dyDescent="0.3">
      <c r="B2056" s="65" t="s">
        <v>780</v>
      </c>
      <c r="C2056" s="95">
        <v>1834.7</v>
      </c>
    </row>
    <row r="2057" spans="2:3" ht="15.75" thickBot="1" x14ac:dyDescent="0.3">
      <c r="B2057" s="66" t="s">
        <v>9</v>
      </c>
      <c r="C2057" s="102">
        <v>95.5</v>
      </c>
    </row>
    <row r="2058" spans="2:3" ht="15.75" thickBot="1" x14ac:dyDescent="0.3">
      <c r="B2058" s="66" t="s">
        <v>782</v>
      </c>
      <c r="C2058" s="95">
        <v>1739.2</v>
      </c>
    </row>
    <row r="2059" spans="2:3" ht="15.75" thickBot="1" x14ac:dyDescent="0.3">
      <c r="B2059" s="65" t="s">
        <v>4</v>
      </c>
      <c r="C2059" s="95">
        <v>1069.8</v>
      </c>
    </row>
    <row r="2060" spans="2:3" ht="15.75" thickBot="1" x14ac:dyDescent="0.3">
      <c r="B2060" s="66" t="s">
        <v>6</v>
      </c>
      <c r="C2060" s="95">
        <v>1038</v>
      </c>
    </row>
    <row r="2061" spans="2:3" ht="15.75" thickBot="1" x14ac:dyDescent="0.3">
      <c r="B2061" s="66" t="s">
        <v>11</v>
      </c>
      <c r="C2061" s="102">
        <v>31.8</v>
      </c>
    </row>
    <row r="2062" spans="2:3" ht="15.75" thickBot="1" x14ac:dyDescent="0.3">
      <c r="B2062" s="65" t="s">
        <v>12</v>
      </c>
      <c r="C2062" s="102">
        <v>84.6</v>
      </c>
    </row>
    <row r="2063" spans="2:3" ht="15.75" thickBot="1" x14ac:dyDescent="0.3">
      <c r="B2063" s="96" t="s">
        <v>802</v>
      </c>
      <c r="C2063" s="95">
        <v>1834.7</v>
      </c>
    </row>
    <row r="2064" spans="2:3" ht="15.75" thickBot="1" x14ac:dyDescent="0.3">
      <c r="B2064" s="66" t="s">
        <v>780</v>
      </c>
      <c r="C2064" s="95">
        <v>1834.7</v>
      </c>
    </row>
    <row r="2065" spans="2:3" ht="15.75" thickBot="1" x14ac:dyDescent="0.3">
      <c r="B2065" s="96" t="s">
        <v>806</v>
      </c>
      <c r="C2065" s="95">
        <v>1154.4000000000001</v>
      </c>
    </row>
    <row r="2066" spans="2:3" ht="15.75" thickBot="1" x14ac:dyDescent="0.3">
      <c r="B2066" s="66" t="s">
        <v>4</v>
      </c>
      <c r="C2066" s="95">
        <v>1069.8</v>
      </c>
    </row>
    <row r="2067" spans="2:3" ht="15.75" thickBot="1" x14ac:dyDescent="0.3">
      <c r="B2067" s="66" t="s">
        <v>12</v>
      </c>
      <c r="C2067" s="102">
        <v>84.6</v>
      </c>
    </row>
    <row r="2068" spans="2:3" ht="15.75" thickBot="1" x14ac:dyDescent="0.3">
      <c r="B2068" s="100" t="s">
        <v>808</v>
      </c>
      <c r="C2068" s="103">
        <v>680.4</v>
      </c>
    </row>
    <row r="2069" spans="2:3" ht="15.75" thickBot="1" x14ac:dyDescent="0.3">
      <c r="B2069" s="100" t="s">
        <v>825</v>
      </c>
      <c r="C2069" s="103">
        <v>414.4</v>
      </c>
    </row>
    <row r="2070" spans="2:3" ht="15.75" thickBot="1" x14ac:dyDescent="0.3">
      <c r="B2070" s="100" t="s">
        <v>826</v>
      </c>
      <c r="C2070" s="101">
        <v>1094.8</v>
      </c>
    </row>
    <row r="2071" spans="2:3" ht="15.75" thickBot="1" x14ac:dyDescent="0.3">
      <c r="B2071" s="96" t="s">
        <v>821</v>
      </c>
      <c r="C2071" s="104">
        <v>598</v>
      </c>
    </row>
    <row r="2072" spans="2:3" ht="15.75" thickBot="1" x14ac:dyDescent="0.3">
      <c r="B2072" s="98" t="s">
        <v>822</v>
      </c>
      <c r="C2072" s="104">
        <v>268</v>
      </c>
    </row>
    <row r="2073" spans="2:3" ht="15.75" thickBot="1" x14ac:dyDescent="0.3">
      <c r="B2073" s="98" t="s">
        <v>823</v>
      </c>
      <c r="C2073" s="104">
        <v>330</v>
      </c>
    </row>
    <row r="2074" spans="2:3" ht="15.75" thickBot="1" x14ac:dyDescent="0.3">
      <c r="B2074" s="123" t="s">
        <v>924</v>
      </c>
      <c r="C2074" s="124"/>
    </row>
    <row r="2075" spans="2:3" ht="15.75" thickBot="1" x14ac:dyDescent="0.3">
      <c r="B2075" s="65" t="s">
        <v>780</v>
      </c>
      <c r="C2075" s="95">
        <v>11359</v>
      </c>
    </row>
    <row r="2076" spans="2:3" ht="15.75" thickBot="1" x14ac:dyDescent="0.3">
      <c r="B2076" s="66" t="s">
        <v>782</v>
      </c>
      <c r="C2076" s="95">
        <v>11359</v>
      </c>
    </row>
    <row r="2077" spans="2:3" ht="15.75" thickBot="1" x14ac:dyDescent="0.3">
      <c r="B2077" s="65" t="s">
        <v>4</v>
      </c>
      <c r="C2077" s="95">
        <v>11101.9</v>
      </c>
    </row>
    <row r="2078" spans="2:3" ht="15.75" thickBot="1" x14ac:dyDescent="0.3">
      <c r="B2078" s="66" t="s">
        <v>5</v>
      </c>
      <c r="C2078" s="95">
        <v>9147.7999999999993</v>
      </c>
    </row>
    <row r="2079" spans="2:3" ht="15.75" thickBot="1" x14ac:dyDescent="0.3">
      <c r="B2079" s="66" t="s">
        <v>6</v>
      </c>
      <c r="C2079" s="95">
        <v>1765.6</v>
      </c>
    </row>
    <row r="2080" spans="2:3" ht="15.75" thickBot="1" x14ac:dyDescent="0.3">
      <c r="B2080" s="66" t="s">
        <v>10</v>
      </c>
      <c r="C2080" s="102">
        <v>188.4</v>
      </c>
    </row>
    <row r="2081" spans="2:3" ht="15.75" thickBot="1" x14ac:dyDescent="0.3">
      <c r="B2081" s="65" t="s">
        <v>12</v>
      </c>
      <c r="C2081" s="102">
        <v>170.8</v>
      </c>
    </row>
    <row r="2082" spans="2:3" ht="15.75" thickBot="1" x14ac:dyDescent="0.3">
      <c r="B2082" s="96" t="s">
        <v>802</v>
      </c>
      <c r="C2082" s="95">
        <v>11359</v>
      </c>
    </row>
    <row r="2083" spans="2:3" ht="15.75" thickBot="1" x14ac:dyDescent="0.3">
      <c r="B2083" s="66" t="s">
        <v>780</v>
      </c>
      <c r="C2083" s="95">
        <v>11359</v>
      </c>
    </row>
    <row r="2084" spans="2:3" ht="15.75" thickBot="1" x14ac:dyDescent="0.3">
      <c r="B2084" s="96" t="s">
        <v>806</v>
      </c>
      <c r="C2084" s="95">
        <v>11272.7</v>
      </c>
    </row>
    <row r="2085" spans="2:3" ht="15.75" thickBot="1" x14ac:dyDescent="0.3">
      <c r="B2085" s="66" t="s">
        <v>4</v>
      </c>
      <c r="C2085" s="95">
        <v>11101.9</v>
      </c>
    </row>
    <row r="2086" spans="2:3" ht="15.75" thickBot="1" x14ac:dyDescent="0.3">
      <c r="B2086" s="66" t="s">
        <v>12</v>
      </c>
      <c r="C2086" s="102">
        <v>170.8</v>
      </c>
    </row>
    <row r="2087" spans="2:3" ht="15.75" thickBot="1" x14ac:dyDescent="0.3">
      <c r="B2087" s="100" t="s">
        <v>808</v>
      </c>
      <c r="C2087" s="103">
        <v>86.3</v>
      </c>
    </row>
    <row r="2088" spans="2:3" ht="15.75" thickBot="1" x14ac:dyDescent="0.3">
      <c r="B2088" s="100" t="s">
        <v>825</v>
      </c>
      <c r="C2088" s="101">
        <v>4957.2</v>
      </c>
    </row>
    <row r="2089" spans="2:3" ht="15.75" thickBot="1" x14ac:dyDescent="0.3">
      <c r="B2089" s="100" t="s">
        <v>826</v>
      </c>
      <c r="C2089" s="101">
        <v>5043.5</v>
      </c>
    </row>
    <row r="2090" spans="2:3" ht="15.75" thickBot="1" x14ac:dyDescent="0.3">
      <c r="B2090" s="96" t="s">
        <v>821</v>
      </c>
      <c r="C2090" s="105">
        <v>1797</v>
      </c>
    </row>
    <row r="2091" spans="2:3" ht="15.75" thickBot="1" x14ac:dyDescent="0.3">
      <c r="B2091" s="98" t="s">
        <v>822</v>
      </c>
      <c r="C2091" s="105">
        <v>1485</v>
      </c>
    </row>
    <row r="2092" spans="2:3" ht="15.75" thickBot="1" x14ac:dyDescent="0.3">
      <c r="B2092" s="98" t="s">
        <v>823</v>
      </c>
      <c r="C2092" s="104">
        <v>312</v>
      </c>
    </row>
    <row r="2093" spans="2:3" ht="15.75" thickBot="1" x14ac:dyDescent="0.3">
      <c r="B2093" s="123" t="s">
        <v>925</v>
      </c>
      <c r="C2093" s="124"/>
    </row>
    <row r="2094" spans="2:3" ht="15.75" thickBot="1" x14ac:dyDescent="0.3">
      <c r="B2094" s="65" t="s">
        <v>780</v>
      </c>
      <c r="C2094" s="95">
        <v>4809.3999999999996</v>
      </c>
    </row>
    <row r="2095" spans="2:3" ht="15.75" thickBot="1" x14ac:dyDescent="0.3">
      <c r="B2095" s="66" t="s">
        <v>9</v>
      </c>
      <c r="C2095" s="102">
        <v>1</v>
      </c>
    </row>
    <row r="2096" spans="2:3" ht="15.75" thickBot="1" x14ac:dyDescent="0.3">
      <c r="B2096" s="66" t="s">
        <v>782</v>
      </c>
      <c r="C2096" s="95">
        <v>4808.3999999999996</v>
      </c>
    </row>
    <row r="2097" spans="2:3" ht="15.75" thickBot="1" x14ac:dyDescent="0.3">
      <c r="B2097" s="65" t="s">
        <v>4</v>
      </c>
      <c r="C2097" s="95">
        <v>5134.6000000000004</v>
      </c>
    </row>
    <row r="2098" spans="2:3" ht="15.75" thickBot="1" x14ac:dyDescent="0.3">
      <c r="B2098" s="66" t="s">
        <v>5</v>
      </c>
      <c r="C2098" s="95">
        <v>4144.2</v>
      </c>
    </row>
    <row r="2099" spans="2:3" ht="15.75" thickBot="1" x14ac:dyDescent="0.3">
      <c r="B2099" s="66" t="s">
        <v>6</v>
      </c>
      <c r="C2099" s="102">
        <v>915.2</v>
      </c>
    </row>
    <row r="2100" spans="2:3" ht="15.75" thickBot="1" x14ac:dyDescent="0.3">
      <c r="B2100" s="66" t="s">
        <v>10</v>
      </c>
      <c r="C2100" s="102">
        <v>40.4</v>
      </c>
    </row>
    <row r="2101" spans="2:3" ht="15.75" thickBot="1" x14ac:dyDescent="0.3">
      <c r="B2101" s="66" t="s">
        <v>11</v>
      </c>
      <c r="C2101" s="102">
        <v>34.799999999999997</v>
      </c>
    </row>
    <row r="2102" spans="2:3" ht="15.75" thickBot="1" x14ac:dyDescent="0.3">
      <c r="B2102" s="65" t="s">
        <v>12</v>
      </c>
      <c r="C2102" s="102">
        <v>11.4</v>
      </c>
    </row>
    <row r="2103" spans="2:3" ht="15.75" thickBot="1" x14ac:dyDescent="0.3">
      <c r="B2103" s="96" t="s">
        <v>802</v>
      </c>
      <c r="C2103" s="95">
        <v>4809.3999999999996</v>
      </c>
    </row>
    <row r="2104" spans="2:3" ht="15.75" thickBot="1" x14ac:dyDescent="0.3">
      <c r="B2104" s="66" t="s">
        <v>780</v>
      </c>
      <c r="C2104" s="95">
        <v>4809.3999999999996</v>
      </c>
    </row>
    <row r="2105" spans="2:3" ht="15.75" thickBot="1" x14ac:dyDescent="0.3">
      <c r="B2105" s="96" t="s">
        <v>806</v>
      </c>
      <c r="C2105" s="95">
        <v>5146</v>
      </c>
    </row>
    <row r="2106" spans="2:3" ht="15.75" thickBot="1" x14ac:dyDescent="0.3">
      <c r="B2106" s="66" t="s">
        <v>4</v>
      </c>
      <c r="C2106" s="95">
        <v>5134.6000000000004</v>
      </c>
    </row>
    <row r="2107" spans="2:3" ht="15.75" thickBot="1" x14ac:dyDescent="0.3">
      <c r="B2107" s="66" t="s">
        <v>12</v>
      </c>
      <c r="C2107" s="102">
        <v>11.4</v>
      </c>
    </row>
    <row r="2108" spans="2:3" ht="15.75" thickBot="1" x14ac:dyDescent="0.3">
      <c r="B2108" s="100" t="s">
        <v>808</v>
      </c>
      <c r="C2108" s="103">
        <v>-336.6</v>
      </c>
    </row>
    <row r="2109" spans="2:3" ht="15.75" thickBot="1" x14ac:dyDescent="0.3">
      <c r="B2109" s="100" t="s">
        <v>825</v>
      </c>
      <c r="C2109" s="103">
        <v>584.6</v>
      </c>
    </row>
    <row r="2110" spans="2:3" ht="15.75" thickBot="1" x14ac:dyDescent="0.3">
      <c r="B2110" s="100" t="s">
        <v>826</v>
      </c>
      <c r="C2110" s="103">
        <v>248</v>
      </c>
    </row>
    <row r="2111" spans="2:3" ht="15.75" thickBot="1" x14ac:dyDescent="0.3">
      <c r="B2111" s="96" t="s">
        <v>821</v>
      </c>
      <c r="C2111" s="104">
        <v>744</v>
      </c>
    </row>
    <row r="2112" spans="2:3" ht="15.75" thickBot="1" x14ac:dyDescent="0.3">
      <c r="B2112" s="98" t="s">
        <v>822</v>
      </c>
      <c r="C2112" s="104">
        <v>595</v>
      </c>
    </row>
    <row r="2113" spans="2:3" ht="15.75" thickBot="1" x14ac:dyDescent="0.3">
      <c r="B2113" s="98" t="s">
        <v>823</v>
      </c>
      <c r="C2113" s="104">
        <v>149</v>
      </c>
    </row>
    <row r="2114" spans="2:3" ht="15.75" thickBot="1" x14ac:dyDescent="0.3">
      <c r="B2114" s="123" t="s">
        <v>926</v>
      </c>
      <c r="C2114" s="124"/>
    </row>
    <row r="2115" spans="2:3" ht="15.75" thickBot="1" x14ac:dyDescent="0.3">
      <c r="B2115" s="65" t="s">
        <v>780</v>
      </c>
      <c r="C2115" s="95">
        <v>1707.5</v>
      </c>
    </row>
    <row r="2116" spans="2:3" ht="15.75" thickBot="1" x14ac:dyDescent="0.3">
      <c r="B2116" s="66" t="s">
        <v>782</v>
      </c>
      <c r="C2116" s="95">
        <v>1707.5</v>
      </c>
    </row>
    <row r="2117" spans="2:3" ht="15.75" thickBot="1" x14ac:dyDescent="0.3">
      <c r="B2117" s="96" t="s">
        <v>802</v>
      </c>
      <c r="C2117" s="95">
        <v>1707.5</v>
      </c>
    </row>
    <row r="2118" spans="2:3" ht="15.75" thickBot="1" x14ac:dyDescent="0.3">
      <c r="B2118" s="66" t="s">
        <v>780</v>
      </c>
      <c r="C2118" s="95">
        <v>1707.5</v>
      </c>
    </row>
    <row r="2119" spans="2:3" ht="15.75" thickBot="1" x14ac:dyDescent="0.3">
      <c r="B2119" s="100" t="s">
        <v>808</v>
      </c>
      <c r="C2119" s="101">
        <v>1707.5</v>
      </c>
    </row>
    <row r="2120" spans="2:3" ht="15.75" thickBot="1" x14ac:dyDescent="0.3">
      <c r="B2120" s="100" t="s">
        <v>825</v>
      </c>
      <c r="C2120" s="103">
        <v>557.5</v>
      </c>
    </row>
    <row r="2121" spans="2:3" ht="15.75" thickBot="1" x14ac:dyDescent="0.3">
      <c r="B2121" s="100" t="s">
        <v>826</v>
      </c>
      <c r="C2121" s="101">
        <v>2265</v>
      </c>
    </row>
    <row r="2122" spans="2:3" ht="15.75" thickBot="1" x14ac:dyDescent="0.3">
      <c r="B2122" s="96" t="s">
        <v>821</v>
      </c>
      <c r="C2122" s="104">
        <v>155</v>
      </c>
    </row>
    <row r="2123" spans="2:3" ht="15.75" thickBot="1" x14ac:dyDescent="0.3">
      <c r="B2123" s="98" t="s">
        <v>822</v>
      </c>
      <c r="C2123" s="104">
        <v>30</v>
      </c>
    </row>
    <row r="2124" spans="2:3" ht="15.75" thickBot="1" x14ac:dyDescent="0.3">
      <c r="B2124" s="98" t="s">
        <v>823</v>
      </c>
      <c r="C2124" s="104">
        <v>125</v>
      </c>
    </row>
    <row r="2125" spans="2:3" ht="15.75" thickBot="1" x14ac:dyDescent="0.3">
      <c r="B2125" s="123" t="s">
        <v>927</v>
      </c>
      <c r="C2125" s="124"/>
    </row>
    <row r="2126" spans="2:3" ht="15.75" thickBot="1" x14ac:dyDescent="0.3">
      <c r="B2126" s="65" t="s">
        <v>780</v>
      </c>
      <c r="C2126" s="95">
        <v>4185.3</v>
      </c>
    </row>
    <row r="2127" spans="2:3" ht="15.75" thickBot="1" x14ac:dyDescent="0.3">
      <c r="B2127" s="66" t="s">
        <v>782</v>
      </c>
      <c r="C2127" s="95">
        <v>4185.3</v>
      </c>
    </row>
    <row r="2128" spans="2:3" ht="15.75" thickBot="1" x14ac:dyDescent="0.3">
      <c r="B2128" s="65" t="s">
        <v>4</v>
      </c>
      <c r="C2128" s="95">
        <v>4199</v>
      </c>
    </row>
    <row r="2129" spans="2:3" ht="15.75" thickBot="1" x14ac:dyDescent="0.3">
      <c r="B2129" s="66" t="s">
        <v>5</v>
      </c>
      <c r="C2129" s="95">
        <v>3729</v>
      </c>
    </row>
    <row r="2130" spans="2:3" ht="15.75" thickBot="1" x14ac:dyDescent="0.3">
      <c r="B2130" s="66" t="s">
        <v>6</v>
      </c>
      <c r="C2130" s="102">
        <v>408</v>
      </c>
    </row>
    <row r="2131" spans="2:3" ht="15.75" thickBot="1" x14ac:dyDescent="0.3">
      <c r="B2131" s="66" t="s">
        <v>10</v>
      </c>
      <c r="C2131" s="102">
        <v>37.4</v>
      </c>
    </row>
    <row r="2132" spans="2:3" ht="15.75" thickBot="1" x14ac:dyDescent="0.3">
      <c r="B2132" s="66" t="s">
        <v>11</v>
      </c>
      <c r="C2132" s="102">
        <v>24.7</v>
      </c>
    </row>
    <row r="2133" spans="2:3" ht="15.75" thickBot="1" x14ac:dyDescent="0.3">
      <c r="B2133" s="65" t="s">
        <v>12</v>
      </c>
      <c r="C2133" s="102">
        <v>7.6</v>
      </c>
    </row>
    <row r="2134" spans="2:3" ht="15.75" thickBot="1" x14ac:dyDescent="0.3">
      <c r="B2134" s="96" t="s">
        <v>802</v>
      </c>
      <c r="C2134" s="95">
        <v>4185.3</v>
      </c>
    </row>
    <row r="2135" spans="2:3" ht="15.75" thickBot="1" x14ac:dyDescent="0.3">
      <c r="B2135" s="66" t="s">
        <v>780</v>
      </c>
      <c r="C2135" s="95">
        <v>4185.3</v>
      </c>
    </row>
    <row r="2136" spans="2:3" ht="15.75" thickBot="1" x14ac:dyDescent="0.3">
      <c r="B2136" s="96" t="s">
        <v>806</v>
      </c>
      <c r="C2136" s="95">
        <v>4206.6000000000004</v>
      </c>
    </row>
    <row r="2137" spans="2:3" ht="15.75" thickBot="1" x14ac:dyDescent="0.3">
      <c r="B2137" s="66" t="s">
        <v>4</v>
      </c>
      <c r="C2137" s="95">
        <v>4199</v>
      </c>
    </row>
    <row r="2138" spans="2:3" ht="15.75" thickBot="1" x14ac:dyDescent="0.3">
      <c r="B2138" s="66" t="s">
        <v>12</v>
      </c>
      <c r="C2138" s="102">
        <v>7.6</v>
      </c>
    </row>
    <row r="2139" spans="2:3" ht="15.75" thickBot="1" x14ac:dyDescent="0.3">
      <c r="B2139" s="100" t="s">
        <v>808</v>
      </c>
      <c r="C2139" s="103">
        <v>-21.3</v>
      </c>
    </row>
    <row r="2140" spans="2:3" ht="15.75" thickBot="1" x14ac:dyDescent="0.3">
      <c r="B2140" s="100" t="s">
        <v>825</v>
      </c>
      <c r="C2140" s="103">
        <v>713</v>
      </c>
    </row>
    <row r="2141" spans="2:3" ht="15.75" thickBot="1" x14ac:dyDescent="0.3">
      <c r="B2141" s="100" t="s">
        <v>826</v>
      </c>
      <c r="C2141" s="103">
        <v>691.7</v>
      </c>
    </row>
    <row r="2142" spans="2:3" ht="15.75" thickBot="1" x14ac:dyDescent="0.3">
      <c r="B2142" s="96" t="s">
        <v>821</v>
      </c>
      <c r="C2142" s="104">
        <v>618</v>
      </c>
    </row>
    <row r="2143" spans="2:3" ht="15.75" thickBot="1" x14ac:dyDescent="0.3">
      <c r="B2143" s="98" t="s">
        <v>822</v>
      </c>
      <c r="C2143" s="104">
        <v>510</v>
      </c>
    </row>
    <row r="2144" spans="2:3" ht="15.75" thickBot="1" x14ac:dyDescent="0.3">
      <c r="B2144" s="98" t="s">
        <v>823</v>
      </c>
      <c r="C2144" s="104">
        <v>108</v>
      </c>
    </row>
    <row r="2145" spans="2:3" ht="15.75" thickBot="1" x14ac:dyDescent="0.3">
      <c r="B2145" s="123" t="s">
        <v>928</v>
      </c>
      <c r="C2145" s="124"/>
    </row>
    <row r="2146" spans="2:3" ht="15.75" thickBot="1" x14ac:dyDescent="0.3">
      <c r="B2146" s="65" t="s">
        <v>780</v>
      </c>
      <c r="C2146" s="95">
        <v>8841.6</v>
      </c>
    </row>
    <row r="2147" spans="2:3" ht="15.75" thickBot="1" x14ac:dyDescent="0.3">
      <c r="B2147" s="66" t="s">
        <v>782</v>
      </c>
      <c r="C2147" s="95">
        <v>8841.6</v>
      </c>
    </row>
    <row r="2148" spans="2:3" ht="15.75" thickBot="1" x14ac:dyDescent="0.3">
      <c r="B2148" s="65" t="s">
        <v>4</v>
      </c>
      <c r="C2148" s="95">
        <v>9038.1</v>
      </c>
    </row>
    <row r="2149" spans="2:3" ht="15.75" thickBot="1" x14ac:dyDescent="0.3">
      <c r="B2149" s="66" t="s">
        <v>5</v>
      </c>
      <c r="C2149" s="95">
        <v>7597.1</v>
      </c>
    </row>
    <row r="2150" spans="2:3" ht="15.75" thickBot="1" x14ac:dyDescent="0.3">
      <c r="B2150" s="66" t="s">
        <v>6</v>
      </c>
      <c r="C2150" s="95">
        <v>1244.8</v>
      </c>
    </row>
    <row r="2151" spans="2:3" ht="15.75" thickBot="1" x14ac:dyDescent="0.3">
      <c r="B2151" s="66" t="s">
        <v>10</v>
      </c>
      <c r="C2151" s="102">
        <v>140.9</v>
      </c>
    </row>
    <row r="2152" spans="2:3" ht="15.75" thickBot="1" x14ac:dyDescent="0.3">
      <c r="B2152" s="66" t="s">
        <v>11</v>
      </c>
      <c r="C2152" s="102">
        <v>55.3</v>
      </c>
    </row>
    <row r="2153" spans="2:3" ht="15.75" thickBot="1" x14ac:dyDescent="0.3">
      <c r="B2153" s="65" t="s">
        <v>12</v>
      </c>
      <c r="C2153" s="102">
        <v>57.8</v>
      </c>
    </row>
    <row r="2154" spans="2:3" ht="15.75" thickBot="1" x14ac:dyDescent="0.3">
      <c r="B2154" s="96" t="s">
        <v>802</v>
      </c>
      <c r="C2154" s="95">
        <v>8841.6</v>
      </c>
    </row>
    <row r="2155" spans="2:3" ht="15.75" thickBot="1" x14ac:dyDescent="0.3">
      <c r="B2155" s="66" t="s">
        <v>780</v>
      </c>
      <c r="C2155" s="95">
        <v>8841.6</v>
      </c>
    </row>
    <row r="2156" spans="2:3" ht="15.75" thickBot="1" x14ac:dyDescent="0.3">
      <c r="B2156" s="96" t="s">
        <v>806</v>
      </c>
      <c r="C2156" s="95">
        <v>9095.7999999999993</v>
      </c>
    </row>
    <row r="2157" spans="2:3" ht="15.75" thickBot="1" x14ac:dyDescent="0.3">
      <c r="B2157" s="66" t="s">
        <v>4</v>
      </c>
      <c r="C2157" s="95">
        <v>9038.1</v>
      </c>
    </row>
    <row r="2158" spans="2:3" ht="15.75" thickBot="1" x14ac:dyDescent="0.3">
      <c r="B2158" s="66" t="s">
        <v>12</v>
      </c>
      <c r="C2158" s="102">
        <v>57.8</v>
      </c>
    </row>
    <row r="2159" spans="2:3" ht="15.75" thickBot="1" x14ac:dyDescent="0.3">
      <c r="B2159" s="100" t="s">
        <v>808</v>
      </c>
      <c r="C2159" s="103">
        <v>-254.2</v>
      </c>
    </row>
    <row r="2160" spans="2:3" ht="15.75" thickBot="1" x14ac:dyDescent="0.3">
      <c r="B2160" s="100" t="s">
        <v>825</v>
      </c>
      <c r="C2160" s="101">
        <v>1045.5</v>
      </c>
    </row>
    <row r="2161" spans="2:3" ht="15.75" thickBot="1" x14ac:dyDescent="0.3">
      <c r="B2161" s="100" t="s">
        <v>826</v>
      </c>
      <c r="C2161" s="103">
        <v>791.3</v>
      </c>
    </row>
    <row r="2162" spans="2:3" ht="15.75" thickBot="1" x14ac:dyDescent="0.3">
      <c r="B2162" s="96" t="s">
        <v>821</v>
      </c>
      <c r="C2162" s="105">
        <v>1241</v>
      </c>
    </row>
    <row r="2163" spans="2:3" ht="15.75" thickBot="1" x14ac:dyDescent="0.3">
      <c r="B2163" s="98" t="s">
        <v>822</v>
      </c>
      <c r="C2163" s="105">
        <v>1029</v>
      </c>
    </row>
    <row r="2164" spans="2:3" ht="15.75" thickBot="1" x14ac:dyDescent="0.3">
      <c r="B2164" s="98" t="s">
        <v>823</v>
      </c>
      <c r="C2164" s="104">
        <v>212</v>
      </c>
    </row>
    <row r="2165" spans="2:3" ht="15.75" thickBot="1" x14ac:dyDescent="0.3">
      <c r="B2165" s="123" t="s">
        <v>929</v>
      </c>
      <c r="C2165" s="124"/>
    </row>
    <row r="2166" spans="2:3" ht="15.75" thickBot="1" x14ac:dyDescent="0.3">
      <c r="B2166" s="65" t="s">
        <v>780</v>
      </c>
      <c r="C2166" s="102">
        <v>785.3</v>
      </c>
    </row>
    <row r="2167" spans="2:3" ht="15.75" thickBot="1" x14ac:dyDescent="0.3">
      <c r="B2167" s="66" t="s">
        <v>9</v>
      </c>
      <c r="C2167" s="102">
        <v>106.9</v>
      </c>
    </row>
    <row r="2168" spans="2:3" ht="15.75" thickBot="1" x14ac:dyDescent="0.3">
      <c r="B2168" s="66" t="s">
        <v>782</v>
      </c>
      <c r="C2168" s="102">
        <v>678.5</v>
      </c>
    </row>
    <row r="2169" spans="2:3" ht="15.75" thickBot="1" x14ac:dyDescent="0.3">
      <c r="B2169" s="65" t="s">
        <v>4</v>
      </c>
      <c r="C2169" s="102">
        <v>693.6</v>
      </c>
    </row>
    <row r="2170" spans="2:3" ht="15.75" thickBot="1" x14ac:dyDescent="0.3">
      <c r="B2170" s="66" t="s">
        <v>5</v>
      </c>
      <c r="C2170" s="102">
        <v>268.2</v>
      </c>
    </row>
    <row r="2171" spans="2:3" ht="15.75" thickBot="1" x14ac:dyDescent="0.3">
      <c r="B2171" s="66" t="s">
        <v>6</v>
      </c>
      <c r="C2171" s="102">
        <v>307.3</v>
      </c>
    </row>
    <row r="2172" spans="2:3" ht="15.75" thickBot="1" x14ac:dyDescent="0.3">
      <c r="B2172" s="66" t="s">
        <v>9</v>
      </c>
      <c r="C2172" s="102">
        <v>4.8</v>
      </c>
    </row>
    <row r="2173" spans="2:3" ht="15.75" thickBot="1" x14ac:dyDescent="0.3">
      <c r="B2173" s="66" t="s">
        <v>10</v>
      </c>
      <c r="C2173" s="102">
        <v>1.6</v>
      </c>
    </row>
    <row r="2174" spans="2:3" ht="15.75" thickBot="1" x14ac:dyDescent="0.3">
      <c r="B2174" s="66" t="s">
        <v>11</v>
      </c>
      <c r="C2174" s="102">
        <v>111.6</v>
      </c>
    </row>
    <row r="2175" spans="2:3" ht="15.75" thickBot="1" x14ac:dyDescent="0.3">
      <c r="B2175" s="65" t="s">
        <v>12</v>
      </c>
      <c r="C2175" s="102">
        <v>17.5</v>
      </c>
    </row>
    <row r="2176" spans="2:3" ht="15.75" thickBot="1" x14ac:dyDescent="0.3">
      <c r="B2176" s="96" t="s">
        <v>802</v>
      </c>
      <c r="C2176" s="102">
        <v>785.3</v>
      </c>
    </row>
    <row r="2177" spans="2:3" ht="15.75" thickBot="1" x14ac:dyDescent="0.3">
      <c r="B2177" s="66" t="s">
        <v>780</v>
      </c>
      <c r="C2177" s="102">
        <v>785.3</v>
      </c>
    </row>
    <row r="2178" spans="2:3" ht="15.75" thickBot="1" x14ac:dyDescent="0.3">
      <c r="B2178" s="96" t="s">
        <v>806</v>
      </c>
      <c r="C2178" s="102">
        <v>711.1</v>
      </c>
    </row>
    <row r="2179" spans="2:3" ht="15.75" thickBot="1" x14ac:dyDescent="0.3">
      <c r="B2179" s="66" t="s">
        <v>4</v>
      </c>
      <c r="C2179" s="102">
        <v>693.6</v>
      </c>
    </row>
    <row r="2180" spans="2:3" ht="15.75" thickBot="1" x14ac:dyDescent="0.3">
      <c r="B2180" s="66" t="s">
        <v>12</v>
      </c>
      <c r="C2180" s="102">
        <v>17.5</v>
      </c>
    </row>
    <row r="2181" spans="2:3" ht="15.75" thickBot="1" x14ac:dyDescent="0.3">
      <c r="B2181" s="100" t="s">
        <v>808</v>
      </c>
      <c r="C2181" s="103">
        <v>74.2</v>
      </c>
    </row>
    <row r="2182" spans="2:3" ht="15.75" thickBot="1" x14ac:dyDescent="0.3">
      <c r="B2182" s="100" t="s">
        <v>825</v>
      </c>
      <c r="C2182" s="103">
        <v>195.7</v>
      </c>
    </row>
    <row r="2183" spans="2:3" ht="15.75" thickBot="1" x14ac:dyDescent="0.3">
      <c r="B2183" s="100" t="s">
        <v>826</v>
      </c>
      <c r="C2183" s="103">
        <v>269.89999999999998</v>
      </c>
    </row>
    <row r="2184" spans="2:3" ht="15.75" thickBot="1" x14ac:dyDescent="0.3">
      <c r="B2184" s="96" t="s">
        <v>821</v>
      </c>
      <c r="C2184" s="104">
        <v>521</v>
      </c>
    </row>
    <row r="2185" spans="2:3" ht="15.75" thickBot="1" x14ac:dyDescent="0.3">
      <c r="B2185" s="98" t="s">
        <v>822</v>
      </c>
      <c r="C2185" s="104">
        <v>399</v>
      </c>
    </row>
    <row r="2186" spans="2:3" ht="15.75" thickBot="1" x14ac:dyDescent="0.3">
      <c r="B2186" s="98" t="s">
        <v>823</v>
      </c>
      <c r="C2186" s="104">
        <v>122</v>
      </c>
    </row>
    <row r="2187" spans="2:3" ht="15.75" thickBot="1" x14ac:dyDescent="0.3">
      <c r="B2187" s="123" t="s">
        <v>930</v>
      </c>
      <c r="C2187" s="124"/>
    </row>
    <row r="2188" spans="2:3" ht="15.75" thickBot="1" x14ac:dyDescent="0.3">
      <c r="B2188" s="65" t="s">
        <v>780</v>
      </c>
      <c r="C2188" s="95">
        <v>4758.5</v>
      </c>
    </row>
    <row r="2189" spans="2:3" ht="15.75" thickBot="1" x14ac:dyDescent="0.3">
      <c r="B2189" s="66" t="s">
        <v>782</v>
      </c>
      <c r="C2189" s="95">
        <v>4758.5</v>
      </c>
    </row>
    <row r="2190" spans="2:3" ht="15.75" thickBot="1" x14ac:dyDescent="0.3">
      <c r="B2190" s="65" t="s">
        <v>4</v>
      </c>
      <c r="C2190" s="95">
        <v>4790.5</v>
      </c>
    </row>
    <row r="2191" spans="2:3" ht="15.75" thickBot="1" x14ac:dyDescent="0.3">
      <c r="B2191" s="66" t="s">
        <v>5</v>
      </c>
      <c r="C2191" s="95">
        <v>4152.5</v>
      </c>
    </row>
    <row r="2192" spans="2:3" ht="15.75" thickBot="1" x14ac:dyDescent="0.3">
      <c r="B2192" s="66" t="s">
        <v>6</v>
      </c>
      <c r="C2192" s="102">
        <v>594</v>
      </c>
    </row>
    <row r="2193" spans="2:3" ht="15.75" thickBot="1" x14ac:dyDescent="0.3">
      <c r="B2193" s="66" t="s">
        <v>10</v>
      </c>
      <c r="C2193" s="102">
        <v>44</v>
      </c>
    </row>
    <row r="2194" spans="2:3" ht="15.75" thickBot="1" x14ac:dyDescent="0.3">
      <c r="B2194" s="96" t="s">
        <v>802</v>
      </c>
      <c r="C2194" s="95">
        <v>4758.5</v>
      </c>
    </row>
    <row r="2195" spans="2:3" ht="15.75" thickBot="1" x14ac:dyDescent="0.3">
      <c r="B2195" s="66" t="s">
        <v>780</v>
      </c>
      <c r="C2195" s="95">
        <v>4758.5</v>
      </c>
    </row>
    <row r="2196" spans="2:3" ht="15.75" thickBot="1" x14ac:dyDescent="0.3">
      <c r="B2196" s="96" t="s">
        <v>806</v>
      </c>
      <c r="C2196" s="95">
        <v>4790.5</v>
      </c>
    </row>
    <row r="2197" spans="2:3" ht="15.75" thickBot="1" x14ac:dyDescent="0.3">
      <c r="B2197" s="66" t="s">
        <v>4</v>
      </c>
      <c r="C2197" s="95">
        <v>4790.5</v>
      </c>
    </row>
    <row r="2198" spans="2:3" ht="15.75" thickBot="1" x14ac:dyDescent="0.3">
      <c r="B2198" s="100" t="s">
        <v>808</v>
      </c>
      <c r="C2198" s="103">
        <v>-32</v>
      </c>
    </row>
    <row r="2199" spans="2:3" ht="15.75" thickBot="1" x14ac:dyDescent="0.3">
      <c r="B2199" s="100" t="s">
        <v>825</v>
      </c>
      <c r="C2199" s="103">
        <v>155</v>
      </c>
    </row>
    <row r="2200" spans="2:3" ht="15.75" thickBot="1" x14ac:dyDescent="0.3">
      <c r="B2200" s="100" t="s">
        <v>826</v>
      </c>
      <c r="C2200" s="103">
        <v>123</v>
      </c>
    </row>
    <row r="2201" spans="2:3" ht="15.75" thickBot="1" x14ac:dyDescent="0.3">
      <c r="B2201" s="96" t="s">
        <v>821</v>
      </c>
      <c r="C2201" s="104">
        <v>777</v>
      </c>
    </row>
    <row r="2202" spans="2:3" ht="15.75" thickBot="1" x14ac:dyDescent="0.3">
      <c r="B2202" s="98" t="s">
        <v>822</v>
      </c>
      <c r="C2202" s="104">
        <v>638</v>
      </c>
    </row>
    <row r="2203" spans="2:3" ht="15.75" thickBot="1" x14ac:dyDescent="0.3">
      <c r="B2203" s="98" t="s">
        <v>823</v>
      </c>
      <c r="C2203" s="104">
        <v>139</v>
      </c>
    </row>
    <row r="2204" spans="2:3" ht="15.75" thickBot="1" x14ac:dyDescent="0.3">
      <c r="B2204" s="123" t="s">
        <v>931</v>
      </c>
      <c r="C2204" s="124"/>
    </row>
    <row r="2205" spans="2:3" ht="15.75" thickBot="1" x14ac:dyDescent="0.3">
      <c r="B2205" s="65" t="s">
        <v>780</v>
      </c>
      <c r="C2205" s="95">
        <v>7604.6</v>
      </c>
    </row>
    <row r="2206" spans="2:3" ht="15.75" thickBot="1" x14ac:dyDescent="0.3">
      <c r="B2206" s="66" t="s">
        <v>9</v>
      </c>
      <c r="C2206" s="102">
        <v>9.8000000000000007</v>
      </c>
    </row>
    <row r="2207" spans="2:3" ht="15.75" thickBot="1" x14ac:dyDescent="0.3">
      <c r="B2207" s="66" t="s">
        <v>782</v>
      </c>
      <c r="C2207" s="95">
        <v>7594.8</v>
      </c>
    </row>
    <row r="2208" spans="2:3" ht="15.75" thickBot="1" x14ac:dyDescent="0.3">
      <c r="B2208" s="65" t="s">
        <v>4</v>
      </c>
      <c r="C2208" s="95">
        <v>7862.6</v>
      </c>
    </row>
    <row r="2209" spans="2:3" ht="15.75" thickBot="1" x14ac:dyDescent="0.3">
      <c r="B2209" s="66" t="s">
        <v>5</v>
      </c>
      <c r="C2209" s="95">
        <v>6855</v>
      </c>
    </row>
    <row r="2210" spans="2:3" ht="15.75" thickBot="1" x14ac:dyDescent="0.3">
      <c r="B2210" s="66" t="s">
        <v>6</v>
      </c>
      <c r="C2210" s="102">
        <v>917.4</v>
      </c>
    </row>
    <row r="2211" spans="2:3" ht="15.75" thickBot="1" x14ac:dyDescent="0.3">
      <c r="B2211" s="66" t="s">
        <v>10</v>
      </c>
      <c r="C2211" s="102">
        <v>71.900000000000006</v>
      </c>
    </row>
    <row r="2212" spans="2:3" ht="15.75" thickBot="1" x14ac:dyDescent="0.3">
      <c r="B2212" s="66" t="s">
        <v>11</v>
      </c>
      <c r="C2212" s="102">
        <v>18.399999999999999</v>
      </c>
    </row>
    <row r="2213" spans="2:3" ht="15.75" thickBot="1" x14ac:dyDescent="0.3">
      <c r="B2213" s="65" t="s">
        <v>12</v>
      </c>
      <c r="C2213" s="102">
        <v>0.5</v>
      </c>
    </row>
    <row r="2214" spans="2:3" ht="15.75" thickBot="1" x14ac:dyDescent="0.3">
      <c r="B2214" s="96" t="s">
        <v>802</v>
      </c>
      <c r="C2214" s="95">
        <v>7604.6</v>
      </c>
    </row>
    <row r="2215" spans="2:3" ht="15.75" thickBot="1" x14ac:dyDescent="0.3">
      <c r="B2215" s="66" t="s">
        <v>780</v>
      </c>
      <c r="C2215" s="95">
        <v>7604.6</v>
      </c>
    </row>
    <row r="2216" spans="2:3" ht="15.75" thickBot="1" x14ac:dyDescent="0.3">
      <c r="B2216" s="96" t="s">
        <v>806</v>
      </c>
      <c r="C2216" s="95">
        <v>7863.2</v>
      </c>
    </row>
    <row r="2217" spans="2:3" ht="15.75" thickBot="1" x14ac:dyDescent="0.3">
      <c r="B2217" s="66" t="s">
        <v>4</v>
      </c>
      <c r="C2217" s="95">
        <v>7862.6</v>
      </c>
    </row>
    <row r="2218" spans="2:3" ht="15.75" thickBot="1" x14ac:dyDescent="0.3">
      <c r="B2218" s="66" t="s">
        <v>12</v>
      </c>
      <c r="C2218" s="102">
        <v>0.5</v>
      </c>
    </row>
    <row r="2219" spans="2:3" ht="15.75" thickBot="1" x14ac:dyDescent="0.3">
      <c r="B2219" s="100" t="s">
        <v>808</v>
      </c>
      <c r="C2219" s="103">
        <v>-258.60000000000002</v>
      </c>
    </row>
    <row r="2220" spans="2:3" ht="15.75" thickBot="1" x14ac:dyDescent="0.3">
      <c r="B2220" s="100" t="s">
        <v>825</v>
      </c>
      <c r="C2220" s="103">
        <v>850.6</v>
      </c>
    </row>
    <row r="2221" spans="2:3" ht="15.75" thickBot="1" x14ac:dyDescent="0.3">
      <c r="B2221" s="100" t="s">
        <v>826</v>
      </c>
      <c r="C2221" s="103">
        <v>592</v>
      </c>
    </row>
    <row r="2222" spans="2:3" ht="15.75" thickBot="1" x14ac:dyDescent="0.3">
      <c r="B2222" s="96" t="s">
        <v>821</v>
      </c>
      <c r="C2222" s="105">
        <v>1111</v>
      </c>
    </row>
    <row r="2223" spans="2:3" ht="15.75" thickBot="1" x14ac:dyDescent="0.3">
      <c r="B2223" s="98" t="s">
        <v>822</v>
      </c>
      <c r="C2223" s="104">
        <v>931</v>
      </c>
    </row>
    <row r="2224" spans="2:3" ht="15.75" thickBot="1" x14ac:dyDescent="0.3">
      <c r="B2224" s="98" t="s">
        <v>823</v>
      </c>
      <c r="C2224" s="104">
        <v>180</v>
      </c>
    </row>
    <row r="2225" spans="2:3" ht="15.75" thickBot="1" x14ac:dyDescent="0.3">
      <c r="B2225" s="123" t="s">
        <v>932</v>
      </c>
      <c r="C2225" s="124"/>
    </row>
    <row r="2226" spans="2:3" ht="15.75" thickBot="1" x14ac:dyDescent="0.3">
      <c r="B2226" s="65" t="s">
        <v>780</v>
      </c>
      <c r="C2226" s="95">
        <v>6477.3</v>
      </c>
    </row>
    <row r="2227" spans="2:3" ht="15.75" thickBot="1" x14ac:dyDescent="0.3">
      <c r="B2227" s="66" t="s">
        <v>9</v>
      </c>
      <c r="C2227" s="102">
        <v>14.6</v>
      </c>
    </row>
    <row r="2228" spans="2:3" ht="15.75" thickBot="1" x14ac:dyDescent="0.3">
      <c r="B2228" s="66" t="s">
        <v>782</v>
      </c>
      <c r="C2228" s="95">
        <v>6462.7</v>
      </c>
    </row>
    <row r="2229" spans="2:3" ht="15.75" thickBot="1" x14ac:dyDescent="0.3">
      <c r="B2229" s="65" t="s">
        <v>4</v>
      </c>
      <c r="C2229" s="95">
        <v>6498.2</v>
      </c>
    </row>
    <row r="2230" spans="2:3" ht="15.75" thickBot="1" x14ac:dyDescent="0.3">
      <c r="B2230" s="66" t="s">
        <v>5</v>
      </c>
      <c r="C2230" s="95">
        <v>5621</v>
      </c>
    </row>
    <row r="2231" spans="2:3" ht="15.75" thickBot="1" x14ac:dyDescent="0.3">
      <c r="B2231" s="66" t="s">
        <v>6</v>
      </c>
      <c r="C2231" s="102">
        <v>773.7</v>
      </c>
    </row>
    <row r="2232" spans="2:3" ht="15.75" thickBot="1" x14ac:dyDescent="0.3">
      <c r="B2232" s="66" t="s">
        <v>10</v>
      </c>
      <c r="C2232" s="102">
        <v>89.1</v>
      </c>
    </row>
    <row r="2233" spans="2:3" ht="15.75" thickBot="1" x14ac:dyDescent="0.3">
      <c r="B2233" s="66" t="s">
        <v>11</v>
      </c>
      <c r="C2233" s="102">
        <v>14.4</v>
      </c>
    </row>
    <row r="2234" spans="2:3" ht="15.75" thickBot="1" x14ac:dyDescent="0.3">
      <c r="B2234" s="65" t="s">
        <v>12</v>
      </c>
      <c r="C2234" s="102">
        <v>8.1</v>
      </c>
    </row>
    <row r="2235" spans="2:3" ht="15.75" thickBot="1" x14ac:dyDescent="0.3">
      <c r="B2235" s="96" t="s">
        <v>802</v>
      </c>
      <c r="C2235" s="95">
        <v>6477.3</v>
      </c>
    </row>
    <row r="2236" spans="2:3" ht="15.75" thickBot="1" x14ac:dyDescent="0.3">
      <c r="B2236" s="66" t="s">
        <v>780</v>
      </c>
      <c r="C2236" s="95">
        <v>6477.3</v>
      </c>
    </row>
    <row r="2237" spans="2:3" ht="15.75" thickBot="1" x14ac:dyDescent="0.3">
      <c r="B2237" s="96" t="s">
        <v>806</v>
      </c>
      <c r="C2237" s="95">
        <v>6506.3</v>
      </c>
    </row>
    <row r="2238" spans="2:3" ht="15.75" thickBot="1" x14ac:dyDescent="0.3">
      <c r="B2238" s="66" t="s">
        <v>4</v>
      </c>
      <c r="C2238" s="95">
        <v>6498.2</v>
      </c>
    </row>
    <row r="2239" spans="2:3" ht="15.75" thickBot="1" x14ac:dyDescent="0.3">
      <c r="B2239" s="66" t="s">
        <v>12</v>
      </c>
      <c r="C2239" s="102">
        <v>8.1</v>
      </c>
    </row>
    <row r="2240" spans="2:3" ht="15.75" thickBot="1" x14ac:dyDescent="0.3">
      <c r="B2240" s="100" t="s">
        <v>808</v>
      </c>
      <c r="C2240" s="103">
        <v>-29</v>
      </c>
    </row>
    <row r="2241" spans="2:3" ht="15.75" thickBot="1" x14ac:dyDescent="0.3">
      <c r="B2241" s="100" t="s">
        <v>825</v>
      </c>
      <c r="C2241" s="103">
        <v>335.3</v>
      </c>
    </row>
    <row r="2242" spans="2:3" ht="15.75" thickBot="1" x14ac:dyDescent="0.3">
      <c r="B2242" s="100" t="s">
        <v>826</v>
      </c>
      <c r="C2242" s="103">
        <v>306.3</v>
      </c>
    </row>
    <row r="2243" spans="2:3" ht="15.75" thickBot="1" x14ac:dyDescent="0.3">
      <c r="B2243" s="96" t="s">
        <v>821</v>
      </c>
      <c r="C2243" s="105">
        <v>1004</v>
      </c>
    </row>
    <row r="2244" spans="2:3" ht="15.75" thickBot="1" x14ac:dyDescent="0.3">
      <c r="B2244" s="98" t="s">
        <v>822</v>
      </c>
      <c r="C2244" s="104">
        <v>877</v>
      </c>
    </row>
    <row r="2245" spans="2:3" ht="15.75" thickBot="1" x14ac:dyDescent="0.3">
      <c r="B2245" s="98" t="s">
        <v>823</v>
      </c>
      <c r="C2245" s="104">
        <v>127</v>
      </c>
    </row>
    <row r="2246" spans="2:3" ht="15.75" thickBot="1" x14ac:dyDescent="0.3">
      <c r="B2246" s="123" t="s">
        <v>933</v>
      </c>
      <c r="C2246" s="124"/>
    </row>
    <row r="2247" spans="2:3" ht="15.75" thickBot="1" x14ac:dyDescent="0.3">
      <c r="B2247" s="65" t="s">
        <v>780</v>
      </c>
      <c r="C2247" s="102">
        <v>207.5</v>
      </c>
    </row>
    <row r="2248" spans="2:3" ht="15.75" thickBot="1" x14ac:dyDescent="0.3">
      <c r="B2248" s="66" t="s">
        <v>9</v>
      </c>
      <c r="C2248" s="102">
        <v>170.9</v>
      </c>
    </row>
    <row r="2249" spans="2:3" ht="15.75" thickBot="1" x14ac:dyDescent="0.3">
      <c r="B2249" s="66" t="s">
        <v>782</v>
      </c>
      <c r="C2249" s="102">
        <v>36.6</v>
      </c>
    </row>
    <row r="2250" spans="2:3" ht="15.75" thickBot="1" x14ac:dyDescent="0.3">
      <c r="B2250" s="65" t="s">
        <v>4</v>
      </c>
      <c r="C2250" s="102">
        <v>83</v>
      </c>
    </row>
    <row r="2251" spans="2:3" ht="15.75" thickBot="1" x14ac:dyDescent="0.3">
      <c r="B2251" s="66" t="s">
        <v>6</v>
      </c>
      <c r="C2251" s="102">
        <v>33.1</v>
      </c>
    </row>
    <row r="2252" spans="2:3" ht="15.75" thickBot="1" x14ac:dyDescent="0.3">
      <c r="B2252" s="66" t="s">
        <v>8</v>
      </c>
      <c r="C2252" s="102">
        <v>6.1</v>
      </c>
    </row>
    <row r="2253" spans="2:3" ht="15.75" thickBot="1" x14ac:dyDescent="0.3">
      <c r="B2253" s="66" t="s">
        <v>11</v>
      </c>
      <c r="C2253" s="102">
        <v>43.8</v>
      </c>
    </row>
    <row r="2254" spans="2:3" ht="15.75" thickBot="1" x14ac:dyDescent="0.3">
      <c r="B2254" s="65" t="s">
        <v>12</v>
      </c>
      <c r="C2254" s="102">
        <v>20.2</v>
      </c>
    </row>
    <row r="2255" spans="2:3" ht="15.75" thickBot="1" x14ac:dyDescent="0.3">
      <c r="B2255" s="96" t="s">
        <v>802</v>
      </c>
      <c r="C2255" s="102">
        <v>207.5</v>
      </c>
    </row>
    <row r="2256" spans="2:3" ht="15.75" thickBot="1" x14ac:dyDescent="0.3">
      <c r="B2256" s="66" t="s">
        <v>780</v>
      </c>
      <c r="C2256" s="102">
        <v>207.5</v>
      </c>
    </row>
    <row r="2257" spans="2:3" ht="15.75" thickBot="1" x14ac:dyDescent="0.3">
      <c r="B2257" s="96" t="s">
        <v>806</v>
      </c>
      <c r="C2257" s="102">
        <v>103.2</v>
      </c>
    </row>
    <row r="2258" spans="2:3" ht="15.75" thickBot="1" x14ac:dyDescent="0.3">
      <c r="B2258" s="66" t="s">
        <v>4</v>
      </c>
      <c r="C2258" s="102">
        <v>83</v>
      </c>
    </row>
    <row r="2259" spans="2:3" ht="15.75" thickBot="1" x14ac:dyDescent="0.3">
      <c r="B2259" s="66" t="s">
        <v>12</v>
      </c>
      <c r="C2259" s="102">
        <v>20.2</v>
      </c>
    </row>
    <row r="2260" spans="2:3" ht="15.75" thickBot="1" x14ac:dyDescent="0.3">
      <c r="B2260" s="100" t="s">
        <v>808</v>
      </c>
      <c r="C2260" s="103">
        <v>104.3</v>
      </c>
    </row>
    <row r="2261" spans="2:3" ht="15.75" thickBot="1" x14ac:dyDescent="0.3">
      <c r="B2261" s="100" t="s">
        <v>825</v>
      </c>
      <c r="C2261" s="103">
        <v>183.2</v>
      </c>
    </row>
    <row r="2262" spans="2:3" ht="15.75" thickBot="1" x14ac:dyDescent="0.3">
      <c r="B2262" s="100" t="s">
        <v>826</v>
      </c>
      <c r="C2262" s="103">
        <v>287.39999999999998</v>
      </c>
    </row>
    <row r="2263" spans="2:3" ht="15.75" thickBot="1" x14ac:dyDescent="0.3">
      <c r="B2263" s="96" t="s">
        <v>821</v>
      </c>
      <c r="C2263" s="104">
        <v>120</v>
      </c>
    </row>
    <row r="2264" spans="2:3" ht="15.75" thickBot="1" x14ac:dyDescent="0.3">
      <c r="B2264" s="98" t="s">
        <v>822</v>
      </c>
      <c r="C2264" s="104">
        <v>106</v>
      </c>
    </row>
    <row r="2265" spans="2:3" ht="15.75" thickBot="1" x14ac:dyDescent="0.3">
      <c r="B2265" s="98" t="s">
        <v>823</v>
      </c>
      <c r="C2265" s="104">
        <v>14</v>
      </c>
    </row>
    <row r="2266" spans="2:3" ht="15.75" thickBot="1" x14ac:dyDescent="0.3">
      <c r="B2266" s="123" t="s">
        <v>934</v>
      </c>
      <c r="C2266" s="124"/>
    </row>
    <row r="2267" spans="2:3" ht="15.75" thickBot="1" x14ac:dyDescent="0.3">
      <c r="B2267" s="65" t="s">
        <v>780</v>
      </c>
      <c r="C2267" s="95">
        <v>6134</v>
      </c>
    </row>
    <row r="2268" spans="2:3" ht="15.75" thickBot="1" x14ac:dyDescent="0.3">
      <c r="B2268" s="66" t="s">
        <v>782</v>
      </c>
      <c r="C2268" s="95">
        <v>6134</v>
      </c>
    </row>
    <row r="2269" spans="2:3" ht="15.75" thickBot="1" x14ac:dyDescent="0.3">
      <c r="B2269" s="65" t="s">
        <v>4</v>
      </c>
      <c r="C2269" s="95">
        <v>6039.7</v>
      </c>
    </row>
    <row r="2270" spans="2:3" ht="15.75" thickBot="1" x14ac:dyDescent="0.3">
      <c r="B2270" s="66" t="s">
        <v>5</v>
      </c>
      <c r="C2270" s="95">
        <v>5173.6000000000004</v>
      </c>
    </row>
    <row r="2271" spans="2:3" ht="15.75" thickBot="1" x14ac:dyDescent="0.3">
      <c r="B2271" s="66" t="s">
        <v>6</v>
      </c>
      <c r="C2271" s="102">
        <v>748.7</v>
      </c>
    </row>
    <row r="2272" spans="2:3" ht="15.75" thickBot="1" x14ac:dyDescent="0.3">
      <c r="B2272" s="66" t="s">
        <v>10</v>
      </c>
      <c r="C2272" s="102">
        <v>117.4</v>
      </c>
    </row>
    <row r="2273" spans="2:3" ht="15.75" thickBot="1" x14ac:dyDescent="0.3">
      <c r="B2273" s="65" t="s">
        <v>12</v>
      </c>
      <c r="C2273" s="102">
        <v>3.5</v>
      </c>
    </row>
    <row r="2274" spans="2:3" ht="15.75" thickBot="1" x14ac:dyDescent="0.3">
      <c r="B2274" s="96" t="s">
        <v>802</v>
      </c>
      <c r="C2274" s="95">
        <v>6134</v>
      </c>
    </row>
    <row r="2275" spans="2:3" ht="15.75" thickBot="1" x14ac:dyDescent="0.3">
      <c r="B2275" s="66" t="s">
        <v>780</v>
      </c>
      <c r="C2275" s="95">
        <v>6134</v>
      </c>
    </row>
    <row r="2276" spans="2:3" ht="15.75" thickBot="1" x14ac:dyDescent="0.3">
      <c r="B2276" s="96" t="s">
        <v>806</v>
      </c>
      <c r="C2276" s="95">
        <v>6043.2</v>
      </c>
    </row>
    <row r="2277" spans="2:3" ht="15.75" thickBot="1" x14ac:dyDescent="0.3">
      <c r="B2277" s="66" t="s">
        <v>4</v>
      </c>
      <c r="C2277" s="95">
        <v>6039.7</v>
      </c>
    </row>
    <row r="2278" spans="2:3" ht="15.75" thickBot="1" x14ac:dyDescent="0.3">
      <c r="B2278" s="66" t="s">
        <v>12</v>
      </c>
      <c r="C2278" s="102">
        <v>3.5</v>
      </c>
    </row>
    <row r="2279" spans="2:3" ht="15.75" thickBot="1" x14ac:dyDescent="0.3">
      <c r="B2279" s="100" t="s">
        <v>808</v>
      </c>
      <c r="C2279" s="103">
        <v>90.8</v>
      </c>
    </row>
    <row r="2280" spans="2:3" ht="15.75" thickBot="1" x14ac:dyDescent="0.3">
      <c r="B2280" s="100" t="s">
        <v>825</v>
      </c>
      <c r="C2280" s="101">
        <v>1081.0999999999999</v>
      </c>
    </row>
    <row r="2281" spans="2:3" ht="15.75" thickBot="1" x14ac:dyDescent="0.3">
      <c r="B2281" s="100" t="s">
        <v>826</v>
      </c>
      <c r="C2281" s="101">
        <v>1171.9000000000001</v>
      </c>
    </row>
    <row r="2282" spans="2:3" ht="15.75" thickBot="1" x14ac:dyDescent="0.3">
      <c r="B2282" s="96" t="s">
        <v>821</v>
      </c>
      <c r="C2282" s="104">
        <v>826</v>
      </c>
    </row>
    <row r="2283" spans="2:3" ht="15.75" thickBot="1" x14ac:dyDescent="0.3">
      <c r="B2283" s="98" t="s">
        <v>822</v>
      </c>
      <c r="C2283" s="104">
        <v>656</v>
      </c>
    </row>
    <row r="2284" spans="2:3" ht="15.75" thickBot="1" x14ac:dyDescent="0.3">
      <c r="B2284" s="98" t="s">
        <v>823</v>
      </c>
      <c r="C2284" s="104">
        <v>170</v>
      </c>
    </row>
    <row r="2285" spans="2:3" ht="15.75" thickBot="1" x14ac:dyDescent="0.3">
      <c r="B2285" s="123" t="s">
        <v>935</v>
      </c>
      <c r="C2285" s="124"/>
    </row>
    <row r="2286" spans="2:3" ht="15.75" thickBot="1" x14ac:dyDescent="0.3">
      <c r="B2286" s="65" t="s">
        <v>780</v>
      </c>
      <c r="C2286" s="102">
        <v>830.4</v>
      </c>
    </row>
    <row r="2287" spans="2:3" ht="15.75" thickBot="1" x14ac:dyDescent="0.3">
      <c r="B2287" s="66" t="s">
        <v>9</v>
      </c>
      <c r="C2287" s="102">
        <v>2.9</v>
      </c>
    </row>
    <row r="2288" spans="2:3" ht="15.75" thickBot="1" x14ac:dyDescent="0.3">
      <c r="B2288" s="66" t="s">
        <v>782</v>
      </c>
      <c r="C2288" s="102">
        <v>827.5</v>
      </c>
    </row>
    <row r="2289" spans="2:3" ht="15.75" thickBot="1" x14ac:dyDescent="0.3">
      <c r="B2289" s="65" t="s">
        <v>4</v>
      </c>
      <c r="C2289" s="102">
        <v>621</v>
      </c>
    </row>
    <row r="2290" spans="2:3" ht="15.75" thickBot="1" x14ac:dyDescent="0.3">
      <c r="B2290" s="66" t="s">
        <v>6</v>
      </c>
      <c r="C2290" s="102">
        <v>621</v>
      </c>
    </row>
    <row r="2291" spans="2:3" ht="15.75" thickBot="1" x14ac:dyDescent="0.3">
      <c r="B2291" s="65" t="s">
        <v>12</v>
      </c>
      <c r="C2291" s="102">
        <v>643.5</v>
      </c>
    </row>
    <row r="2292" spans="2:3" ht="15.75" thickBot="1" x14ac:dyDescent="0.3">
      <c r="B2292" s="96" t="s">
        <v>802</v>
      </c>
      <c r="C2292" s="102">
        <v>830.4</v>
      </c>
    </row>
    <row r="2293" spans="2:3" ht="15.75" thickBot="1" x14ac:dyDescent="0.3">
      <c r="B2293" s="66" t="s">
        <v>780</v>
      </c>
      <c r="C2293" s="102">
        <v>830.4</v>
      </c>
    </row>
    <row r="2294" spans="2:3" ht="15.75" thickBot="1" x14ac:dyDescent="0.3">
      <c r="B2294" s="96" t="s">
        <v>806</v>
      </c>
      <c r="C2294" s="95">
        <v>1264.5</v>
      </c>
    </row>
    <row r="2295" spans="2:3" ht="15.75" thickBot="1" x14ac:dyDescent="0.3">
      <c r="B2295" s="66" t="s">
        <v>4</v>
      </c>
      <c r="C2295" s="102">
        <v>621</v>
      </c>
    </row>
    <row r="2296" spans="2:3" ht="15.75" thickBot="1" x14ac:dyDescent="0.3">
      <c r="B2296" s="66" t="s">
        <v>12</v>
      </c>
      <c r="C2296" s="102">
        <v>643.5</v>
      </c>
    </row>
    <row r="2297" spans="2:3" ht="15.75" thickBot="1" x14ac:dyDescent="0.3">
      <c r="B2297" s="100" t="s">
        <v>808</v>
      </c>
      <c r="C2297" s="103">
        <v>-434.1</v>
      </c>
    </row>
    <row r="2298" spans="2:3" ht="15.75" thickBot="1" x14ac:dyDescent="0.3">
      <c r="B2298" s="100" t="s">
        <v>825</v>
      </c>
      <c r="C2298" s="101">
        <v>1283.4000000000001</v>
      </c>
    </row>
    <row r="2299" spans="2:3" ht="15.75" thickBot="1" x14ac:dyDescent="0.3">
      <c r="B2299" s="100" t="s">
        <v>826</v>
      </c>
      <c r="C2299" s="103">
        <v>849.3</v>
      </c>
    </row>
    <row r="2300" spans="2:3" ht="15.75" thickBot="1" x14ac:dyDescent="0.3">
      <c r="B2300" s="96" t="s">
        <v>821</v>
      </c>
      <c r="C2300" s="104">
        <v>150</v>
      </c>
    </row>
    <row r="2301" spans="2:3" ht="15.75" thickBot="1" x14ac:dyDescent="0.3">
      <c r="B2301" s="98" t="s">
        <v>822</v>
      </c>
      <c r="C2301" s="104">
        <v>61</v>
      </c>
    </row>
    <row r="2302" spans="2:3" ht="15.75" thickBot="1" x14ac:dyDescent="0.3">
      <c r="B2302" s="98" t="s">
        <v>823</v>
      </c>
      <c r="C2302" s="104">
        <v>89</v>
      </c>
    </row>
    <row r="2303" spans="2:3" ht="15.75" thickBot="1" x14ac:dyDescent="0.3">
      <c r="B2303" s="123" t="s">
        <v>936</v>
      </c>
      <c r="C2303" s="124"/>
    </row>
    <row r="2304" spans="2:3" ht="15.75" thickBot="1" x14ac:dyDescent="0.3">
      <c r="B2304" s="65" t="s">
        <v>780</v>
      </c>
      <c r="C2304" s="95">
        <v>13840.3</v>
      </c>
    </row>
    <row r="2305" spans="2:3" ht="15.75" thickBot="1" x14ac:dyDescent="0.3">
      <c r="B2305" s="66" t="s">
        <v>9</v>
      </c>
      <c r="C2305" s="102">
        <v>793.5</v>
      </c>
    </row>
    <row r="2306" spans="2:3" ht="15.75" thickBot="1" x14ac:dyDescent="0.3">
      <c r="B2306" s="66" t="s">
        <v>782</v>
      </c>
      <c r="C2306" s="95">
        <v>13046.8</v>
      </c>
    </row>
    <row r="2307" spans="2:3" ht="15.75" thickBot="1" x14ac:dyDescent="0.3">
      <c r="B2307" s="65" t="s">
        <v>4</v>
      </c>
      <c r="C2307" s="95">
        <v>10778.4</v>
      </c>
    </row>
    <row r="2308" spans="2:3" ht="15.75" thickBot="1" x14ac:dyDescent="0.3">
      <c r="B2308" s="66" t="s">
        <v>5</v>
      </c>
      <c r="C2308" s="95">
        <v>5066.3</v>
      </c>
    </row>
    <row r="2309" spans="2:3" ht="15.75" thickBot="1" x14ac:dyDescent="0.3">
      <c r="B2309" s="66" t="s">
        <v>6</v>
      </c>
      <c r="C2309" s="95">
        <v>5185.3999999999996</v>
      </c>
    </row>
    <row r="2310" spans="2:3" ht="15.75" thickBot="1" x14ac:dyDescent="0.3">
      <c r="B2310" s="66" t="s">
        <v>9</v>
      </c>
      <c r="C2310" s="102">
        <v>2.1</v>
      </c>
    </row>
    <row r="2311" spans="2:3" ht="15.75" thickBot="1" x14ac:dyDescent="0.3">
      <c r="B2311" s="66" t="s">
        <v>10</v>
      </c>
      <c r="C2311" s="102">
        <v>18.5</v>
      </c>
    </row>
    <row r="2312" spans="2:3" ht="15.75" thickBot="1" x14ac:dyDescent="0.3">
      <c r="B2312" s="66" t="s">
        <v>11</v>
      </c>
      <c r="C2312" s="102">
        <v>506.2</v>
      </c>
    </row>
    <row r="2313" spans="2:3" ht="15.75" thickBot="1" x14ac:dyDescent="0.3">
      <c r="B2313" s="65" t="s">
        <v>12</v>
      </c>
      <c r="C2313" s="102">
        <v>848.8</v>
      </c>
    </row>
    <row r="2314" spans="2:3" ht="15.75" thickBot="1" x14ac:dyDescent="0.3">
      <c r="B2314" s="96" t="s">
        <v>802</v>
      </c>
      <c r="C2314" s="95">
        <v>13840.3</v>
      </c>
    </row>
    <row r="2315" spans="2:3" ht="15.75" thickBot="1" x14ac:dyDescent="0.3">
      <c r="B2315" s="66" t="s">
        <v>780</v>
      </c>
      <c r="C2315" s="95">
        <v>13840.3</v>
      </c>
    </row>
    <row r="2316" spans="2:3" ht="15.75" thickBot="1" x14ac:dyDescent="0.3">
      <c r="B2316" s="96" t="s">
        <v>806</v>
      </c>
      <c r="C2316" s="95">
        <v>11627.2</v>
      </c>
    </row>
    <row r="2317" spans="2:3" ht="15.75" thickBot="1" x14ac:dyDescent="0.3">
      <c r="B2317" s="66" t="s">
        <v>4</v>
      </c>
      <c r="C2317" s="95">
        <v>10778.4</v>
      </c>
    </row>
    <row r="2318" spans="2:3" ht="15.75" thickBot="1" x14ac:dyDescent="0.3">
      <c r="B2318" s="66" t="s">
        <v>12</v>
      </c>
      <c r="C2318" s="102">
        <v>848.8</v>
      </c>
    </row>
    <row r="2319" spans="2:3" ht="15.75" thickBot="1" x14ac:dyDescent="0.3">
      <c r="B2319" s="100" t="s">
        <v>808</v>
      </c>
      <c r="C2319" s="101">
        <v>2213.1</v>
      </c>
    </row>
    <row r="2320" spans="2:3" ht="15.75" thickBot="1" x14ac:dyDescent="0.3">
      <c r="B2320" s="100" t="s">
        <v>825</v>
      </c>
      <c r="C2320" s="101">
        <v>4645.1000000000004</v>
      </c>
    </row>
    <row r="2321" spans="2:3" ht="15.75" thickBot="1" x14ac:dyDescent="0.3">
      <c r="B2321" s="100" t="s">
        <v>826</v>
      </c>
      <c r="C2321" s="101">
        <v>6858.2</v>
      </c>
    </row>
    <row r="2322" spans="2:3" ht="15.75" thickBot="1" x14ac:dyDescent="0.3">
      <c r="B2322" s="96" t="s">
        <v>821</v>
      </c>
      <c r="C2322" s="105">
        <v>1673</v>
      </c>
    </row>
    <row r="2323" spans="2:3" ht="15.75" thickBot="1" x14ac:dyDescent="0.3">
      <c r="B2323" s="98" t="s">
        <v>822</v>
      </c>
      <c r="C2323" s="104">
        <v>686</v>
      </c>
    </row>
    <row r="2324" spans="2:3" ht="15.75" thickBot="1" x14ac:dyDescent="0.3">
      <c r="B2324" s="98" t="s">
        <v>823</v>
      </c>
      <c r="C2324" s="104">
        <v>987</v>
      </c>
    </row>
    <row r="2325" spans="2:3" ht="15.75" thickBot="1" x14ac:dyDescent="0.3">
      <c r="B2325" s="123" t="s">
        <v>937</v>
      </c>
      <c r="C2325" s="124"/>
    </row>
    <row r="2326" spans="2:3" ht="15.75" thickBot="1" x14ac:dyDescent="0.3">
      <c r="B2326" s="65" t="s">
        <v>780</v>
      </c>
      <c r="C2326" s="95">
        <v>9369.9</v>
      </c>
    </row>
    <row r="2327" spans="2:3" ht="15.75" thickBot="1" x14ac:dyDescent="0.3">
      <c r="B2327" s="66" t="s">
        <v>9</v>
      </c>
      <c r="C2327" s="102">
        <v>1.2</v>
      </c>
    </row>
    <row r="2328" spans="2:3" ht="15.75" thickBot="1" x14ac:dyDescent="0.3">
      <c r="B2328" s="66" t="s">
        <v>782</v>
      </c>
      <c r="C2328" s="95">
        <v>9368.7999999999993</v>
      </c>
    </row>
    <row r="2329" spans="2:3" ht="15.75" thickBot="1" x14ac:dyDescent="0.3">
      <c r="B2329" s="65" t="s">
        <v>4</v>
      </c>
      <c r="C2329" s="95">
        <v>9546.2000000000007</v>
      </c>
    </row>
    <row r="2330" spans="2:3" ht="15.75" thickBot="1" x14ac:dyDescent="0.3">
      <c r="B2330" s="66" t="s">
        <v>5</v>
      </c>
      <c r="C2330" s="95">
        <v>8394.2000000000007</v>
      </c>
    </row>
    <row r="2331" spans="2:3" ht="15.75" thickBot="1" x14ac:dyDescent="0.3">
      <c r="B2331" s="66" t="s">
        <v>6</v>
      </c>
      <c r="C2331" s="95">
        <v>1058</v>
      </c>
    </row>
    <row r="2332" spans="2:3" ht="15.75" thickBot="1" x14ac:dyDescent="0.3">
      <c r="B2332" s="66" t="s">
        <v>10</v>
      </c>
      <c r="C2332" s="102">
        <v>94</v>
      </c>
    </row>
    <row r="2333" spans="2:3" ht="15.75" thickBot="1" x14ac:dyDescent="0.3">
      <c r="B2333" s="65" t="s">
        <v>12</v>
      </c>
      <c r="C2333" s="102">
        <v>172.5</v>
      </c>
    </row>
    <row r="2334" spans="2:3" ht="15.75" thickBot="1" x14ac:dyDescent="0.3">
      <c r="B2334" s="96" t="s">
        <v>802</v>
      </c>
      <c r="C2334" s="95">
        <v>9369.9</v>
      </c>
    </row>
    <row r="2335" spans="2:3" ht="15.75" thickBot="1" x14ac:dyDescent="0.3">
      <c r="B2335" s="66" t="s">
        <v>780</v>
      </c>
      <c r="C2335" s="95">
        <v>9369.9</v>
      </c>
    </row>
    <row r="2336" spans="2:3" ht="15.75" thickBot="1" x14ac:dyDescent="0.3">
      <c r="B2336" s="96" t="s">
        <v>806</v>
      </c>
      <c r="C2336" s="95">
        <v>9718.7000000000007</v>
      </c>
    </row>
    <row r="2337" spans="2:3" ht="15.75" thickBot="1" x14ac:dyDescent="0.3">
      <c r="B2337" s="66" t="s">
        <v>4</v>
      </c>
      <c r="C2337" s="95">
        <v>9546.2000000000007</v>
      </c>
    </row>
    <row r="2338" spans="2:3" ht="15.75" thickBot="1" x14ac:dyDescent="0.3">
      <c r="B2338" s="66" t="s">
        <v>12</v>
      </c>
      <c r="C2338" s="102">
        <v>172.5</v>
      </c>
    </row>
    <row r="2339" spans="2:3" ht="15.75" thickBot="1" x14ac:dyDescent="0.3">
      <c r="B2339" s="100" t="s">
        <v>808</v>
      </c>
      <c r="C2339" s="103">
        <v>-348.8</v>
      </c>
    </row>
    <row r="2340" spans="2:3" ht="15.75" thickBot="1" x14ac:dyDescent="0.3">
      <c r="B2340" s="100" t="s">
        <v>825</v>
      </c>
      <c r="C2340" s="103">
        <v>804.8</v>
      </c>
    </row>
    <row r="2341" spans="2:3" ht="15.75" thickBot="1" x14ac:dyDescent="0.3">
      <c r="B2341" s="100" t="s">
        <v>826</v>
      </c>
      <c r="C2341" s="103">
        <v>456</v>
      </c>
    </row>
    <row r="2342" spans="2:3" ht="15.75" thickBot="1" x14ac:dyDescent="0.3">
      <c r="B2342" s="96" t="s">
        <v>821</v>
      </c>
      <c r="C2342" s="105">
        <v>1332</v>
      </c>
    </row>
    <row r="2343" spans="2:3" ht="15.75" thickBot="1" x14ac:dyDescent="0.3">
      <c r="B2343" s="98" t="s">
        <v>822</v>
      </c>
      <c r="C2343" s="105">
        <v>1135</v>
      </c>
    </row>
    <row r="2344" spans="2:3" ht="15.75" thickBot="1" x14ac:dyDescent="0.3">
      <c r="B2344" s="98" t="s">
        <v>823</v>
      </c>
      <c r="C2344" s="104">
        <v>197</v>
      </c>
    </row>
    <row r="2345" spans="2:3" ht="15.75" thickBot="1" x14ac:dyDescent="0.3">
      <c r="B2345" s="123" t="s">
        <v>938</v>
      </c>
      <c r="C2345" s="124"/>
    </row>
    <row r="2346" spans="2:3" ht="15.75" thickBot="1" x14ac:dyDescent="0.3">
      <c r="B2346" s="65" t="s">
        <v>780</v>
      </c>
      <c r="C2346" s="95">
        <v>14264.1</v>
      </c>
    </row>
    <row r="2347" spans="2:3" ht="15.75" thickBot="1" x14ac:dyDescent="0.3">
      <c r="B2347" s="66" t="s">
        <v>9</v>
      </c>
      <c r="C2347" s="102">
        <v>72.5</v>
      </c>
    </row>
    <row r="2348" spans="2:3" ht="15.75" thickBot="1" x14ac:dyDescent="0.3">
      <c r="B2348" s="66" t="s">
        <v>782</v>
      </c>
      <c r="C2348" s="95">
        <v>14191.6</v>
      </c>
    </row>
    <row r="2349" spans="2:3" ht="15.75" thickBot="1" x14ac:dyDescent="0.3">
      <c r="B2349" s="65" t="s">
        <v>4</v>
      </c>
      <c r="C2349" s="95">
        <v>14576.3</v>
      </c>
    </row>
    <row r="2350" spans="2:3" ht="15.75" thickBot="1" x14ac:dyDescent="0.3">
      <c r="B2350" s="66" t="s">
        <v>5</v>
      </c>
      <c r="C2350" s="95">
        <v>12698.1</v>
      </c>
    </row>
    <row r="2351" spans="2:3" ht="15.75" thickBot="1" x14ac:dyDescent="0.3">
      <c r="B2351" s="66" t="s">
        <v>6</v>
      </c>
      <c r="C2351" s="95">
        <v>1670.6</v>
      </c>
    </row>
    <row r="2352" spans="2:3" ht="15.75" thickBot="1" x14ac:dyDescent="0.3">
      <c r="B2352" s="66" t="s">
        <v>10</v>
      </c>
      <c r="C2352" s="102">
        <v>178.2</v>
      </c>
    </row>
    <row r="2353" spans="2:3" ht="15.75" thickBot="1" x14ac:dyDescent="0.3">
      <c r="B2353" s="66" t="s">
        <v>11</v>
      </c>
      <c r="C2353" s="102">
        <v>29.4</v>
      </c>
    </row>
    <row r="2354" spans="2:3" ht="15.75" thickBot="1" x14ac:dyDescent="0.3">
      <c r="B2354" s="65" t="s">
        <v>12</v>
      </c>
      <c r="C2354" s="102">
        <v>186.3</v>
      </c>
    </row>
    <row r="2355" spans="2:3" ht="15.75" thickBot="1" x14ac:dyDescent="0.3">
      <c r="B2355" s="96" t="s">
        <v>802</v>
      </c>
      <c r="C2355" s="95">
        <v>14264.1</v>
      </c>
    </row>
    <row r="2356" spans="2:3" ht="15.75" thickBot="1" x14ac:dyDescent="0.3">
      <c r="B2356" s="66" t="s">
        <v>780</v>
      </c>
      <c r="C2356" s="95">
        <v>14264.1</v>
      </c>
    </row>
    <row r="2357" spans="2:3" ht="15.75" thickBot="1" x14ac:dyDescent="0.3">
      <c r="B2357" s="96" t="s">
        <v>806</v>
      </c>
      <c r="C2357" s="95">
        <v>14762.6</v>
      </c>
    </row>
    <row r="2358" spans="2:3" ht="15.75" thickBot="1" x14ac:dyDescent="0.3">
      <c r="B2358" s="66" t="s">
        <v>4</v>
      </c>
      <c r="C2358" s="95">
        <v>14576.3</v>
      </c>
    </row>
    <row r="2359" spans="2:3" ht="15.75" thickBot="1" x14ac:dyDescent="0.3">
      <c r="B2359" s="66" t="s">
        <v>12</v>
      </c>
      <c r="C2359" s="102">
        <v>186.3</v>
      </c>
    </row>
    <row r="2360" spans="2:3" ht="15.75" thickBot="1" x14ac:dyDescent="0.3">
      <c r="B2360" s="100" t="s">
        <v>808</v>
      </c>
      <c r="C2360" s="103">
        <v>-498.5</v>
      </c>
    </row>
    <row r="2361" spans="2:3" ht="15.75" thickBot="1" x14ac:dyDescent="0.3">
      <c r="B2361" s="100" t="s">
        <v>825</v>
      </c>
      <c r="C2361" s="101">
        <v>1175.9000000000001</v>
      </c>
    </row>
    <row r="2362" spans="2:3" ht="15.75" thickBot="1" x14ac:dyDescent="0.3">
      <c r="B2362" s="100" t="s">
        <v>826</v>
      </c>
      <c r="C2362" s="103">
        <v>677.4</v>
      </c>
    </row>
    <row r="2363" spans="2:3" ht="15.75" thickBot="1" x14ac:dyDescent="0.3">
      <c r="B2363" s="96" t="s">
        <v>821</v>
      </c>
      <c r="C2363" s="105">
        <v>2058</v>
      </c>
    </row>
    <row r="2364" spans="2:3" ht="15.75" thickBot="1" x14ac:dyDescent="0.3">
      <c r="B2364" s="98" t="s">
        <v>822</v>
      </c>
      <c r="C2364" s="105">
        <v>1701</v>
      </c>
    </row>
    <row r="2365" spans="2:3" ht="15.75" thickBot="1" x14ac:dyDescent="0.3">
      <c r="B2365" s="98" t="s">
        <v>823</v>
      </c>
      <c r="C2365" s="104">
        <v>357</v>
      </c>
    </row>
    <row r="2366" spans="2:3" ht="15.75" thickBot="1" x14ac:dyDescent="0.3">
      <c r="B2366" s="123" t="s">
        <v>939</v>
      </c>
      <c r="C2366" s="124"/>
    </row>
    <row r="2367" spans="2:3" ht="15.75" thickBot="1" x14ac:dyDescent="0.3">
      <c r="B2367" s="65" t="s">
        <v>780</v>
      </c>
      <c r="C2367" s="102">
        <v>602.9</v>
      </c>
    </row>
    <row r="2368" spans="2:3" ht="15.75" thickBot="1" x14ac:dyDescent="0.3">
      <c r="B2368" s="66" t="s">
        <v>9</v>
      </c>
      <c r="C2368" s="102">
        <v>213.9</v>
      </c>
    </row>
    <row r="2369" spans="2:3" ht="15.75" thickBot="1" x14ac:dyDescent="0.3">
      <c r="B2369" s="66" t="s">
        <v>782</v>
      </c>
      <c r="C2369" s="102">
        <v>389</v>
      </c>
    </row>
    <row r="2370" spans="2:3" ht="15.75" thickBot="1" x14ac:dyDescent="0.3">
      <c r="B2370" s="65" t="s">
        <v>4</v>
      </c>
      <c r="C2370" s="102">
        <v>512.29999999999995</v>
      </c>
    </row>
    <row r="2371" spans="2:3" ht="15.75" thickBot="1" x14ac:dyDescent="0.3">
      <c r="B2371" s="66" t="s">
        <v>5</v>
      </c>
      <c r="C2371" s="102">
        <v>71.2</v>
      </c>
    </row>
    <row r="2372" spans="2:3" ht="15.75" thickBot="1" x14ac:dyDescent="0.3">
      <c r="B2372" s="66" t="s">
        <v>6</v>
      </c>
      <c r="C2372" s="102">
        <v>252</v>
      </c>
    </row>
    <row r="2373" spans="2:3" ht="15.75" thickBot="1" x14ac:dyDescent="0.3">
      <c r="B2373" s="66" t="s">
        <v>10</v>
      </c>
      <c r="C2373" s="102">
        <v>1.3</v>
      </c>
    </row>
    <row r="2374" spans="2:3" ht="15.75" thickBot="1" x14ac:dyDescent="0.3">
      <c r="B2374" s="66" t="s">
        <v>11</v>
      </c>
      <c r="C2374" s="102">
        <v>187.8</v>
      </c>
    </row>
    <row r="2375" spans="2:3" ht="15.75" thickBot="1" x14ac:dyDescent="0.3">
      <c r="B2375" s="65" t="s">
        <v>12</v>
      </c>
      <c r="C2375" s="102">
        <v>19.899999999999999</v>
      </c>
    </row>
    <row r="2376" spans="2:3" ht="15.75" thickBot="1" x14ac:dyDescent="0.3">
      <c r="B2376" s="96" t="s">
        <v>802</v>
      </c>
      <c r="C2376" s="102">
        <v>602.9</v>
      </c>
    </row>
    <row r="2377" spans="2:3" ht="15.75" thickBot="1" x14ac:dyDescent="0.3">
      <c r="B2377" s="66" t="s">
        <v>780</v>
      </c>
      <c r="C2377" s="102">
        <v>602.9</v>
      </c>
    </row>
    <row r="2378" spans="2:3" ht="15.75" thickBot="1" x14ac:dyDescent="0.3">
      <c r="B2378" s="96" t="s">
        <v>806</v>
      </c>
      <c r="C2378" s="102">
        <v>532.20000000000005</v>
      </c>
    </row>
    <row r="2379" spans="2:3" ht="15.75" thickBot="1" x14ac:dyDescent="0.3">
      <c r="B2379" s="66" t="s">
        <v>4</v>
      </c>
      <c r="C2379" s="102">
        <v>512.29999999999995</v>
      </c>
    </row>
    <row r="2380" spans="2:3" ht="15.75" thickBot="1" x14ac:dyDescent="0.3">
      <c r="B2380" s="66" t="s">
        <v>12</v>
      </c>
      <c r="C2380" s="102">
        <v>19.899999999999999</v>
      </c>
    </row>
    <row r="2381" spans="2:3" ht="15.75" thickBot="1" x14ac:dyDescent="0.3">
      <c r="B2381" s="100" t="s">
        <v>808</v>
      </c>
      <c r="C2381" s="103">
        <v>70.7</v>
      </c>
    </row>
    <row r="2382" spans="2:3" ht="15.75" thickBot="1" x14ac:dyDescent="0.3">
      <c r="B2382" s="100" t="s">
        <v>825</v>
      </c>
      <c r="C2382" s="101">
        <v>1460.5</v>
      </c>
    </row>
    <row r="2383" spans="2:3" ht="15.75" thickBot="1" x14ac:dyDescent="0.3">
      <c r="B2383" s="100" t="s">
        <v>826</v>
      </c>
      <c r="C2383" s="101">
        <v>1531.2</v>
      </c>
    </row>
    <row r="2384" spans="2:3" ht="15.75" thickBot="1" x14ac:dyDescent="0.3">
      <c r="B2384" s="96" t="s">
        <v>821</v>
      </c>
      <c r="C2384" s="104">
        <v>93</v>
      </c>
    </row>
    <row r="2385" spans="2:3" ht="15.75" thickBot="1" x14ac:dyDescent="0.3">
      <c r="B2385" s="98" t="s">
        <v>822</v>
      </c>
      <c r="C2385" s="104">
        <v>69</v>
      </c>
    </row>
    <row r="2386" spans="2:3" ht="15.75" thickBot="1" x14ac:dyDescent="0.3">
      <c r="B2386" s="98" t="s">
        <v>823</v>
      </c>
      <c r="C2386" s="104">
        <v>24</v>
      </c>
    </row>
    <row r="2387" spans="2:3" ht="15.75" thickBot="1" x14ac:dyDescent="0.3">
      <c r="B2387" s="123" t="s">
        <v>940</v>
      </c>
      <c r="C2387" s="124"/>
    </row>
    <row r="2388" spans="2:3" ht="15.75" thickBot="1" x14ac:dyDescent="0.3">
      <c r="B2388" s="65" t="s">
        <v>780</v>
      </c>
      <c r="C2388" s="95">
        <v>1460.3</v>
      </c>
    </row>
    <row r="2389" spans="2:3" ht="15.75" thickBot="1" x14ac:dyDescent="0.3">
      <c r="B2389" s="66" t="s">
        <v>9</v>
      </c>
      <c r="C2389" s="102">
        <v>189.6</v>
      </c>
    </row>
    <row r="2390" spans="2:3" ht="15.75" thickBot="1" x14ac:dyDescent="0.3">
      <c r="B2390" s="66" t="s">
        <v>782</v>
      </c>
      <c r="C2390" s="95">
        <v>1270.7</v>
      </c>
    </row>
    <row r="2391" spans="2:3" ht="15.75" thickBot="1" x14ac:dyDescent="0.3">
      <c r="B2391" s="65" t="s">
        <v>4</v>
      </c>
      <c r="C2391" s="95">
        <v>1418.7</v>
      </c>
    </row>
    <row r="2392" spans="2:3" ht="15.75" thickBot="1" x14ac:dyDescent="0.3">
      <c r="B2392" s="66" t="s">
        <v>6</v>
      </c>
      <c r="C2392" s="95">
        <v>1417.3</v>
      </c>
    </row>
    <row r="2393" spans="2:3" ht="15.75" thickBot="1" x14ac:dyDescent="0.3">
      <c r="B2393" s="66" t="s">
        <v>11</v>
      </c>
      <c r="C2393" s="102">
        <v>1.4</v>
      </c>
    </row>
    <row r="2394" spans="2:3" ht="15.75" thickBot="1" x14ac:dyDescent="0.3">
      <c r="B2394" s="65" t="s">
        <v>12</v>
      </c>
      <c r="C2394" s="102">
        <v>103.5</v>
      </c>
    </row>
    <row r="2395" spans="2:3" ht="15.75" thickBot="1" x14ac:dyDescent="0.3">
      <c r="B2395" s="96" t="s">
        <v>802</v>
      </c>
      <c r="C2395" s="95">
        <v>1460.3</v>
      </c>
    </row>
    <row r="2396" spans="2:3" ht="15.75" thickBot="1" x14ac:dyDescent="0.3">
      <c r="B2396" s="66" t="s">
        <v>780</v>
      </c>
      <c r="C2396" s="95">
        <v>1460.3</v>
      </c>
    </row>
    <row r="2397" spans="2:3" ht="15.75" thickBot="1" x14ac:dyDescent="0.3">
      <c r="B2397" s="96" t="s">
        <v>806</v>
      </c>
      <c r="C2397" s="95">
        <v>1522.2</v>
      </c>
    </row>
    <row r="2398" spans="2:3" ht="15.75" thickBot="1" x14ac:dyDescent="0.3">
      <c r="B2398" s="66" t="s">
        <v>4</v>
      </c>
      <c r="C2398" s="95">
        <v>1418.7</v>
      </c>
    </row>
    <row r="2399" spans="2:3" ht="15.75" thickBot="1" x14ac:dyDescent="0.3">
      <c r="B2399" s="66" t="s">
        <v>12</v>
      </c>
      <c r="C2399" s="102">
        <v>103.5</v>
      </c>
    </row>
    <row r="2400" spans="2:3" ht="15.75" thickBot="1" x14ac:dyDescent="0.3">
      <c r="B2400" s="100" t="s">
        <v>808</v>
      </c>
      <c r="C2400" s="103">
        <v>-61.9</v>
      </c>
    </row>
    <row r="2401" spans="2:3" ht="15.75" thickBot="1" x14ac:dyDescent="0.3">
      <c r="B2401" s="100" t="s">
        <v>825</v>
      </c>
      <c r="C2401" s="103">
        <v>63.6</v>
      </c>
    </row>
    <row r="2402" spans="2:3" ht="15.75" thickBot="1" x14ac:dyDescent="0.3">
      <c r="B2402" s="100" t="s">
        <v>826</v>
      </c>
      <c r="C2402" s="103">
        <v>1.7</v>
      </c>
    </row>
    <row r="2403" spans="2:3" ht="15.75" thickBot="1" x14ac:dyDescent="0.3">
      <c r="B2403" s="96" t="s">
        <v>821</v>
      </c>
      <c r="C2403" s="104">
        <v>117</v>
      </c>
    </row>
    <row r="2404" spans="2:3" ht="15.75" thickBot="1" x14ac:dyDescent="0.3">
      <c r="B2404" s="98" t="s">
        <v>822</v>
      </c>
      <c r="C2404" s="104">
        <v>39</v>
      </c>
    </row>
    <row r="2405" spans="2:3" ht="15.75" thickBot="1" x14ac:dyDescent="0.3">
      <c r="B2405" s="98" t="s">
        <v>823</v>
      </c>
      <c r="C2405" s="104">
        <v>78</v>
      </c>
    </row>
    <row r="2406" spans="2:3" ht="15.75" thickBot="1" x14ac:dyDescent="0.3">
      <c r="B2406" s="123" t="s">
        <v>941</v>
      </c>
      <c r="C2406" s="124"/>
    </row>
    <row r="2407" spans="2:3" ht="15.75" thickBot="1" x14ac:dyDescent="0.3">
      <c r="B2407" s="65" t="s">
        <v>780</v>
      </c>
      <c r="C2407" s="95">
        <v>3684.1</v>
      </c>
    </row>
    <row r="2408" spans="2:3" ht="15.75" thickBot="1" x14ac:dyDescent="0.3">
      <c r="B2408" s="66" t="s">
        <v>782</v>
      </c>
      <c r="C2408" s="95">
        <v>3684.1</v>
      </c>
    </row>
    <row r="2409" spans="2:3" ht="15.75" thickBot="1" x14ac:dyDescent="0.3">
      <c r="B2409" s="65" t="s">
        <v>4</v>
      </c>
      <c r="C2409" s="95">
        <v>3715.4</v>
      </c>
    </row>
    <row r="2410" spans="2:3" ht="15.75" thickBot="1" x14ac:dyDescent="0.3">
      <c r="B2410" s="66" t="s">
        <v>5</v>
      </c>
      <c r="C2410" s="95">
        <v>3141.3</v>
      </c>
    </row>
    <row r="2411" spans="2:3" ht="15.75" thickBot="1" x14ac:dyDescent="0.3">
      <c r="B2411" s="66" t="s">
        <v>6</v>
      </c>
      <c r="C2411" s="102">
        <v>534.79999999999995</v>
      </c>
    </row>
    <row r="2412" spans="2:3" ht="15.75" thickBot="1" x14ac:dyDescent="0.3">
      <c r="B2412" s="66" t="s">
        <v>10</v>
      </c>
      <c r="C2412" s="102">
        <v>39.299999999999997</v>
      </c>
    </row>
    <row r="2413" spans="2:3" ht="15.75" thickBot="1" x14ac:dyDescent="0.3">
      <c r="B2413" s="65" t="s">
        <v>12</v>
      </c>
      <c r="C2413" s="102">
        <v>30.3</v>
      </c>
    </row>
    <row r="2414" spans="2:3" ht="15.75" thickBot="1" x14ac:dyDescent="0.3">
      <c r="B2414" s="96" t="s">
        <v>802</v>
      </c>
      <c r="C2414" s="95">
        <v>3684.1</v>
      </c>
    </row>
    <row r="2415" spans="2:3" ht="15.75" thickBot="1" x14ac:dyDescent="0.3">
      <c r="B2415" s="66" t="s">
        <v>780</v>
      </c>
      <c r="C2415" s="95">
        <v>3684.1</v>
      </c>
    </row>
    <row r="2416" spans="2:3" ht="15.75" thickBot="1" x14ac:dyDescent="0.3">
      <c r="B2416" s="96" t="s">
        <v>806</v>
      </c>
      <c r="C2416" s="95">
        <v>3745.7</v>
      </c>
    </row>
    <row r="2417" spans="2:3" ht="15.75" thickBot="1" x14ac:dyDescent="0.3">
      <c r="B2417" s="66" t="s">
        <v>4</v>
      </c>
      <c r="C2417" s="95">
        <v>3715.4</v>
      </c>
    </row>
    <row r="2418" spans="2:3" ht="15.75" thickBot="1" x14ac:dyDescent="0.3">
      <c r="B2418" s="66" t="s">
        <v>12</v>
      </c>
      <c r="C2418" s="102">
        <v>30.3</v>
      </c>
    </row>
    <row r="2419" spans="2:3" ht="15.75" thickBot="1" x14ac:dyDescent="0.3">
      <c r="B2419" s="100" t="s">
        <v>808</v>
      </c>
      <c r="C2419" s="103">
        <v>-61.6</v>
      </c>
    </row>
    <row r="2420" spans="2:3" ht="15.75" thickBot="1" x14ac:dyDescent="0.3">
      <c r="B2420" s="100" t="s">
        <v>825</v>
      </c>
      <c r="C2420" s="103">
        <v>437.5</v>
      </c>
    </row>
    <row r="2421" spans="2:3" ht="15.75" thickBot="1" x14ac:dyDescent="0.3">
      <c r="B2421" s="100" t="s">
        <v>826</v>
      </c>
      <c r="C2421" s="103">
        <v>375.9</v>
      </c>
    </row>
    <row r="2422" spans="2:3" ht="15.75" thickBot="1" x14ac:dyDescent="0.3">
      <c r="B2422" s="96" t="s">
        <v>821</v>
      </c>
      <c r="C2422" s="104">
        <v>404</v>
      </c>
    </row>
    <row r="2423" spans="2:3" ht="15.75" thickBot="1" x14ac:dyDescent="0.3">
      <c r="B2423" s="98" t="s">
        <v>822</v>
      </c>
      <c r="C2423" s="104">
        <v>350</v>
      </c>
    </row>
    <row r="2424" spans="2:3" ht="15.75" thickBot="1" x14ac:dyDescent="0.3">
      <c r="B2424" s="98" t="s">
        <v>823</v>
      </c>
      <c r="C2424" s="104">
        <v>54</v>
      </c>
    </row>
    <row r="2425" spans="2:3" ht="15.75" thickBot="1" x14ac:dyDescent="0.3">
      <c r="B2425" s="123" t="s">
        <v>942</v>
      </c>
      <c r="C2425" s="124"/>
    </row>
    <row r="2426" spans="2:3" ht="15.75" thickBot="1" x14ac:dyDescent="0.3">
      <c r="B2426" s="65" t="s">
        <v>780</v>
      </c>
      <c r="C2426" s="95">
        <v>32392.5</v>
      </c>
    </row>
    <row r="2427" spans="2:3" ht="15.75" thickBot="1" x14ac:dyDescent="0.3">
      <c r="B2427" s="66" t="s">
        <v>9</v>
      </c>
      <c r="C2427" s="102">
        <v>64.3</v>
      </c>
    </row>
    <row r="2428" spans="2:3" ht="15.75" thickBot="1" x14ac:dyDescent="0.3">
      <c r="B2428" s="66" t="s">
        <v>782</v>
      </c>
      <c r="C2428" s="95">
        <v>32328.2</v>
      </c>
    </row>
    <row r="2429" spans="2:3" ht="15.75" thickBot="1" x14ac:dyDescent="0.3">
      <c r="B2429" s="65" t="s">
        <v>4</v>
      </c>
      <c r="C2429" s="95">
        <v>33121.699999999997</v>
      </c>
    </row>
    <row r="2430" spans="2:3" ht="15.75" thickBot="1" x14ac:dyDescent="0.3">
      <c r="B2430" s="66" t="s">
        <v>5</v>
      </c>
      <c r="C2430" s="95">
        <v>28291.4</v>
      </c>
    </row>
    <row r="2431" spans="2:3" ht="15.75" thickBot="1" x14ac:dyDescent="0.3">
      <c r="B2431" s="66" t="s">
        <v>6</v>
      </c>
      <c r="C2431" s="95">
        <v>4323.8</v>
      </c>
    </row>
    <row r="2432" spans="2:3" ht="15.75" thickBot="1" x14ac:dyDescent="0.3">
      <c r="B2432" s="66" t="s">
        <v>10</v>
      </c>
      <c r="C2432" s="102">
        <v>400.6</v>
      </c>
    </row>
    <row r="2433" spans="2:3" ht="15.75" thickBot="1" x14ac:dyDescent="0.3">
      <c r="B2433" s="66" t="s">
        <v>11</v>
      </c>
      <c r="C2433" s="102">
        <v>105.8</v>
      </c>
    </row>
    <row r="2434" spans="2:3" ht="15.75" thickBot="1" x14ac:dyDescent="0.3">
      <c r="B2434" s="65" t="s">
        <v>12</v>
      </c>
      <c r="C2434" s="102">
        <v>61</v>
      </c>
    </row>
    <row r="2435" spans="2:3" ht="15.75" thickBot="1" x14ac:dyDescent="0.3">
      <c r="B2435" s="96" t="s">
        <v>802</v>
      </c>
      <c r="C2435" s="95">
        <v>32392.5</v>
      </c>
    </row>
    <row r="2436" spans="2:3" ht="15.75" thickBot="1" x14ac:dyDescent="0.3">
      <c r="B2436" s="66" t="s">
        <v>780</v>
      </c>
      <c r="C2436" s="95">
        <v>32392.5</v>
      </c>
    </row>
    <row r="2437" spans="2:3" ht="15.75" thickBot="1" x14ac:dyDescent="0.3">
      <c r="B2437" s="96" t="s">
        <v>806</v>
      </c>
      <c r="C2437" s="95">
        <v>33182.6</v>
      </c>
    </row>
    <row r="2438" spans="2:3" ht="15.75" thickBot="1" x14ac:dyDescent="0.3">
      <c r="B2438" s="66" t="s">
        <v>4</v>
      </c>
      <c r="C2438" s="95">
        <v>33121.699999999997</v>
      </c>
    </row>
    <row r="2439" spans="2:3" ht="15.75" thickBot="1" x14ac:dyDescent="0.3">
      <c r="B2439" s="66" t="s">
        <v>12</v>
      </c>
      <c r="C2439" s="102">
        <v>61</v>
      </c>
    </row>
    <row r="2440" spans="2:3" ht="15.75" thickBot="1" x14ac:dyDescent="0.3">
      <c r="B2440" s="100" t="s">
        <v>808</v>
      </c>
      <c r="C2440" s="103">
        <v>-790.1</v>
      </c>
    </row>
    <row r="2441" spans="2:3" ht="15.75" thickBot="1" x14ac:dyDescent="0.3">
      <c r="B2441" s="100" t="s">
        <v>825</v>
      </c>
      <c r="C2441" s="101">
        <v>1880.5</v>
      </c>
    </row>
    <row r="2442" spans="2:3" ht="15.75" thickBot="1" x14ac:dyDescent="0.3">
      <c r="B2442" s="100" t="s">
        <v>826</v>
      </c>
      <c r="C2442" s="101">
        <v>1090.4000000000001</v>
      </c>
    </row>
    <row r="2443" spans="2:3" ht="15.75" thickBot="1" x14ac:dyDescent="0.3">
      <c r="B2443" s="96" t="s">
        <v>821</v>
      </c>
      <c r="C2443" s="105">
        <v>3998</v>
      </c>
    </row>
    <row r="2444" spans="2:3" ht="15.75" thickBot="1" x14ac:dyDescent="0.3">
      <c r="B2444" s="98" t="s">
        <v>822</v>
      </c>
      <c r="C2444" s="105">
        <v>3274</v>
      </c>
    </row>
    <row r="2445" spans="2:3" ht="15.75" thickBot="1" x14ac:dyDescent="0.3">
      <c r="B2445" s="98" t="s">
        <v>823</v>
      </c>
      <c r="C2445" s="104">
        <v>724</v>
      </c>
    </row>
    <row r="2446" spans="2:3" ht="15.75" thickBot="1" x14ac:dyDescent="0.3">
      <c r="B2446" s="123" t="s">
        <v>943</v>
      </c>
      <c r="C2446" s="124"/>
    </row>
    <row r="2447" spans="2:3" ht="15.75" thickBot="1" x14ac:dyDescent="0.3">
      <c r="B2447" s="65" t="s">
        <v>780</v>
      </c>
      <c r="C2447" s="102">
        <v>336.1</v>
      </c>
    </row>
    <row r="2448" spans="2:3" ht="15.75" thickBot="1" x14ac:dyDescent="0.3">
      <c r="B2448" s="66" t="s">
        <v>9</v>
      </c>
      <c r="C2448" s="102">
        <v>23.4</v>
      </c>
    </row>
    <row r="2449" spans="2:3" ht="15.75" thickBot="1" x14ac:dyDescent="0.3">
      <c r="B2449" s="66" t="s">
        <v>782</v>
      </c>
      <c r="C2449" s="102">
        <v>312.7</v>
      </c>
    </row>
    <row r="2450" spans="2:3" ht="15.75" thickBot="1" x14ac:dyDescent="0.3">
      <c r="B2450" s="65" t="s">
        <v>4</v>
      </c>
      <c r="C2450" s="102">
        <v>170.3</v>
      </c>
    </row>
    <row r="2451" spans="2:3" ht="15.75" thickBot="1" x14ac:dyDescent="0.3">
      <c r="B2451" s="66" t="s">
        <v>6</v>
      </c>
      <c r="C2451" s="102">
        <v>170.3</v>
      </c>
    </row>
    <row r="2452" spans="2:3" ht="15.75" thickBot="1" x14ac:dyDescent="0.3">
      <c r="B2452" s="65" t="s">
        <v>12</v>
      </c>
      <c r="C2452" s="102">
        <v>3</v>
      </c>
    </row>
    <row r="2453" spans="2:3" ht="15.75" thickBot="1" x14ac:dyDescent="0.3">
      <c r="B2453" s="96" t="s">
        <v>802</v>
      </c>
      <c r="C2453" s="102">
        <v>336.1</v>
      </c>
    </row>
    <row r="2454" spans="2:3" ht="15.75" thickBot="1" x14ac:dyDescent="0.3">
      <c r="B2454" s="66" t="s">
        <v>780</v>
      </c>
      <c r="C2454" s="102">
        <v>336.1</v>
      </c>
    </row>
    <row r="2455" spans="2:3" ht="15.75" thickBot="1" x14ac:dyDescent="0.3">
      <c r="B2455" s="96" t="s">
        <v>806</v>
      </c>
      <c r="C2455" s="102">
        <v>173.3</v>
      </c>
    </row>
    <row r="2456" spans="2:3" ht="15.75" thickBot="1" x14ac:dyDescent="0.3">
      <c r="B2456" s="66" t="s">
        <v>4</v>
      </c>
      <c r="C2456" s="102">
        <v>170.3</v>
      </c>
    </row>
    <row r="2457" spans="2:3" ht="15.75" thickBot="1" x14ac:dyDescent="0.3">
      <c r="B2457" s="66" t="s">
        <v>12</v>
      </c>
      <c r="C2457" s="102">
        <v>3</v>
      </c>
    </row>
    <row r="2458" spans="2:3" ht="15.75" thickBot="1" x14ac:dyDescent="0.3">
      <c r="B2458" s="100" t="s">
        <v>808</v>
      </c>
      <c r="C2458" s="103">
        <v>162.80000000000001</v>
      </c>
    </row>
    <row r="2459" spans="2:3" ht="15.75" thickBot="1" x14ac:dyDescent="0.3">
      <c r="B2459" s="100" t="s">
        <v>825</v>
      </c>
      <c r="C2459" s="103">
        <v>235.5</v>
      </c>
    </row>
    <row r="2460" spans="2:3" ht="15.75" thickBot="1" x14ac:dyDescent="0.3">
      <c r="B2460" s="100" t="s">
        <v>826</v>
      </c>
      <c r="C2460" s="103">
        <v>398.2</v>
      </c>
    </row>
    <row r="2461" spans="2:3" ht="15.75" thickBot="1" x14ac:dyDescent="0.3">
      <c r="B2461" s="96" t="s">
        <v>821</v>
      </c>
      <c r="C2461" s="104">
        <v>77</v>
      </c>
    </row>
    <row r="2462" spans="2:3" ht="15.75" thickBot="1" x14ac:dyDescent="0.3">
      <c r="B2462" s="98" t="s">
        <v>822</v>
      </c>
      <c r="C2462" s="104">
        <v>28</v>
      </c>
    </row>
    <row r="2463" spans="2:3" ht="15.75" thickBot="1" x14ac:dyDescent="0.3">
      <c r="B2463" s="98" t="s">
        <v>823</v>
      </c>
      <c r="C2463" s="104">
        <v>49</v>
      </c>
    </row>
    <row r="2464" spans="2:3" ht="15.75" thickBot="1" x14ac:dyDescent="0.3">
      <c r="B2464" s="123" t="s">
        <v>944</v>
      </c>
      <c r="C2464" s="124"/>
    </row>
    <row r="2465" spans="2:3" ht="15.75" thickBot="1" x14ac:dyDescent="0.3">
      <c r="B2465" s="65" t="s">
        <v>780</v>
      </c>
      <c r="C2465" s="95">
        <v>4798.2</v>
      </c>
    </row>
    <row r="2466" spans="2:3" ht="15.75" thickBot="1" x14ac:dyDescent="0.3">
      <c r="B2466" s="66" t="s">
        <v>782</v>
      </c>
      <c r="C2466" s="95">
        <v>4798.2</v>
      </c>
    </row>
    <row r="2467" spans="2:3" ht="15.75" thickBot="1" x14ac:dyDescent="0.3">
      <c r="B2467" s="65" t="s">
        <v>4</v>
      </c>
      <c r="C2467" s="95">
        <v>4811.3</v>
      </c>
    </row>
    <row r="2468" spans="2:3" ht="15.75" thickBot="1" x14ac:dyDescent="0.3">
      <c r="B2468" s="66" t="s">
        <v>5</v>
      </c>
      <c r="C2468" s="95">
        <v>4285.3</v>
      </c>
    </row>
    <row r="2469" spans="2:3" ht="15.75" thickBot="1" x14ac:dyDescent="0.3">
      <c r="B2469" s="66" t="s">
        <v>6</v>
      </c>
      <c r="C2469" s="102">
        <v>485.2</v>
      </c>
    </row>
    <row r="2470" spans="2:3" ht="15.75" thickBot="1" x14ac:dyDescent="0.3">
      <c r="B2470" s="66" t="s">
        <v>10</v>
      </c>
      <c r="C2470" s="102">
        <v>36.9</v>
      </c>
    </row>
    <row r="2471" spans="2:3" ht="15.75" thickBot="1" x14ac:dyDescent="0.3">
      <c r="B2471" s="66" t="s">
        <v>11</v>
      </c>
      <c r="C2471" s="102">
        <v>3.8</v>
      </c>
    </row>
    <row r="2472" spans="2:3" ht="15.75" thickBot="1" x14ac:dyDescent="0.3">
      <c r="B2472" s="65" t="s">
        <v>12</v>
      </c>
      <c r="C2472" s="102">
        <v>45.5</v>
      </c>
    </row>
    <row r="2473" spans="2:3" ht="15.75" thickBot="1" x14ac:dyDescent="0.3">
      <c r="B2473" s="96" t="s">
        <v>802</v>
      </c>
      <c r="C2473" s="95">
        <v>4798.2</v>
      </c>
    </row>
    <row r="2474" spans="2:3" ht="15.75" thickBot="1" x14ac:dyDescent="0.3">
      <c r="B2474" s="66" t="s">
        <v>780</v>
      </c>
      <c r="C2474" s="95">
        <v>4798.2</v>
      </c>
    </row>
    <row r="2475" spans="2:3" ht="15.75" thickBot="1" x14ac:dyDescent="0.3">
      <c r="B2475" s="96" t="s">
        <v>806</v>
      </c>
      <c r="C2475" s="95">
        <v>4856.8</v>
      </c>
    </row>
    <row r="2476" spans="2:3" ht="15.75" thickBot="1" x14ac:dyDescent="0.3">
      <c r="B2476" s="66" t="s">
        <v>4</v>
      </c>
      <c r="C2476" s="95">
        <v>4811.3</v>
      </c>
    </row>
    <row r="2477" spans="2:3" ht="15.75" thickBot="1" x14ac:dyDescent="0.3">
      <c r="B2477" s="66" t="s">
        <v>12</v>
      </c>
      <c r="C2477" s="102">
        <v>45.5</v>
      </c>
    </row>
    <row r="2478" spans="2:3" ht="15.75" thickBot="1" x14ac:dyDescent="0.3">
      <c r="B2478" s="100" t="s">
        <v>808</v>
      </c>
      <c r="C2478" s="103">
        <v>-58.6</v>
      </c>
    </row>
    <row r="2479" spans="2:3" ht="15.75" thickBot="1" x14ac:dyDescent="0.3">
      <c r="B2479" s="100" t="s">
        <v>825</v>
      </c>
      <c r="C2479" s="103">
        <v>435.7</v>
      </c>
    </row>
    <row r="2480" spans="2:3" ht="15.75" thickBot="1" x14ac:dyDescent="0.3">
      <c r="B2480" s="100" t="s">
        <v>826</v>
      </c>
      <c r="C2480" s="103">
        <v>377.1</v>
      </c>
    </row>
    <row r="2481" spans="2:3" ht="15.75" thickBot="1" x14ac:dyDescent="0.3">
      <c r="B2481" s="96" t="s">
        <v>821</v>
      </c>
      <c r="C2481" s="104">
        <v>705</v>
      </c>
    </row>
    <row r="2482" spans="2:3" ht="15.75" thickBot="1" x14ac:dyDescent="0.3">
      <c r="B2482" s="98" t="s">
        <v>822</v>
      </c>
      <c r="C2482" s="104">
        <v>569</v>
      </c>
    </row>
    <row r="2483" spans="2:3" ht="15.75" thickBot="1" x14ac:dyDescent="0.3">
      <c r="B2483" s="98" t="s">
        <v>823</v>
      </c>
      <c r="C2483" s="104">
        <v>136</v>
      </c>
    </row>
    <row r="2484" spans="2:3" ht="15.75" thickBot="1" x14ac:dyDescent="0.3">
      <c r="B2484" s="123" t="s">
        <v>557</v>
      </c>
      <c r="C2484" s="124"/>
    </row>
    <row r="2485" spans="2:3" ht="15.75" thickBot="1" x14ac:dyDescent="0.3">
      <c r="B2485" s="65" t="s">
        <v>780</v>
      </c>
      <c r="C2485" s="95">
        <v>61602</v>
      </c>
    </row>
    <row r="2486" spans="2:3" ht="15.75" thickBot="1" x14ac:dyDescent="0.3">
      <c r="B2486" s="66" t="s">
        <v>9</v>
      </c>
      <c r="C2486" s="102">
        <v>375.2</v>
      </c>
    </row>
    <row r="2487" spans="2:3" ht="15.75" thickBot="1" x14ac:dyDescent="0.3">
      <c r="B2487" s="66" t="s">
        <v>782</v>
      </c>
      <c r="C2487" s="95">
        <v>61226.8</v>
      </c>
    </row>
    <row r="2488" spans="2:3" ht="15.75" thickBot="1" x14ac:dyDescent="0.3">
      <c r="B2488" s="65" t="s">
        <v>4</v>
      </c>
      <c r="C2488" s="95">
        <v>40522.400000000001</v>
      </c>
    </row>
    <row r="2489" spans="2:3" ht="15.75" thickBot="1" x14ac:dyDescent="0.3">
      <c r="B2489" s="66" t="s">
        <v>5</v>
      </c>
      <c r="C2489" s="95">
        <v>17643.2</v>
      </c>
    </row>
    <row r="2490" spans="2:3" ht="15.75" thickBot="1" x14ac:dyDescent="0.3">
      <c r="B2490" s="66" t="s">
        <v>6</v>
      </c>
      <c r="C2490" s="95">
        <v>19602.2</v>
      </c>
    </row>
    <row r="2491" spans="2:3" ht="15.75" thickBot="1" x14ac:dyDescent="0.3">
      <c r="B2491" s="66" t="s">
        <v>8</v>
      </c>
      <c r="C2491" s="102">
        <v>12.5</v>
      </c>
    </row>
    <row r="2492" spans="2:3" ht="15.75" thickBot="1" x14ac:dyDescent="0.3">
      <c r="B2492" s="66" t="s">
        <v>9</v>
      </c>
      <c r="C2492" s="102">
        <v>19.2</v>
      </c>
    </row>
    <row r="2493" spans="2:3" ht="15.75" thickBot="1" x14ac:dyDescent="0.3">
      <c r="B2493" s="66" t="s">
        <v>10</v>
      </c>
      <c r="C2493" s="102">
        <v>220.3</v>
      </c>
    </row>
    <row r="2494" spans="2:3" ht="15.75" thickBot="1" x14ac:dyDescent="0.3">
      <c r="B2494" s="66" t="s">
        <v>11</v>
      </c>
      <c r="C2494" s="95">
        <v>3024.9</v>
      </c>
    </row>
    <row r="2495" spans="2:3" ht="15.75" thickBot="1" x14ac:dyDescent="0.3">
      <c r="B2495" s="65" t="s">
        <v>12</v>
      </c>
      <c r="C2495" s="95">
        <v>18787</v>
      </c>
    </row>
    <row r="2496" spans="2:3" ht="15.75" thickBot="1" x14ac:dyDescent="0.3">
      <c r="B2496" s="96" t="s">
        <v>802</v>
      </c>
      <c r="C2496" s="95">
        <v>61602</v>
      </c>
    </row>
    <row r="2497" spans="2:3" ht="15.75" thickBot="1" x14ac:dyDescent="0.3">
      <c r="B2497" s="66" t="s">
        <v>780</v>
      </c>
      <c r="C2497" s="95">
        <v>61602</v>
      </c>
    </row>
    <row r="2498" spans="2:3" ht="15.75" thickBot="1" x14ac:dyDescent="0.3">
      <c r="B2498" s="96" t="s">
        <v>806</v>
      </c>
      <c r="C2498" s="95">
        <v>59309.4</v>
      </c>
    </row>
    <row r="2499" spans="2:3" ht="15.75" thickBot="1" x14ac:dyDescent="0.3">
      <c r="B2499" s="66" t="s">
        <v>4</v>
      </c>
      <c r="C2499" s="95">
        <v>40522.400000000001</v>
      </c>
    </row>
    <row r="2500" spans="2:3" ht="15.75" thickBot="1" x14ac:dyDescent="0.3">
      <c r="B2500" s="66" t="s">
        <v>12</v>
      </c>
      <c r="C2500" s="95">
        <v>18787</v>
      </c>
    </row>
    <row r="2501" spans="2:3" ht="15.75" thickBot="1" x14ac:dyDescent="0.3">
      <c r="B2501" s="100" t="s">
        <v>808</v>
      </c>
      <c r="C2501" s="101">
        <v>2292.6</v>
      </c>
    </row>
    <row r="2502" spans="2:3" ht="15.75" thickBot="1" x14ac:dyDescent="0.3">
      <c r="B2502" s="100" t="s">
        <v>825</v>
      </c>
      <c r="C2502" s="101">
        <v>10843.9</v>
      </c>
    </row>
    <row r="2503" spans="2:3" ht="15.75" thickBot="1" x14ac:dyDescent="0.3">
      <c r="B2503" s="100" t="s">
        <v>826</v>
      </c>
      <c r="C2503" s="101">
        <v>13136.5</v>
      </c>
    </row>
    <row r="2504" spans="2:3" ht="15.75" thickBot="1" x14ac:dyDescent="0.3">
      <c r="B2504" s="96" t="s">
        <v>821</v>
      </c>
      <c r="C2504" s="105">
        <v>4321</v>
      </c>
    </row>
    <row r="2505" spans="2:3" ht="15.75" thickBot="1" x14ac:dyDescent="0.3">
      <c r="B2505" s="98" t="s">
        <v>822</v>
      </c>
      <c r="C2505" s="105">
        <v>2215</v>
      </c>
    </row>
    <row r="2506" spans="2:3" ht="15.75" thickBot="1" x14ac:dyDescent="0.3">
      <c r="B2506" s="98" t="s">
        <v>823</v>
      </c>
      <c r="C2506" s="105">
        <v>2106</v>
      </c>
    </row>
    <row r="2507" spans="2:3" ht="15.75" thickBot="1" x14ac:dyDescent="0.3">
      <c r="B2507" s="123" t="s">
        <v>945</v>
      </c>
      <c r="C2507" s="124"/>
    </row>
    <row r="2508" spans="2:3" ht="15.75" thickBot="1" x14ac:dyDescent="0.3">
      <c r="B2508" s="65" t="s">
        <v>780</v>
      </c>
      <c r="C2508" s="95">
        <v>4540.1000000000004</v>
      </c>
    </row>
    <row r="2509" spans="2:3" ht="15.75" thickBot="1" x14ac:dyDescent="0.3">
      <c r="B2509" s="66" t="s">
        <v>782</v>
      </c>
      <c r="C2509" s="95">
        <v>4540.1000000000004</v>
      </c>
    </row>
    <row r="2510" spans="2:3" ht="15.75" thickBot="1" x14ac:dyDescent="0.3">
      <c r="B2510" s="65" t="s">
        <v>4</v>
      </c>
      <c r="C2510" s="95">
        <v>4582.3999999999996</v>
      </c>
    </row>
    <row r="2511" spans="2:3" ht="15.75" thickBot="1" x14ac:dyDescent="0.3">
      <c r="B2511" s="66" t="s">
        <v>5</v>
      </c>
      <c r="C2511" s="95">
        <v>3648.4</v>
      </c>
    </row>
    <row r="2512" spans="2:3" ht="15.75" thickBot="1" x14ac:dyDescent="0.3">
      <c r="B2512" s="66" t="s">
        <v>6</v>
      </c>
      <c r="C2512" s="102">
        <v>847.6</v>
      </c>
    </row>
    <row r="2513" spans="2:3" ht="15.75" thickBot="1" x14ac:dyDescent="0.3">
      <c r="B2513" s="66" t="s">
        <v>10</v>
      </c>
      <c r="C2513" s="102">
        <v>51.7</v>
      </c>
    </row>
    <row r="2514" spans="2:3" ht="15.75" thickBot="1" x14ac:dyDescent="0.3">
      <c r="B2514" s="66" t="s">
        <v>11</v>
      </c>
      <c r="C2514" s="102">
        <v>34.700000000000003</v>
      </c>
    </row>
    <row r="2515" spans="2:3" ht="15.75" thickBot="1" x14ac:dyDescent="0.3">
      <c r="B2515" s="65" t="s">
        <v>12</v>
      </c>
      <c r="C2515" s="102">
        <v>246.2</v>
      </c>
    </row>
    <row r="2516" spans="2:3" ht="15.75" thickBot="1" x14ac:dyDescent="0.3">
      <c r="B2516" s="96" t="s">
        <v>802</v>
      </c>
      <c r="C2516" s="95">
        <v>4540.1000000000004</v>
      </c>
    </row>
    <row r="2517" spans="2:3" ht="15.75" thickBot="1" x14ac:dyDescent="0.3">
      <c r="B2517" s="66" t="s">
        <v>780</v>
      </c>
      <c r="C2517" s="95">
        <v>4540.1000000000004</v>
      </c>
    </row>
    <row r="2518" spans="2:3" ht="15.75" thickBot="1" x14ac:dyDescent="0.3">
      <c r="B2518" s="96" t="s">
        <v>806</v>
      </c>
      <c r="C2518" s="95">
        <v>4828.6000000000004</v>
      </c>
    </row>
    <row r="2519" spans="2:3" ht="15.75" thickBot="1" x14ac:dyDescent="0.3">
      <c r="B2519" s="66" t="s">
        <v>4</v>
      </c>
      <c r="C2519" s="95">
        <v>4582.3999999999996</v>
      </c>
    </row>
    <row r="2520" spans="2:3" ht="15.75" thickBot="1" x14ac:dyDescent="0.3">
      <c r="B2520" s="66" t="s">
        <v>12</v>
      </c>
      <c r="C2520" s="102">
        <v>246.2</v>
      </c>
    </row>
    <row r="2521" spans="2:3" ht="15.75" thickBot="1" x14ac:dyDescent="0.3">
      <c r="B2521" s="100" t="s">
        <v>808</v>
      </c>
      <c r="C2521" s="103">
        <v>-288.5</v>
      </c>
    </row>
    <row r="2522" spans="2:3" ht="15.75" thickBot="1" x14ac:dyDescent="0.3">
      <c r="B2522" s="100" t="s">
        <v>825</v>
      </c>
      <c r="C2522" s="101">
        <v>1980.8</v>
      </c>
    </row>
    <row r="2523" spans="2:3" ht="15.75" thickBot="1" x14ac:dyDescent="0.3">
      <c r="B2523" s="100" t="s">
        <v>826</v>
      </c>
      <c r="C2523" s="101">
        <v>1692.3</v>
      </c>
    </row>
    <row r="2524" spans="2:3" ht="15.75" thickBot="1" x14ac:dyDescent="0.3">
      <c r="B2524" s="96" t="s">
        <v>821</v>
      </c>
      <c r="C2524" s="104">
        <v>632</v>
      </c>
    </row>
    <row r="2525" spans="2:3" ht="15.75" thickBot="1" x14ac:dyDescent="0.3">
      <c r="B2525" s="98" t="s">
        <v>822</v>
      </c>
      <c r="C2525" s="104">
        <v>507</v>
      </c>
    </row>
    <row r="2526" spans="2:3" ht="15.75" thickBot="1" x14ac:dyDescent="0.3">
      <c r="B2526" s="98" t="s">
        <v>823</v>
      </c>
      <c r="C2526" s="104">
        <v>125</v>
      </c>
    </row>
    <row r="2527" spans="2:3" ht="15.75" thickBot="1" x14ac:dyDescent="0.3">
      <c r="B2527" s="123" t="s">
        <v>946</v>
      </c>
      <c r="C2527" s="124"/>
    </row>
    <row r="2528" spans="2:3" ht="15.75" thickBot="1" x14ac:dyDescent="0.3">
      <c r="B2528" s="65" t="s">
        <v>780</v>
      </c>
      <c r="C2528" s="95">
        <v>3495.9</v>
      </c>
    </row>
    <row r="2529" spans="2:3" ht="15.75" thickBot="1" x14ac:dyDescent="0.3">
      <c r="B2529" s="66" t="s">
        <v>782</v>
      </c>
      <c r="C2529" s="95">
        <v>3495.9</v>
      </c>
    </row>
    <row r="2530" spans="2:3" ht="15.75" thickBot="1" x14ac:dyDescent="0.3">
      <c r="B2530" s="65" t="s">
        <v>4</v>
      </c>
      <c r="C2530" s="102">
        <v>434.4</v>
      </c>
    </row>
    <row r="2531" spans="2:3" ht="15.75" thickBot="1" x14ac:dyDescent="0.3">
      <c r="B2531" s="66" t="s">
        <v>6</v>
      </c>
      <c r="C2531" s="102">
        <v>129.19999999999999</v>
      </c>
    </row>
    <row r="2532" spans="2:3" ht="15.75" thickBot="1" x14ac:dyDescent="0.3">
      <c r="B2532" s="66" t="s">
        <v>9</v>
      </c>
      <c r="C2532" s="102">
        <v>300</v>
      </c>
    </row>
    <row r="2533" spans="2:3" ht="15.75" thickBot="1" x14ac:dyDescent="0.3">
      <c r="B2533" s="66" t="s">
        <v>11</v>
      </c>
      <c r="C2533" s="102">
        <v>5.2</v>
      </c>
    </row>
    <row r="2534" spans="2:3" ht="15.75" thickBot="1" x14ac:dyDescent="0.3">
      <c r="B2534" s="65" t="s">
        <v>12</v>
      </c>
      <c r="C2534" s="102">
        <v>4.2</v>
      </c>
    </row>
    <row r="2535" spans="2:3" ht="15.75" thickBot="1" x14ac:dyDescent="0.3">
      <c r="B2535" s="96" t="s">
        <v>802</v>
      </c>
      <c r="C2535" s="95">
        <v>3495.9</v>
      </c>
    </row>
    <row r="2536" spans="2:3" ht="15.75" thickBot="1" x14ac:dyDescent="0.3">
      <c r="B2536" s="66" t="s">
        <v>780</v>
      </c>
      <c r="C2536" s="95">
        <v>3495.9</v>
      </c>
    </row>
    <row r="2537" spans="2:3" ht="15.75" thickBot="1" x14ac:dyDescent="0.3">
      <c r="B2537" s="96" t="s">
        <v>806</v>
      </c>
      <c r="C2537" s="102">
        <v>438.6</v>
      </c>
    </row>
    <row r="2538" spans="2:3" ht="15.75" thickBot="1" x14ac:dyDescent="0.3">
      <c r="B2538" s="66" t="s">
        <v>4</v>
      </c>
      <c r="C2538" s="102">
        <v>434.4</v>
      </c>
    </row>
    <row r="2539" spans="2:3" ht="15.75" thickBot="1" x14ac:dyDescent="0.3">
      <c r="B2539" s="66" t="s">
        <v>12</v>
      </c>
      <c r="C2539" s="102">
        <v>4.2</v>
      </c>
    </row>
    <row r="2540" spans="2:3" ht="15.75" thickBot="1" x14ac:dyDescent="0.3">
      <c r="B2540" s="100" t="s">
        <v>808</v>
      </c>
      <c r="C2540" s="101">
        <v>3057.3</v>
      </c>
    </row>
    <row r="2541" spans="2:3" ht="15.75" thickBot="1" x14ac:dyDescent="0.3">
      <c r="B2541" s="100" t="s">
        <v>825</v>
      </c>
      <c r="C2541" s="101">
        <v>3568.1</v>
      </c>
    </row>
    <row r="2542" spans="2:3" ht="15.75" thickBot="1" x14ac:dyDescent="0.3">
      <c r="B2542" s="100" t="s">
        <v>826</v>
      </c>
      <c r="C2542" s="101">
        <v>6625.4</v>
      </c>
    </row>
    <row r="2543" spans="2:3" ht="15.75" thickBot="1" x14ac:dyDescent="0.3">
      <c r="B2543" s="96" t="s">
        <v>821</v>
      </c>
      <c r="C2543" s="104">
        <v>461</v>
      </c>
    </row>
    <row r="2544" spans="2:3" ht="15.75" thickBot="1" x14ac:dyDescent="0.3">
      <c r="B2544" s="98" t="s">
        <v>822</v>
      </c>
      <c r="C2544" s="104">
        <v>141</v>
      </c>
    </row>
    <row r="2545" spans="2:3" ht="15.75" thickBot="1" x14ac:dyDescent="0.3">
      <c r="B2545" s="98" t="s">
        <v>823</v>
      </c>
      <c r="C2545" s="104">
        <v>320</v>
      </c>
    </row>
    <row r="2546" spans="2:3" ht="15.75" thickBot="1" x14ac:dyDescent="0.3">
      <c r="B2546" s="123" t="s">
        <v>947</v>
      </c>
      <c r="C2546" s="124"/>
    </row>
    <row r="2547" spans="2:3" ht="15.75" thickBot="1" x14ac:dyDescent="0.3">
      <c r="B2547" s="65" t="s">
        <v>780</v>
      </c>
      <c r="C2547" s="102">
        <v>788.3</v>
      </c>
    </row>
    <row r="2548" spans="2:3" ht="15.75" thickBot="1" x14ac:dyDescent="0.3">
      <c r="B2548" s="66" t="s">
        <v>9</v>
      </c>
      <c r="C2548" s="102">
        <v>73.599999999999994</v>
      </c>
    </row>
    <row r="2549" spans="2:3" ht="15.75" thickBot="1" x14ac:dyDescent="0.3">
      <c r="B2549" s="66" t="s">
        <v>782</v>
      </c>
      <c r="C2549" s="102">
        <v>714.6</v>
      </c>
    </row>
    <row r="2550" spans="2:3" ht="15.75" thickBot="1" x14ac:dyDescent="0.3">
      <c r="B2550" s="65" t="s">
        <v>4</v>
      </c>
      <c r="C2550" s="102">
        <v>361.1</v>
      </c>
    </row>
    <row r="2551" spans="2:3" ht="15.75" thickBot="1" x14ac:dyDescent="0.3">
      <c r="B2551" s="66" t="s">
        <v>6</v>
      </c>
      <c r="C2551" s="102">
        <v>361.1</v>
      </c>
    </row>
    <row r="2552" spans="2:3" ht="15.75" thickBot="1" x14ac:dyDescent="0.3">
      <c r="B2552" s="65" t="s">
        <v>12</v>
      </c>
      <c r="C2552" s="102">
        <v>13</v>
      </c>
    </row>
    <row r="2553" spans="2:3" ht="15.75" thickBot="1" x14ac:dyDescent="0.3">
      <c r="B2553" s="96" t="s">
        <v>802</v>
      </c>
      <c r="C2553" s="102">
        <v>788.3</v>
      </c>
    </row>
    <row r="2554" spans="2:3" ht="15.75" thickBot="1" x14ac:dyDescent="0.3">
      <c r="B2554" s="66" t="s">
        <v>780</v>
      </c>
      <c r="C2554" s="102">
        <v>788.3</v>
      </c>
    </row>
    <row r="2555" spans="2:3" ht="15.75" thickBot="1" x14ac:dyDescent="0.3">
      <c r="B2555" s="96" t="s">
        <v>806</v>
      </c>
      <c r="C2555" s="102">
        <v>374.1</v>
      </c>
    </row>
    <row r="2556" spans="2:3" ht="15.75" thickBot="1" x14ac:dyDescent="0.3">
      <c r="B2556" s="66" t="s">
        <v>4</v>
      </c>
      <c r="C2556" s="102">
        <v>361.1</v>
      </c>
    </row>
    <row r="2557" spans="2:3" ht="15.75" thickBot="1" x14ac:dyDescent="0.3">
      <c r="B2557" s="66" t="s">
        <v>12</v>
      </c>
      <c r="C2557" s="102">
        <v>13</v>
      </c>
    </row>
    <row r="2558" spans="2:3" ht="15.75" thickBot="1" x14ac:dyDescent="0.3">
      <c r="B2558" s="100" t="s">
        <v>808</v>
      </c>
      <c r="C2558" s="103">
        <v>414.2</v>
      </c>
    </row>
    <row r="2559" spans="2:3" ht="15.75" thickBot="1" x14ac:dyDescent="0.3">
      <c r="B2559" s="100" t="s">
        <v>825</v>
      </c>
      <c r="C2559" s="101">
        <v>1978.3</v>
      </c>
    </row>
    <row r="2560" spans="2:3" ht="15.75" thickBot="1" x14ac:dyDescent="0.3">
      <c r="B2560" s="100" t="s">
        <v>826</v>
      </c>
      <c r="C2560" s="101">
        <v>2392.5</v>
      </c>
    </row>
    <row r="2561" spans="2:3" ht="15.75" thickBot="1" x14ac:dyDescent="0.3">
      <c r="B2561" s="96" t="s">
        <v>821</v>
      </c>
      <c r="C2561" s="104">
        <v>82</v>
      </c>
    </row>
    <row r="2562" spans="2:3" ht="15.75" thickBot="1" x14ac:dyDescent="0.3">
      <c r="B2562" s="98" t="s">
        <v>822</v>
      </c>
      <c r="C2562" s="104">
        <v>26</v>
      </c>
    </row>
    <row r="2563" spans="2:3" ht="15.75" thickBot="1" x14ac:dyDescent="0.3">
      <c r="B2563" s="98" t="s">
        <v>823</v>
      </c>
      <c r="C2563" s="104">
        <v>56</v>
      </c>
    </row>
    <row r="2564" spans="2:3" ht="15.75" thickBot="1" x14ac:dyDescent="0.3">
      <c r="B2564" s="123" t="s">
        <v>948</v>
      </c>
      <c r="C2564" s="124"/>
    </row>
    <row r="2565" spans="2:3" ht="15.75" thickBot="1" x14ac:dyDescent="0.3">
      <c r="B2565" s="65" t="s">
        <v>780</v>
      </c>
      <c r="C2565" s="102">
        <v>698.2</v>
      </c>
    </row>
    <row r="2566" spans="2:3" ht="15.75" thickBot="1" x14ac:dyDescent="0.3">
      <c r="B2566" s="66" t="s">
        <v>9</v>
      </c>
      <c r="C2566" s="102">
        <v>202</v>
      </c>
    </row>
    <row r="2567" spans="2:3" ht="15.75" thickBot="1" x14ac:dyDescent="0.3">
      <c r="B2567" s="66" t="s">
        <v>782</v>
      </c>
      <c r="C2567" s="102">
        <v>496.2</v>
      </c>
    </row>
    <row r="2568" spans="2:3" ht="15.75" thickBot="1" x14ac:dyDescent="0.3">
      <c r="B2568" s="65" t="s">
        <v>4</v>
      </c>
      <c r="C2568" s="102">
        <v>391.6</v>
      </c>
    </row>
    <row r="2569" spans="2:3" ht="15.75" thickBot="1" x14ac:dyDescent="0.3">
      <c r="B2569" s="66" t="s">
        <v>6</v>
      </c>
      <c r="C2569" s="102">
        <v>391.6</v>
      </c>
    </row>
    <row r="2570" spans="2:3" ht="15.75" thickBot="1" x14ac:dyDescent="0.3">
      <c r="B2570" s="65" t="s">
        <v>12</v>
      </c>
      <c r="C2570" s="102">
        <v>163.6</v>
      </c>
    </row>
    <row r="2571" spans="2:3" ht="15.75" thickBot="1" x14ac:dyDescent="0.3">
      <c r="B2571" s="96" t="s">
        <v>802</v>
      </c>
      <c r="C2571" s="102">
        <v>698.2</v>
      </c>
    </row>
    <row r="2572" spans="2:3" ht="15.75" thickBot="1" x14ac:dyDescent="0.3">
      <c r="B2572" s="66" t="s">
        <v>780</v>
      </c>
      <c r="C2572" s="102">
        <v>698.2</v>
      </c>
    </row>
    <row r="2573" spans="2:3" ht="15.75" thickBot="1" x14ac:dyDescent="0.3">
      <c r="B2573" s="96" t="s">
        <v>806</v>
      </c>
      <c r="C2573" s="102">
        <v>555.20000000000005</v>
      </c>
    </row>
    <row r="2574" spans="2:3" ht="15.75" thickBot="1" x14ac:dyDescent="0.3">
      <c r="B2574" s="66" t="s">
        <v>4</v>
      </c>
      <c r="C2574" s="102">
        <v>391.6</v>
      </c>
    </row>
    <row r="2575" spans="2:3" ht="15.75" thickBot="1" x14ac:dyDescent="0.3">
      <c r="B2575" s="66" t="s">
        <v>12</v>
      </c>
      <c r="C2575" s="102">
        <v>163.6</v>
      </c>
    </row>
    <row r="2576" spans="2:3" ht="15.75" thickBot="1" x14ac:dyDescent="0.3">
      <c r="B2576" s="100" t="s">
        <v>808</v>
      </c>
      <c r="C2576" s="103">
        <v>142.9</v>
      </c>
    </row>
    <row r="2577" spans="2:3" ht="15.75" thickBot="1" x14ac:dyDescent="0.3">
      <c r="B2577" s="100" t="s">
        <v>825</v>
      </c>
      <c r="C2577" s="103">
        <v>569.9</v>
      </c>
    </row>
    <row r="2578" spans="2:3" ht="15.75" thickBot="1" x14ac:dyDescent="0.3">
      <c r="B2578" s="100" t="s">
        <v>826</v>
      </c>
      <c r="C2578" s="103">
        <v>712.8</v>
      </c>
    </row>
    <row r="2579" spans="2:3" ht="15.75" thickBot="1" x14ac:dyDescent="0.3">
      <c r="B2579" s="96" t="s">
        <v>821</v>
      </c>
      <c r="C2579" s="104">
        <v>93</v>
      </c>
    </row>
    <row r="2580" spans="2:3" ht="15.75" thickBot="1" x14ac:dyDescent="0.3">
      <c r="B2580" s="98" t="s">
        <v>822</v>
      </c>
      <c r="C2580" s="104">
        <v>32</v>
      </c>
    </row>
    <row r="2581" spans="2:3" ht="15.75" thickBot="1" x14ac:dyDescent="0.3">
      <c r="B2581" s="98" t="s">
        <v>823</v>
      </c>
      <c r="C2581" s="104">
        <v>61</v>
      </c>
    </row>
    <row r="2582" spans="2:3" ht="15.75" thickBot="1" x14ac:dyDescent="0.3">
      <c r="B2582" s="123" t="s">
        <v>949</v>
      </c>
      <c r="C2582" s="124"/>
    </row>
    <row r="2583" spans="2:3" ht="15.75" thickBot="1" x14ac:dyDescent="0.3">
      <c r="B2583" s="65" t="s">
        <v>780</v>
      </c>
      <c r="C2583" s="95">
        <v>9000.2000000000007</v>
      </c>
    </row>
    <row r="2584" spans="2:3" ht="15.75" thickBot="1" x14ac:dyDescent="0.3">
      <c r="B2584" s="66" t="s">
        <v>9</v>
      </c>
      <c r="C2584" s="102">
        <v>80.7</v>
      </c>
    </row>
    <row r="2585" spans="2:3" ht="15.75" thickBot="1" x14ac:dyDescent="0.3">
      <c r="B2585" s="66" t="s">
        <v>782</v>
      </c>
      <c r="C2585" s="95">
        <v>8919.5</v>
      </c>
    </row>
    <row r="2586" spans="2:3" ht="15.75" thickBot="1" x14ac:dyDescent="0.3">
      <c r="B2586" s="65" t="s">
        <v>4</v>
      </c>
      <c r="C2586" s="95">
        <v>9169.9</v>
      </c>
    </row>
    <row r="2587" spans="2:3" ht="15.75" thickBot="1" x14ac:dyDescent="0.3">
      <c r="B2587" s="66" t="s">
        <v>5</v>
      </c>
      <c r="C2587" s="95">
        <v>7853.7</v>
      </c>
    </row>
    <row r="2588" spans="2:3" ht="15.75" thickBot="1" x14ac:dyDescent="0.3">
      <c r="B2588" s="66" t="s">
        <v>6</v>
      </c>
      <c r="C2588" s="95">
        <v>1164.7</v>
      </c>
    </row>
    <row r="2589" spans="2:3" ht="15.75" thickBot="1" x14ac:dyDescent="0.3">
      <c r="B2589" s="66" t="s">
        <v>10</v>
      </c>
      <c r="C2589" s="102">
        <v>98.9</v>
      </c>
    </row>
    <row r="2590" spans="2:3" ht="15.75" thickBot="1" x14ac:dyDescent="0.3">
      <c r="B2590" s="66" t="s">
        <v>11</v>
      </c>
      <c r="C2590" s="102">
        <v>52.6</v>
      </c>
    </row>
    <row r="2591" spans="2:3" ht="15.75" thickBot="1" x14ac:dyDescent="0.3">
      <c r="B2591" s="65" t="s">
        <v>12</v>
      </c>
      <c r="C2591" s="102">
        <v>150.1</v>
      </c>
    </row>
    <row r="2592" spans="2:3" ht="15.75" thickBot="1" x14ac:dyDescent="0.3">
      <c r="B2592" s="96" t="s">
        <v>802</v>
      </c>
      <c r="C2592" s="95">
        <v>9000.2000000000007</v>
      </c>
    </row>
    <row r="2593" spans="2:3" ht="15.75" thickBot="1" x14ac:dyDescent="0.3">
      <c r="B2593" s="66" t="s">
        <v>780</v>
      </c>
      <c r="C2593" s="95">
        <v>9000.2000000000007</v>
      </c>
    </row>
    <row r="2594" spans="2:3" ht="15.75" thickBot="1" x14ac:dyDescent="0.3">
      <c r="B2594" s="96" t="s">
        <v>806</v>
      </c>
      <c r="C2594" s="95">
        <v>9320</v>
      </c>
    </row>
    <row r="2595" spans="2:3" ht="15.75" thickBot="1" x14ac:dyDescent="0.3">
      <c r="B2595" s="66" t="s">
        <v>4</v>
      </c>
      <c r="C2595" s="95">
        <v>9169.9</v>
      </c>
    </row>
    <row r="2596" spans="2:3" ht="15.75" thickBot="1" x14ac:dyDescent="0.3">
      <c r="B2596" s="66" t="s">
        <v>12</v>
      </c>
      <c r="C2596" s="102">
        <v>150.1</v>
      </c>
    </row>
    <row r="2597" spans="2:3" ht="15.75" thickBot="1" x14ac:dyDescent="0.3">
      <c r="B2597" s="100" t="s">
        <v>808</v>
      </c>
      <c r="C2597" s="103">
        <v>-319.8</v>
      </c>
    </row>
    <row r="2598" spans="2:3" ht="15.75" thickBot="1" x14ac:dyDescent="0.3">
      <c r="B2598" s="100" t="s">
        <v>825</v>
      </c>
      <c r="C2598" s="103">
        <v>785</v>
      </c>
    </row>
    <row r="2599" spans="2:3" ht="15.75" thickBot="1" x14ac:dyDescent="0.3">
      <c r="B2599" s="100" t="s">
        <v>826</v>
      </c>
      <c r="C2599" s="103">
        <v>465.2</v>
      </c>
    </row>
    <row r="2600" spans="2:3" ht="15.75" thickBot="1" x14ac:dyDescent="0.3">
      <c r="B2600" s="96" t="s">
        <v>821</v>
      </c>
      <c r="C2600" s="105">
        <v>1177</v>
      </c>
    </row>
    <row r="2601" spans="2:3" ht="15.75" thickBot="1" x14ac:dyDescent="0.3">
      <c r="B2601" s="98" t="s">
        <v>822</v>
      </c>
      <c r="C2601" s="104">
        <v>955</v>
      </c>
    </row>
    <row r="2602" spans="2:3" ht="15.75" thickBot="1" x14ac:dyDescent="0.3">
      <c r="B2602" s="98" t="s">
        <v>823</v>
      </c>
      <c r="C2602" s="104">
        <v>222</v>
      </c>
    </row>
    <row r="2603" spans="2:3" ht="15.75" thickBot="1" x14ac:dyDescent="0.3">
      <c r="B2603" s="123" t="s">
        <v>950</v>
      </c>
      <c r="C2603" s="124"/>
    </row>
    <row r="2604" spans="2:3" ht="15.75" thickBot="1" x14ac:dyDescent="0.3">
      <c r="B2604" s="65" t="s">
        <v>780</v>
      </c>
      <c r="C2604" s="102">
        <v>388.4</v>
      </c>
    </row>
    <row r="2605" spans="2:3" ht="15.75" thickBot="1" x14ac:dyDescent="0.3">
      <c r="B2605" s="66" t="s">
        <v>9</v>
      </c>
      <c r="C2605" s="102">
        <v>-23.4</v>
      </c>
    </row>
    <row r="2606" spans="2:3" ht="15.75" thickBot="1" x14ac:dyDescent="0.3">
      <c r="B2606" s="66" t="s">
        <v>782</v>
      </c>
      <c r="C2606" s="102">
        <v>411.8</v>
      </c>
    </row>
    <row r="2607" spans="2:3" ht="15.75" thickBot="1" x14ac:dyDescent="0.3">
      <c r="B2607" s="65" t="s">
        <v>4</v>
      </c>
      <c r="C2607" s="102">
        <v>311.3</v>
      </c>
    </row>
    <row r="2608" spans="2:3" ht="15.75" thickBot="1" x14ac:dyDescent="0.3">
      <c r="B2608" s="66" t="s">
        <v>6</v>
      </c>
      <c r="C2608" s="102">
        <v>311.3</v>
      </c>
    </row>
    <row r="2609" spans="2:3" ht="15.75" thickBot="1" x14ac:dyDescent="0.3">
      <c r="B2609" s="65" t="s">
        <v>12</v>
      </c>
      <c r="C2609" s="102">
        <v>3.3</v>
      </c>
    </row>
    <row r="2610" spans="2:3" ht="15.75" thickBot="1" x14ac:dyDescent="0.3">
      <c r="B2610" s="96" t="s">
        <v>802</v>
      </c>
      <c r="C2610" s="102">
        <v>388.4</v>
      </c>
    </row>
    <row r="2611" spans="2:3" ht="15.75" thickBot="1" x14ac:dyDescent="0.3">
      <c r="B2611" s="66" t="s">
        <v>780</v>
      </c>
      <c r="C2611" s="102">
        <v>388.4</v>
      </c>
    </row>
    <row r="2612" spans="2:3" ht="15.75" thickBot="1" x14ac:dyDescent="0.3">
      <c r="B2612" s="96" t="s">
        <v>806</v>
      </c>
      <c r="C2612" s="102">
        <v>314.7</v>
      </c>
    </row>
    <row r="2613" spans="2:3" ht="15.75" thickBot="1" x14ac:dyDescent="0.3">
      <c r="B2613" s="66" t="s">
        <v>4</v>
      </c>
      <c r="C2613" s="102">
        <v>311.3</v>
      </c>
    </row>
    <row r="2614" spans="2:3" ht="15.75" thickBot="1" x14ac:dyDescent="0.3">
      <c r="B2614" s="66" t="s">
        <v>12</v>
      </c>
      <c r="C2614" s="102">
        <v>3.3</v>
      </c>
    </row>
    <row r="2615" spans="2:3" ht="15.75" thickBot="1" x14ac:dyDescent="0.3">
      <c r="B2615" s="100" t="s">
        <v>808</v>
      </c>
      <c r="C2615" s="103">
        <v>73.7</v>
      </c>
    </row>
    <row r="2616" spans="2:3" ht="15.75" thickBot="1" x14ac:dyDescent="0.3">
      <c r="B2616" s="100" t="s">
        <v>825</v>
      </c>
      <c r="C2616" s="103">
        <v>323.89999999999998</v>
      </c>
    </row>
    <row r="2617" spans="2:3" ht="15.75" thickBot="1" x14ac:dyDescent="0.3">
      <c r="B2617" s="100" t="s">
        <v>826</v>
      </c>
      <c r="C2617" s="103">
        <v>397.7</v>
      </c>
    </row>
    <row r="2618" spans="2:3" ht="15.75" thickBot="1" x14ac:dyDescent="0.3">
      <c r="B2618" s="96" t="s">
        <v>821</v>
      </c>
      <c r="C2618" s="104">
        <v>51</v>
      </c>
    </row>
    <row r="2619" spans="2:3" ht="15.75" thickBot="1" x14ac:dyDescent="0.3">
      <c r="B2619" s="98" t="s">
        <v>822</v>
      </c>
      <c r="C2619" s="104">
        <v>27</v>
      </c>
    </row>
    <row r="2620" spans="2:3" ht="15.75" thickBot="1" x14ac:dyDescent="0.3">
      <c r="B2620" s="98" t="s">
        <v>823</v>
      </c>
      <c r="C2620" s="104">
        <v>24</v>
      </c>
    </row>
    <row r="2621" spans="2:3" ht="15.75" thickBot="1" x14ac:dyDescent="0.3">
      <c r="B2621" s="123" t="s">
        <v>951</v>
      </c>
      <c r="C2621" s="124"/>
    </row>
    <row r="2622" spans="2:3" ht="15.75" thickBot="1" x14ac:dyDescent="0.3">
      <c r="B2622" s="65" t="s">
        <v>780</v>
      </c>
      <c r="C2622" s="95">
        <v>1215.4000000000001</v>
      </c>
    </row>
    <row r="2623" spans="2:3" ht="15.75" thickBot="1" x14ac:dyDescent="0.3">
      <c r="B2623" s="66" t="s">
        <v>9</v>
      </c>
      <c r="C2623" s="95">
        <v>1215.4000000000001</v>
      </c>
    </row>
    <row r="2624" spans="2:3" ht="15.75" thickBot="1" x14ac:dyDescent="0.3">
      <c r="B2624" s="65" t="s">
        <v>4</v>
      </c>
      <c r="C2624" s="102">
        <v>515.79999999999995</v>
      </c>
    </row>
    <row r="2625" spans="2:3" ht="15.75" thickBot="1" x14ac:dyDescent="0.3">
      <c r="B2625" s="66" t="s">
        <v>6</v>
      </c>
      <c r="C2625" s="102">
        <v>448.3</v>
      </c>
    </row>
    <row r="2626" spans="2:3" ht="15.75" thickBot="1" x14ac:dyDescent="0.3">
      <c r="B2626" s="66" t="s">
        <v>9</v>
      </c>
      <c r="C2626" s="102">
        <v>55</v>
      </c>
    </row>
    <row r="2627" spans="2:3" ht="15.75" thickBot="1" x14ac:dyDescent="0.3">
      <c r="B2627" s="66" t="s">
        <v>11</v>
      </c>
      <c r="C2627" s="102">
        <v>12.5</v>
      </c>
    </row>
    <row r="2628" spans="2:3" ht="15.75" thickBot="1" x14ac:dyDescent="0.3">
      <c r="B2628" s="96" t="s">
        <v>802</v>
      </c>
      <c r="C2628" s="95">
        <v>1215.4000000000001</v>
      </c>
    </row>
    <row r="2629" spans="2:3" ht="15.75" thickBot="1" x14ac:dyDescent="0.3">
      <c r="B2629" s="66" t="s">
        <v>780</v>
      </c>
      <c r="C2629" s="95">
        <v>1215.4000000000001</v>
      </c>
    </row>
    <row r="2630" spans="2:3" ht="15.75" thickBot="1" x14ac:dyDescent="0.3">
      <c r="B2630" s="96" t="s">
        <v>806</v>
      </c>
      <c r="C2630" s="102">
        <v>515.79999999999995</v>
      </c>
    </row>
    <row r="2631" spans="2:3" ht="15.75" thickBot="1" x14ac:dyDescent="0.3">
      <c r="B2631" s="66" t="s">
        <v>4</v>
      </c>
      <c r="C2631" s="102">
        <v>515.79999999999995</v>
      </c>
    </row>
    <row r="2632" spans="2:3" ht="15.75" thickBot="1" x14ac:dyDescent="0.3">
      <c r="B2632" s="100" t="s">
        <v>808</v>
      </c>
      <c r="C2632" s="103">
        <v>699.6</v>
      </c>
    </row>
    <row r="2633" spans="2:3" ht="15.75" thickBot="1" x14ac:dyDescent="0.3">
      <c r="B2633" s="100" t="s">
        <v>825</v>
      </c>
      <c r="C2633" s="103">
        <v>548.79999999999995</v>
      </c>
    </row>
    <row r="2634" spans="2:3" ht="15.75" thickBot="1" x14ac:dyDescent="0.3">
      <c r="B2634" s="100" t="s">
        <v>826</v>
      </c>
      <c r="C2634" s="101">
        <v>1248.4000000000001</v>
      </c>
    </row>
    <row r="2635" spans="2:3" ht="15.75" thickBot="1" x14ac:dyDescent="0.3">
      <c r="B2635" s="96" t="s">
        <v>821</v>
      </c>
      <c r="C2635" s="104">
        <v>95</v>
      </c>
    </row>
    <row r="2636" spans="2:3" ht="15.75" thickBot="1" x14ac:dyDescent="0.3">
      <c r="B2636" s="98" t="s">
        <v>822</v>
      </c>
      <c r="C2636" s="104">
        <v>30</v>
      </c>
    </row>
    <row r="2637" spans="2:3" ht="15.75" thickBot="1" x14ac:dyDescent="0.3">
      <c r="B2637" s="98" t="s">
        <v>823</v>
      </c>
      <c r="C2637" s="104">
        <v>65</v>
      </c>
    </row>
    <row r="2638" spans="2:3" ht="15.75" thickBot="1" x14ac:dyDescent="0.3">
      <c r="B2638" s="123" t="s">
        <v>952</v>
      </c>
      <c r="C2638" s="124"/>
    </row>
    <row r="2639" spans="2:3" ht="15.75" thickBot="1" x14ac:dyDescent="0.3">
      <c r="B2639" s="65" t="s">
        <v>780</v>
      </c>
      <c r="C2639" s="95">
        <v>1770.9</v>
      </c>
    </row>
    <row r="2640" spans="2:3" ht="15.75" thickBot="1" x14ac:dyDescent="0.3">
      <c r="B2640" s="66" t="s">
        <v>9</v>
      </c>
      <c r="C2640" s="102">
        <v>1.5</v>
      </c>
    </row>
    <row r="2641" spans="2:3" ht="15.75" thickBot="1" x14ac:dyDescent="0.3">
      <c r="B2641" s="66" t="s">
        <v>782</v>
      </c>
      <c r="C2641" s="95">
        <v>1769.4</v>
      </c>
    </row>
    <row r="2642" spans="2:3" ht="15.75" thickBot="1" x14ac:dyDescent="0.3">
      <c r="B2642" s="65" t="s">
        <v>4</v>
      </c>
      <c r="C2642" s="95">
        <v>1773.2</v>
      </c>
    </row>
    <row r="2643" spans="2:3" ht="15.75" thickBot="1" x14ac:dyDescent="0.3">
      <c r="B2643" s="66" t="s">
        <v>5</v>
      </c>
      <c r="C2643" s="95">
        <v>1430.4</v>
      </c>
    </row>
    <row r="2644" spans="2:3" ht="15.75" thickBot="1" x14ac:dyDescent="0.3">
      <c r="B2644" s="66" t="s">
        <v>6</v>
      </c>
      <c r="C2644" s="102">
        <v>337.4</v>
      </c>
    </row>
    <row r="2645" spans="2:3" ht="15.75" thickBot="1" x14ac:dyDescent="0.3">
      <c r="B2645" s="66" t="s">
        <v>10</v>
      </c>
      <c r="C2645" s="102">
        <v>5.5</v>
      </c>
    </row>
    <row r="2646" spans="2:3" ht="15.75" thickBot="1" x14ac:dyDescent="0.3">
      <c r="B2646" s="65" t="s">
        <v>12</v>
      </c>
      <c r="C2646" s="102">
        <v>2</v>
      </c>
    </row>
    <row r="2647" spans="2:3" ht="15.75" thickBot="1" x14ac:dyDescent="0.3">
      <c r="B2647" s="96" t="s">
        <v>802</v>
      </c>
      <c r="C2647" s="95">
        <v>1770.9</v>
      </c>
    </row>
    <row r="2648" spans="2:3" ht="15.75" thickBot="1" x14ac:dyDescent="0.3">
      <c r="B2648" s="66" t="s">
        <v>780</v>
      </c>
      <c r="C2648" s="95">
        <v>1770.9</v>
      </c>
    </row>
    <row r="2649" spans="2:3" ht="15.75" thickBot="1" x14ac:dyDescent="0.3">
      <c r="B2649" s="96" t="s">
        <v>806</v>
      </c>
      <c r="C2649" s="95">
        <v>1775.2</v>
      </c>
    </row>
    <row r="2650" spans="2:3" ht="15.75" thickBot="1" x14ac:dyDescent="0.3">
      <c r="B2650" s="66" t="s">
        <v>4</v>
      </c>
      <c r="C2650" s="95">
        <v>1773.2</v>
      </c>
    </row>
    <row r="2651" spans="2:3" ht="15.75" thickBot="1" x14ac:dyDescent="0.3">
      <c r="B2651" s="66" t="s">
        <v>12</v>
      </c>
      <c r="C2651" s="102">
        <v>2</v>
      </c>
    </row>
    <row r="2652" spans="2:3" ht="15.75" thickBot="1" x14ac:dyDescent="0.3">
      <c r="B2652" s="100" t="s">
        <v>808</v>
      </c>
      <c r="C2652" s="103">
        <v>-4.3</v>
      </c>
    </row>
    <row r="2653" spans="2:3" ht="15.75" thickBot="1" x14ac:dyDescent="0.3">
      <c r="B2653" s="100" t="s">
        <v>825</v>
      </c>
      <c r="C2653" s="103">
        <v>10.7</v>
      </c>
    </row>
    <row r="2654" spans="2:3" ht="15.75" thickBot="1" x14ac:dyDescent="0.3">
      <c r="B2654" s="100" t="s">
        <v>826</v>
      </c>
      <c r="C2654" s="103">
        <v>6.5</v>
      </c>
    </row>
    <row r="2655" spans="2:3" ht="15.75" thickBot="1" x14ac:dyDescent="0.3">
      <c r="B2655" s="96" t="s">
        <v>821</v>
      </c>
      <c r="C2655" s="104">
        <v>297</v>
      </c>
    </row>
    <row r="2656" spans="2:3" ht="15.75" thickBot="1" x14ac:dyDescent="0.3">
      <c r="B2656" s="98" t="s">
        <v>822</v>
      </c>
      <c r="C2656" s="104">
        <v>232</v>
      </c>
    </row>
    <row r="2657" spans="2:3" ht="15.75" thickBot="1" x14ac:dyDescent="0.3">
      <c r="B2657" s="98" t="s">
        <v>823</v>
      </c>
      <c r="C2657" s="104">
        <v>65</v>
      </c>
    </row>
    <row r="2658" spans="2:3" ht="15.75" thickBot="1" x14ac:dyDescent="0.3">
      <c r="B2658" s="123" t="s">
        <v>953</v>
      </c>
      <c r="C2658" s="124"/>
    </row>
    <row r="2659" spans="2:3" ht="15.75" thickBot="1" x14ac:dyDescent="0.3">
      <c r="B2659" s="65" t="s">
        <v>780</v>
      </c>
      <c r="C2659" s="102">
        <v>504.6</v>
      </c>
    </row>
    <row r="2660" spans="2:3" ht="15.75" thickBot="1" x14ac:dyDescent="0.3">
      <c r="B2660" s="66" t="s">
        <v>9</v>
      </c>
      <c r="C2660" s="102">
        <v>504.6</v>
      </c>
    </row>
    <row r="2661" spans="2:3" ht="15.75" thickBot="1" x14ac:dyDescent="0.3">
      <c r="B2661" s="65" t="s">
        <v>4</v>
      </c>
      <c r="C2661" s="102">
        <v>185.6</v>
      </c>
    </row>
    <row r="2662" spans="2:3" ht="15.75" thickBot="1" x14ac:dyDescent="0.3">
      <c r="B2662" s="66" t="s">
        <v>6</v>
      </c>
      <c r="C2662" s="102">
        <v>52</v>
      </c>
    </row>
    <row r="2663" spans="2:3" ht="15.75" thickBot="1" x14ac:dyDescent="0.3">
      <c r="B2663" s="66" t="s">
        <v>9</v>
      </c>
      <c r="C2663" s="102">
        <v>0.4</v>
      </c>
    </row>
    <row r="2664" spans="2:3" ht="15.75" thickBot="1" x14ac:dyDescent="0.3">
      <c r="B2664" s="66" t="s">
        <v>11</v>
      </c>
      <c r="C2664" s="102">
        <v>133.19999999999999</v>
      </c>
    </row>
    <row r="2665" spans="2:3" ht="15.75" thickBot="1" x14ac:dyDescent="0.3">
      <c r="B2665" s="65" t="s">
        <v>12</v>
      </c>
      <c r="C2665" s="102">
        <v>756.3</v>
      </c>
    </row>
    <row r="2666" spans="2:3" ht="15.75" thickBot="1" x14ac:dyDescent="0.3">
      <c r="B2666" s="96" t="s">
        <v>802</v>
      </c>
      <c r="C2666" s="102">
        <v>504.6</v>
      </c>
    </row>
    <row r="2667" spans="2:3" ht="15.75" thickBot="1" x14ac:dyDescent="0.3">
      <c r="B2667" s="66" t="s">
        <v>780</v>
      </c>
      <c r="C2667" s="102">
        <v>504.6</v>
      </c>
    </row>
    <row r="2668" spans="2:3" ht="15.75" thickBot="1" x14ac:dyDescent="0.3">
      <c r="B2668" s="96" t="s">
        <v>806</v>
      </c>
      <c r="C2668" s="102">
        <v>941.9</v>
      </c>
    </row>
    <row r="2669" spans="2:3" ht="15.75" thickBot="1" x14ac:dyDescent="0.3">
      <c r="B2669" s="66" t="s">
        <v>4</v>
      </c>
      <c r="C2669" s="102">
        <v>185.6</v>
      </c>
    </row>
    <row r="2670" spans="2:3" ht="15.75" thickBot="1" x14ac:dyDescent="0.3">
      <c r="B2670" s="66" t="s">
        <v>12</v>
      </c>
      <c r="C2670" s="102">
        <v>756.3</v>
      </c>
    </row>
    <row r="2671" spans="2:3" ht="15.75" thickBot="1" x14ac:dyDescent="0.3">
      <c r="B2671" s="100" t="s">
        <v>808</v>
      </c>
      <c r="C2671" s="103">
        <v>-437.3</v>
      </c>
    </row>
    <row r="2672" spans="2:3" ht="15.75" thickBot="1" x14ac:dyDescent="0.3">
      <c r="B2672" s="100" t="s">
        <v>825</v>
      </c>
      <c r="C2672" s="101">
        <v>2433</v>
      </c>
    </row>
    <row r="2673" spans="2:3" ht="15.75" thickBot="1" x14ac:dyDescent="0.3">
      <c r="B2673" s="100" t="s">
        <v>826</v>
      </c>
      <c r="C2673" s="101">
        <v>1995.7</v>
      </c>
    </row>
    <row r="2674" spans="2:3" ht="15.75" thickBot="1" x14ac:dyDescent="0.3">
      <c r="B2674" s="96" t="s">
        <v>821</v>
      </c>
      <c r="C2674" s="104">
        <v>212</v>
      </c>
    </row>
    <row r="2675" spans="2:3" ht="15.75" thickBot="1" x14ac:dyDescent="0.3">
      <c r="B2675" s="98" t="s">
        <v>822</v>
      </c>
      <c r="C2675" s="104">
        <v>192</v>
      </c>
    </row>
    <row r="2676" spans="2:3" ht="15.75" thickBot="1" x14ac:dyDescent="0.3">
      <c r="B2676" s="98" t="s">
        <v>823</v>
      </c>
      <c r="C2676" s="104">
        <v>20</v>
      </c>
    </row>
    <row r="2677" spans="2:3" ht="15.75" thickBot="1" x14ac:dyDescent="0.3">
      <c r="B2677" s="123" t="s">
        <v>954</v>
      </c>
      <c r="C2677" s="124"/>
    </row>
    <row r="2678" spans="2:3" ht="15.75" thickBot="1" x14ac:dyDescent="0.3">
      <c r="B2678" s="65" t="s">
        <v>780</v>
      </c>
      <c r="C2678" s="95">
        <v>7467.9</v>
      </c>
    </row>
    <row r="2679" spans="2:3" ht="15.75" thickBot="1" x14ac:dyDescent="0.3">
      <c r="B2679" s="66" t="s">
        <v>9</v>
      </c>
      <c r="C2679" s="102">
        <v>4.7</v>
      </c>
    </row>
    <row r="2680" spans="2:3" ht="15.75" thickBot="1" x14ac:dyDescent="0.3">
      <c r="B2680" s="66" t="s">
        <v>782</v>
      </c>
      <c r="C2680" s="95">
        <v>7463.2</v>
      </c>
    </row>
    <row r="2681" spans="2:3" ht="15.75" thickBot="1" x14ac:dyDescent="0.3">
      <c r="B2681" s="65" t="s">
        <v>4</v>
      </c>
      <c r="C2681" s="95">
        <v>7539.4</v>
      </c>
    </row>
    <row r="2682" spans="2:3" ht="15.75" thickBot="1" x14ac:dyDescent="0.3">
      <c r="B2682" s="66" t="s">
        <v>5</v>
      </c>
      <c r="C2682" s="95">
        <v>6788.6</v>
      </c>
    </row>
    <row r="2683" spans="2:3" ht="15.75" thickBot="1" x14ac:dyDescent="0.3">
      <c r="B2683" s="66" t="s">
        <v>6</v>
      </c>
      <c r="C2683" s="102">
        <v>684.9</v>
      </c>
    </row>
    <row r="2684" spans="2:3" ht="15.75" thickBot="1" x14ac:dyDescent="0.3">
      <c r="B2684" s="66" t="s">
        <v>10</v>
      </c>
      <c r="C2684" s="102">
        <v>62.5</v>
      </c>
    </row>
    <row r="2685" spans="2:3" ht="15.75" thickBot="1" x14ac:dyDescent="0.3">
      <c r="B2685" s="66" t="s">
        <v>11</v>
      </c>
      <c r="C2685" s="102">
        <v>3.4</v>
      </c>
    </row>
    <row r="2686" spans="2:3" ht="15.75" thickBot="1" x14ac:dyDescent="0.3">
      <c r="B2686" s="65" t="s">
        <v>12</v>
      </c>
      <c r="C2686" s="102">
        <v>22.4</v>
      </c>
    </row>
    <row r="2687" spans="2:3" ht="15.75" thickBot="1" x14ac:dyDescent="0.3">
      <c r="B2687" s="96" t="s">
        <v>802</v>
      </c>
      <c r="C2687" s="95">
        <v>7467.9</v>
      </c>
    </row>
    <row r="2688" spans="2:3" ht="15.75" thickBot="1" x14ac:dyDescent="0.3">
      <c r="B2688" s="66" t="s">
        <v>780</v>
      </c>
      <c r="C2688" s="95">
        <v>7467.9</v>
      </c>
    </row>
    <row r="2689" spans="2:3" ht="15.75" thickBot="1" x14ac:dyDescent="0.3">
      <c r="B2689" s="96" t="s">
        <v>806</v>
      </c>
      <c r="C2689" s="95">
        <v>7561.8</v>
      </c>
    </row>
    <row r="2690" spans="2:3" ht="15.75" thickBot="1" x14ac:dyDescent="0.3">
      <c r="B2690" s="66" t="s">
        <v>4</v>
      </c>
      <c r="C2690" s="95">
        <v>7539.4</v>
      </c>
    </row>
    <row r="2691" spans="2:3" ht="15.75" thickBot="1" x14ac:dyDescent="0.3">
      <c r="B2691" s="66" t="s">
        <v>12</v>
      </c>
      <c r="C2691" s="102">
        <v>22.4</v>
      </c>
    </row>
    <row r="2692" spans="2:3" ht="15.75" thickBot="1" x14ac:dyDescent="0.3">
      <c r="B2692" s="100" t="s">
        <v>808</v>
      </c>
      <c r="C2692" s="103">
        <v>-93.9</v>
      </c>
    </row>
    <row r="2693" spans="2:3" ht="15.75" thickBot="1" x14ac:dyDescent="0.3">
      <c r="B2693" s="100" t="s">
        <v>825</v>
      </c>
      <c r="C2693" s="103">
        <v>634.1</v>
      </c>
    </row>
    <row r="2694" spans="2:3" ht="15.75" thickBot="1" x14ac:dyDescent="0.3">
      <c r="B2694" s="100" t="s">
        <v>826</v>
      </c>
      <c r="C2694" s="103">
        <v>540.20000000000005</v>
      </c>
    </row>
    <row r="2695" spans="2:3" ht="15.75" thickBot="1" x14ac:dyDescent="0.3">
      <c r="B2695" s="96" t="s">
        <v>821</v>
      </c>
      <c r="C2695" s="105">
        <v>1047</v>
      </c>
    </row>
    <row r="2696" spans="2:3" ht="15.75" thickBot="1" x14ac:dyDescent="0.3">
      <c r="B2696" s="98" t="s">
        <v>822</v>
      </c>
      <c r="C2696" s="104">
        <v>882</v>
      </c>
    </row>
    <row r="2697" spans="2:3" ht="15.75" thickBot="1" x14ac:dyDescent="0.3">
      <c r="B2697" s="98" t="s">
        <v>823</v>
      </c>
      <c r="C2697" s="104">
        <v>165</v>
      </c>
    </row>
    <row r="2698" spans="2:3" ht="15.75" thickBot="1" x14ac:dyDescent="0.3">
      <c r="B2698" s="123" t="s">
        <v>955</v>
      </c>
      <c r="C2698" s="124"/>
    </row>
    <row r="2699" spans="2:3" ht="15.75" thickBot="1" x14ac:dyDescent="0.3">
      <c r="B2699" s="65" t="s">
        <v>780</v>
      </c>
      <c r="C2699" s="95">
        <v>1222.7</v>
      </c>
    </row>
    <row r="2700" spans="2:3" ht="15.75" thickBot="1" x14ac:dyDescent="0.3">
      <c r="B2700" s="66" t="s">
        <v>9</v>
      </c>
      <c r="C2700" s="102">
        <v>181.7</v>
      </c>
    </row>
    <row r="2701" spans="2:3" ht="15.75" thickBot="1" x14ac:dyDescent="0.3">
      <c r="B2701" s="66" t="s">
        <v>782</v>
      </c>
      <c r="C2701" s="95">
        <v>1041</v>
      </c>
    </row>
    <row r="2702" spans="2:3" ht="15.75" thickBot="1" x14ac:dyDescent="0.3">
      <c r="B2702" s="65" t="s">
        <v>4</v>
      </c>
      <c r="C2702" s="102">
        <v>649.1</v>
      </c>
    </row>
    <row r="2703" spans="2:3" ht="15.75" thickBot="1" x14ac:dyDescent="0.3">
      <c r="B2703" s="66" t="s">
        <v>6</v>
      </c>
      <c r="C2703" s="102">
        <v>649.1</v>
      </c>
    </row>
    <row r="2704" spans="2:3" ht="15.75" thickBot="1" x14ac:dyDescent="0.3">
      <c r="B2704" s="65" t="s">
        <v>12</v>
      </c>
      <c r="C2704" s="102">
        <v>8.3000000000000007</v>
      </c>
    </row>
    <row r="2705" spans="2:3" ht="15.75" thickBot="1" x14ac:dyDescent="0.3">
      <c r="B2705" s="96" t="s">
        <v>802</v>
      </c>
      <c r="C2705" s="95">
        <v>1222.7</v>
      </c>
    </row>
    <row r="2706" spans="2:3" ht="15.75" thickBot="1" x14ac:dyDescent="0.3">
      <c r="B2706" s="66" t="s">
        <v>780</v>
      </c>
      <c r="C2706" s="95">
        <v>1222.7</v>
      </c>
    </row>
    <row r="2707" spans="2:3" ht="15.75" thickBot="1" x14ac:dyDescent="0.3">
      <c r="B2707" s="96" t="s">
        <v>806</v>
      </c>
      <c r="C2707" s="102">
        <v>657.3</v>
      </c>
    </row>
    <row r="2708" spans="2:3" ht="15.75" thickBot="1" x14ac:dyDescent="0.3">
      <c r="B2708" s="66" t="s">
        <v>4</v>
      </c>
      <c r="C2708" s="102">
        <v>649.1</v>
      </c>
    </row>
    <row r="2709" spans="2:3" ht="15.75" thickBot="1" x14ac:dyDescent="0.3">
      <c r="B2709" s="66" t="s">
        <v>12</v>
      </c>
      <c r="C2709" s="102">
        <v>8.3000000000000007</v>
      </c>
    </row>
    <row r="2710" spans="2:3" ht="15.75" thickBot="1" x14ac:dyDescent="0.3">
      <c r="B2710" s="100" t="s">
        <v>808</v>
      </c>
      <c r="C2710" s="103">
        <v>565.4</v>
      </c>
    </row>
    <row r="2711" spans="2:3" ht="15.75" thickBot="1" x14ac:dyDescent="0.3">
      <c r="B2711" s="100" t="s">
        <v>825</v>
      </c>
      <c r="C2711" s="101">
        <v>2560.5</v>
      </c>
    </row>
    <row r="2712" spans="2:3" ht="15.75" thickBot="1" x14ac:dyDescent="0.3">
      <c r="B2712" s="100" t="s">
        <v>826</v>
      </c>
      <c r="C2712" s="101">
        <v>3125.9</v>
      </c>
    </row>
    <row r="2713" spans="2:3" ht="15.75" thickBot="1" x14ac:dyDescent="0.3">
      <c r="B2713" s="96" t="s">
        <v>821</v>
      </c>
      <c r="C2713" s="104">
        <v>109</v>
      </c>
    </row>
    <row r="2714" spans="2:3" ht="15.75" thickBot="1" x14ac:dyDescent="0.3">
      <c r="B2714" s="98" t="s">
        <v>822</v>
      </c>
      <c r="C2714" s="104">
        <v>37</v>
      </c>
    </row>
    <row r="2715" spans="2:3" ht="15.75" thickBot="1" x14ac:dyDescent="0.3">
      <c r="B2715" s="98" t="s">
        <v>823</v>
      </c>
      <c r="C2715" s="104">
        <v>72</v>
      </c>
    </row>
    <row r="2716" spans="2:3" ht="15.75" thickBot="1" x14ac:dyDescent="0.3">
      <c r="B2716" s="123" t="s">
        <v>956</v>
      </c>
      <c r="C2716" s="124"/>
    </row>
    <row r="2717" spans="2:3" ht="15.75" thickBot="1" x14ac:dyDescent="0.3">
      <c r="B2717" s="65" t="s">
        <v>780</v>
      </c>
      <c r="C2717" s="95">
        <v>4541.6000000000004</v>
      </c>
    </row>
    <row r="2718" spans="2:3" ht="15.75" thickBot="1" x14ac:dyDescent="0.3">
      <c r="B2718" s="66" t="s">
        <v>9</v>
      </c>
      <c r="C2718" s="102">
        <v>4</v>
      </c>
    </row>
    <row r="2719" spans="2:3" ht="15.75" thickBot="1" x14ac:dyDescent="0.3">
      <c r="B2719" s="66" t="s">
        <v>782</v>
      </c>
      <c r="C2719" s="95">
        <v>4537.7</v>
      </c>
    </row>
    <row r="2720" spans="2:3" ht="15.75" thickBot="1" x14ac:dyDescent="0.3">
      <c r="B2720" s="65" t="s">
        <v>4</v>
      </c>
      <c r="C2720" s="95">
        <v>4590.3</v>
      </c>
    </row>
    <row r="2721" spans="2:3" ht="15.75" thickBot="1" x14ac:dyDescent="0.3">
      <c r="B2721" s="66" t="s">
        <v>5</v>
      </c>
      <c r="C2721" s="95">
        <v>4050.4</v>
      </c>
    </row>
    <row r="2722" spans="2:3" ht="15.75" thickBot="1" x14ac:dyDescent="0.3">
      <c r="B2722" s="66" t="s">
        <v>6</v>
      </c>
      <c r="C2722" s="102">
        <v>521</v>
      </c>
    </row>
    <row r="2723" spans="2:3" ht="15.75" thickBot="1" x14ac:dyDescent="0.3">
      <c r="B2723" s="66" t="s">
        <v>10</v>
      </c>
      <c r="C2723" s="102">
        <v>18.899999999999999</v>
      </c>
    </row>
    <row r="2724" spans="2:3" ht="15.75" thickBot="1" x14ac:dyDescent="0.3">
      <c r="B2724" s="65" t="s">
        <v>12</v>
      </c>
      <c r="C2724" s="102">
        <v>2.8</v>
      </c>
    </row>
    <row r="2725" spans="2:3" ht="15.75" thickBot="1" x14ac:dyDescent="0.3">
      <c r="B2725" s="96" t="s">
        <v>802</v>
      </c>
      <c r="C2725" s="95">
        <v>4541.6000000000004</v>
      </c>
    </row>
    <row r="2726" spans="2:3" ht="15.75" thickBot="1" x14ac:dyDescent="0.3">
      <c r="B2726" s="66" t="s">
        <v>780</v>
      </c>
      <c r="C2726" s="95">
        <v>4541.6000000000004</v>
      </c>
    </row>
    <row r="2727" spans="2:3" ht="15.75" thickBot="1" x14ac:dyDescent="0.3">
      <c r="B2727" s="96" t="s">
        <v>806</v>
      </c>
      <c r="C2727" s="95">
        <v>4593.1000000000004</v>
      </c>
    </row>
    <row r="2728" spans="2:3" ht="15.75" thickBot="1" x14ac:dyDescent="0.3">
      <c r="B2728" s="66" t="s">
        <v>4</v>
      </c>
      <c r="C2728" s="95">
        <v>4590.3</v>
      </c>
    </row>
    <row r="2729" spans="2:3" ht="15.75" thickBot="1" x14ac:dyDescent="0.3">
      <c r="B2729" s="66" t="s">
        <v>12</v>
      </c>
      <c r="C2729" s="102">
        <v>2.8</v>
      </c>
    </row>
    <row r="2730" spans="2:3" ht="15.75" thickBot="1" x14ac:dyDescent="0.3">
      <c r="B2730" s="100" t="s">
        <v>808</v>
      </c>
      <c r="C2730" s="103">
        <v>-51.5</v>
      </c>
    </row>
    <row r="2731" spans="2:3" ht="15.75" thickBot="1" x14ac:dyDescent="0.3">
      <c r="B2731" s="100" t="s">
        <v>825</v>
      </c>
      <c r="C2731" s="103">
        <v>444.9</v>
      </c>
    </row>
    <row r="2732" spans="2:3" ht="15.75" thickBot="1" x14ac:dyDescent="0.3">
      <c r="B2732" s="100" t="s">
        <v>826</v>
      </c>
      <c r="C2732" s="103">
        <v>393.4</v>
      </c>
    </row>
    <row r="2733" spans="2:3" ht="15.75" thickBot="1" x14ac:dyDescent="0.3">
      <c r="B2733" s="96" t="s">
        <v>821</v>
      </c>
      <c r="C2733" s="104">
        <v>675</v>
      </c>
    </row>
    <row r="2734" spans="2:3" ht="15.75" thickBot="1" x14ac:dyDescent="0.3">
      <c r="B2734" s="98" t="s">
        <v>822</v>
      </c>
      <c r="C2734" s="104">
        <v>575</v>
      </c>
    </row>
    <row r="2735" spans="2:3" ht="15.75" thickBot="1" x14ac:dyDescent="0.3">
      <c r="B2735" s="98" t="s">
        <v>823</v>
      </c>
      <c r="C2735" s="104">
        <v>100</v>
      </c>
    </row>
    <row r="2736" spans="2:3" ht="15.75" thickBot="1" x14ac:dyDescent="0.3">
      <c r="B2736" s="123" t="s">
        <v>957</v>
      </c>
      <c r="C2736" s="124"/>
    </row>
    <row r="2737" spans="2:3" ht="15.75" thickBot="1" x14ac:dyDescent="0.3">
      <c r="B2737" s="65" t="s">
        <v>780</v>
      </c>
      <c r="C2737" s="95">
        <v>1349.6</v>
      </c>
    </row>
    <row r="2738" spans="2:3" ht="15.75" thickBot="1" x14ac:dyDescent="0.3">
      <c r="B2738" s="66" t="s">
        <v>9</v>
      </c>
      <c r="C2738" s="102">
        <v>54.3</v>
      </c>
    </row>
    <row r="2739" spans="2:3" ht="15.75" thickBot="1" x14ac:dyDescent="0.3">
      <c r="B2739" s="66" t="s">
        <v>782</v>
      </c>
      <c r="C2739" s="95">
        <v>1295.3</v>
      </c>
    </row>
    <row r="2740" spans="2:3" ht="15.75" thickBot="1" x14ac:dyDescent="0.3">
      <c r="B2740" s="65" t="s">
        <v>4</v>
      </c>
      <c r="C2740" s="102">
        <v>963.4</v>
      </c>
    </row>
    <row r="2741" spans="2:3" ht="15.75" thickBot="1" x14ac:dyDescent="0.3">
      <c r="B2741" s="66" t="s">
        <v>6</v>
      </c>
      <c r="C2741" s="102">
        <v>963.4</v>
      </c>
    </row>
    <row r="2742" spans="2:3" ht="15.75" thickBot="1" x14ac:dyDescent="0.3">
      <c r="B2742" s="65" t="s">
        <v>12</v>
      </c>
      <c r="C2742" s="102">
        <v>486.4</v>
      </c>
    </row>
    <row r="2743" spans="2:3" ht="15.75" thickBot="1" x14ac:dyDescent="0.3">
      <c r="B2743" s="96" t="s">
        <v>802</v>
      </c>
      <c r="C2743" s="95">
        <v>1349.6</v>
      </c>
    </row>
    <row r="2744" spans="2:3" ht="15.75" thickBot="1" x14ac:dyDescent="0.3">
      <c r="B2744" s="66" t="s">
        <v>780</v>
      </c>
      <c r="C2744" s="95">
        <v>1349.6</v>
      </c>
    </row>
    <row r="2745" spans="2:3" ht="15.75" thickBot="1" x14ac:dyDescent="0.3">
      <c r="B2745" s="96" t="s">
        <v>806</v>
      </c>
      <c r="C2745" s="95">
        <v>1449.8</v>
      </c>
    </row>
    <row r="2746" spans="2:3" ht="15.75" thickBot="1" x14ac:dyDescent="0.3">
      <c r="B2746" s="66" t="s">
        <v>4</v>
      </c>
      <c r="C2746" s="102">
        <v>963.4</v>
      </c>
    </row>
    <row r="2747" spans="2:3" ht="15.75" thickBot="1" x14ac:dyDescent="0.3">
      <c r="B2747" s="66" t="s">
        <v>12</v>
      </c>
      <c r="C2747" s="102">
        <v>486.4</v>
      </c>
    </row>
    <row r="2748" spans="2:3" ht="15.75" thickBot="1" x14ac:dyDescent="0.3">
      <c r="B2748" s="100" t="s">
        <v>808</v>
      </c>
      <c r="C2748" s="103">
        <v>-100.3</v>
      </c>
    </row>
    <row r="2749" spans="2:3" ht="15.75" thickBot="1" x14ac:dyDescent="0.3">
      <c r="B2749" s="100" t="s">
        <v>825</v>
      </c>
      <c r="C2749" s="101">
        <v>1859.4</v>
      </c>
    </row>
    <row r="2750" spans="2:3" ht="15.75" thickBot="1" x14ac:dyDescent="0.3">
      <c r="B2750" s="100" t="s">
        <v>826</v>
      </c>
      <c r="C2750" s="101">
        <v>1759.1</v>
      </c>
    </row>
    <row r="2751" spans="2:3" ht="15.75" thickBot="1" x14ac:dyDescent="0.3">
      <c r="B2751" s="96" t="s">
        <v>821</v>
      </c>
      <c r="C2751" s="104">
        <v>204</v>
      </c>
    </row>
    <row r="2752" spans="2:3" ht="15.75" thickBot="1" x14ac:dyDescent="0.3">
      <c r="B2752" s="98" t="s">
        <v>822</v>
      </c>
      <c r="C2752" s="104">
        <v>92</v>
      </c>
    </row>
    <row r="2753" spans="2:3" ht="15.75" thickBot="1" x14ac:dyDescent="0.3">
      <c r="B2753" s="98" t="s">
        <v>823</v>
      </c>
      <c r="C2753" s="104">
        <v>112</v>
      </c>
    </row>
    <row r="2754" spans="2:3" ht="15.75" thickBot="1" x14ac:dyDescent="0.3">
      <c r="B2754" s="123" t="s">
        <v>958</v>
      </c>
      <c r="C2754" s="124"/>
    </row>
    <row r="2755" spans="2:3" ht="15.75" thickBot="1" x14ac:dyDescent="0.3">
      <c r="B2755" s="65" t="s">
        <v>780</v>
      </c>
      <c r="C2755" s="95">
        <v>6144.7</v>
      </c>
    </row>
    <row r="2756" spans="2:3" ht="15.75" thickBot="1" x14ac:dyDescent="0.3">
      <c r="B2756" s="66" t="s">
        <v>9</v>
      </c>
      <c r="C2756" s="102">
        <v>18.100000000000001</v>
      </c>
    </row>
    <row r="2757" spans="2:3" ht="15.75" thickBot="1" x14ac:dyDescent="0.3">
      <c r="B2757" s="66" t="s">
        <v>782</v>
      </c>
      <c r="C2757" s="95">
        <v>6126.6</v>
      </c>
    </row>
    <row r="2758" spans="2:3" ht="15.75" thickBot="1" x14ac:dyDescent="0.3">
      <c r="B2758" s="65" t="s">
        <v>4</v>
      </c>
      <c r="C2758" s="95">
        <v>6340.1</v>
      </c>
    </row>
    <row r="2759" spans="2:3" ht="15.75" thickBot="1" x14ac:dyDescent="0.3">
      <c r="B2759" s="66" t="s">
        <v>5</v>
      </c>
      <c r="C2759" s="95">
        <v>5403.5</v>
      </c>
    </row>
    <row r="2760" spans="2:3" ht="15.75" thickBot="1" x14ac:dyDescent="0.3">
      <c r="B2760" s="66" t="s">
        <v>6</v>
      </c>
      <c r="C2760" s="102">
        <v>828.7</v>
      </c>
    </row>
    <row r="2761" spans="2:3" ht="15.75" thickBot="1" x14ac:dyDescent="0.3">
      <c r="B2761" s="66" t="s">
        <v>10</v>
      </c>
      <c r="C2761" s="102">
        <v>56.3</v>
      </c>
    </row>
    <row r="2762" spans="2:3" ht="15.75" thickBot="1" x14ac:dyDescent="0.3">
      <c r="B2762" s="66" t="s">
        <v>11</v>
      </c>
      <c r="C2762" s="102">
        <v>51.6</v>
      </c>
    </row>
    <row r="2763" spans="2:3" ht="15.75" thickBot="1" x14ac:dyDescent="0.3">
      <c r="B2763" s="96" t="s">
        <v>802</v>
      </c>
      <c r="C2763" s="95">
        <v>6144.7</v>
      </c>
    </row>
    <row r="2764" spans="2:3" ht="15.75" thickBot="1" x14ac:dyDescent="0.3">
      <c r="B2764" s="66" t="s">
        <v>780</v>
      </c>
      <c r="C2764" s="95">
        <v>6144.7</v>
      </c>
    </row>
    <row r="2765" spans="2:3" ht="15.75" thickBot="1" x14ac:dyDescent="0.3">
      <c r="B2765" s="96" t="s">
        <v>806</v>
      </c>
      <c r="C2765" s="95">
        <v>6340.1</v>
      </c>
    </row>
    <row r="2766" spans="2:3" ht="15.75" thickBot="1" x14ac:dyDescent="0.3">
      <c r="B2766" s="66" t="s">
        <v>4</v>
      </c>
      <c r="C2766" s="95">
        <v>6340.1</v>
      </c>
    </row>
    <row r="2767" spans="2:3" ht="15.75" thickBot="1" x14ac:dyDescent="0.3">
      <c r="B2767" s="100" t="s">
        <v>808</v>
      </c>
      <c r="C2767" s="103">
        <v>-195.4</v>
      </c>
    </row>
    <row r="2768" spans="2:3" ht="15.75" thickBot="1" x14ac:dyDescent="0.3">
      <c r="B2768" s="100" t="s">
        <v>825</v>
      </c>
      <c r="C2768" s="103">
        <v>596.5</v>
      </c>
    </row>
    <row r="2769" spans="2:3" ht="15.75" thickBot="1" x14ac:dyDescent="0.3">
      <c r="B2769" s="100" t="s">
        <v>826</v>
      </c>
      <c r="C2769" s="103">
        <v>401.1</v>
      </c>
    </row>
    <row r="2770" spans="2:3" ht="15.75" thickBot="1" x14ac:dyDescent="0.3">
      <c r="B2770" s="96" t="s">
        <v>821</v>
      </c>
      <c r="C2770" s="104">
        <v>981</v>
      </c>
    </row>
    <row r="2771" spans="2:3" ht="15.75" thickBot="1" x14ac:dyDescent="0.3">
      <c r="B2771" s="98" t="s">
        <v>822</v>
      </c>
      <c r="C2771" s="104">
        <v>866</v>
      </c>
    </row>
    <row r="2772" spans="2:3" ht="15.75" thickBot="1" x14ac:dyDescent="0.3">
      <c r="B2772" s="98" t="s">
        <v>823</v>
      </c>
      <c r="C2772" s="104">
        <v>115</v>
      </c>
    </row>
    <row r="2773" spans="2:3" ht="15.75" thickBot="1" x14ac:dyDescent="0.3">
      <c r="B2773" s="123" t="s">
        <v>959</v>
      </c>
      <c r="C2773" s="124"/>
    </row>
    <row r="2774" spans="2:3" ht="15.75" thickBot="1" x14ac:dyDescent="0.3">
      <c r="B2774" s="65" t="s">
        <v>780</v>
      </c>
      <c r="C2774" s="102">
        <v>334</v>
      </c>
    </row>
    <row r="2775" spans="2:3" ht="15.75" thickBot="1" x14ac:dyDescent="0.3">
      <c r="B2775" s="66" t="s">
        <v>9</v>
      </c>
      <c r="C2775" s="102">
        <v>0.7</v>
      </c>
    </row>
    <row r="2776" spans="2:3" ht="15.75" thickBot="1" x14ac:dyDescent="0.3">
      <c r="B2776" s="66" t="s">
        <v>782</v>
      </c>
      <c r="C2776" s="102">
        <v>333.3</v>
      </c>
    </row>
    <row r="2777" spans="2:3" ht="15.75" thickBot="1" x14ac:dyDescent="0.3">
      <c r="B2777" s="65" t="s">
        <v>4</v>
      </c>
      <c r="C2777" s="102">
        <v>343</v>
      </c>
    </row>
    <row r="2778" spans="2:3" ht="15.75" thickBot="1" x14ac:dyDescent="0.3">
      <c r="B2778" s="66" t="s">
        <v>6</v>
      </c>
      <c r="C2778" s="102">
        <v>342.7</v>
      </c>
    </row>
    <row r="2779" spans="2:3" ht="15.75" thickBot="1" x14ac:dyDescent="0.3">
      <c r="B2779" s="66" t="s">
        <v>10</v>
      </c>
      <c r="C2779" s="102">
        <v>0.3</v>
      </c>
    </row>
    <row r="2780" spans="2:3" ht="15.75" thickBot="1" x14ac:dyDescent="0.3">
      <c r="B2780" s="65" t="s">
        <v>12</v>
      </c>
      <c r="C2780" s="102">
        <v>2.2999999999999998</v>
      </c>
    </row>
    <row r="2781" spans="2:3" ht="15.75" thickBot="1" x14ac:dyDescent="0.3">
      <c r="B2781" s="96" t="s">
        <v>802</v>
      </c>
      <c r="C2781" s="102">
        <v>334</v>
      </c>
    </row>
    <row r="2782" spans="2:3" ht="15.75" thickBot="1" x14ac:dyDescent="0.3">
      <c r="B2782" s="66" t="s">
        <v>780</v>
      </c>
      <c r="C2782" s="102">
        <v>334</v>
      </c>
    </row>
    <row r="2783" spans="2:3" ht="15.75" thickBot="1" x14ac:dyDescent="0.3">
      <c r="B2783" s="96" t="s">
        <v>806</v>
      </c>
      <c r="C2783" s="102">
        <v>345.3</v>
      </c>
    </row>
    <row r="2784" spans="2:3" ht="15.75" thickBot="1" x14ac:dyDescent="0.3">
      <c r="B2784" s="66" t="s">
        <v>4</v>
      </c>
      <c r="C2784" s="102">
        <v>343</v>
      </c>
    </row>
    <row r="2785" spans="2:3" ht="15.75" thickBot="1" x14ac:dyDescent="0.3">
      <c r="B2785" s="66" t="s">
        <v>12</v>
      </c>
      <c r="C2785" s="102">
        <v>2.2999999999999998</v>
      </c>
    </row>
    <row r="2786" spans="2:3" ht="15.75" thickBot="1" x14ac:dyDescent="0.3">
      <c r="B2786" s="100" t="s">
        <v>808</v>
      </c>
      <c r="C2786" s="103">
        <v>-11.3</v>
      </c>
    </row>
    <row r="2787" spans="2:3" ht="15.75" thickBot="1" x14ac:dyDescent="0.3">
      <c r="B2787" s="100" t="s">
        <v>825</v>
      </c>
      <c r="C2787" s="103">
        <v>431</v>
      </c>
    </row>
    <row r="2788" spans="2:3" ht="15.75" thickBot="1" x14ac:dyDescent="0.3">
      <c r="B2788" s="100" t="s">
        <v>826</v>
      </c>
      <c r="C2788" s="103">
        <v>419.7</v>
      </c>
    </row>
    <row r="2789" spans="2:3" ht="15.75" thickBot="1" x14ac:dyDescent="0.3">
      <c r="B2789" s="96" t="s">
        <v>821</v>
      </c>
      <c r="C2789" s="104">
        <v>60</v>
      </c>
    </row>
    <row r="2790" spans="2:3" ht="15.75" thickBot="1" x14ac:dyDescent="0.3">
      <c r="B2790" s="98" t="s">
        <v>822</v>
      </c>
      <c r="C2790" s="104">
        <v>19</v>
      </c>
    </row>
    <row r="2791" spans="2:3" ht="15.75" thickBot="1" x14ac:dyDescent="0.3">
      <c r="B2791" s="98" t="s">
        <v>823</v>
      </c>
      <c r="C2791" s="104">
        <v>41</v>
      </c>
    </row>
    <row r="2792" spans="2:3" ht="15.75" thickBot="1" x14ac:dyDescent="0.3">
      <c r="B2792" s="123" t="s">
        <v>960</v>
      </c>
      <c r="C2792" s="124"/>
    </row>
    <row r="2793" spans="2:3" ht="15.75" thickBot="1" x14ac:dyDescent="0.3">
      <c r="B2793" s="65" t="s">
        <v>780</v>
      </c>
      <c r="C2793" s="95">
        <v>1697.8</v>
      </c>
    </row>
    <row r="2794" spans="2:3" ht="15.75" thickBot="1" x14ac:dyDescent="0.3">
      <c r="B2794" s="66" t="s">
        <v>9</v>
      </c>
      <c r="C2794" s="102">
        <v>158.4</v>
      </c>
    </row>
    <row r="2795" spans="2:3" ht="15.75" thickBot="1" x14ac:dyDescent="0.3">
      <c r="B2795" s="66" t="s">
        <v>782</v>
      </c>
      <c r="C2795" s="95">
        <v>1539.4</v>
      </c>
    </row>
    <row r="2796" spans="2:3" ht="15.75" thickBot="1" x14ac:dyDescent="0.3">
      <c r="B2796" s="65" t="s">
        <v>4</v>
      </c>
      <c r="C2796" s="95">
        <v>1708.7</v>
      </c>
    </row>
    <row r="2797" spans="2:3" ht="15.75" thickBot="1" x14ac:dyDescent="0.3">
      <c r="B2797" s="66" t="s">
        <v>5</v>
      </c>
      <c r="C2797" s="102">
        <v>843.2</v>
      </c>
    </row>
    <row r="2798" spans="2:3" ht="15.75" thickBot="1" x14ac:dyDescent="0.3">
      <c r="B2798" s="66" t="s">
        <v>6</v>
      </c>
      <c r="C2798" s="102">
        <v>792.5</v>
      </c>
    </row>
    <row r="2799" spans="2:3" ht="15.75" thickBot="1" x14ac:dyDescent="0.3">
      <c r="B2799" s="66" t="s">
        <v>10</v>
      </c>
      <c r="C2799" s="102">
        <v>3.5</v>
      </c>
    </row>
    <row r="2800" spans="2:3" ht="15.75" thickBot="1" x14ac:dyDescent="0.3">
      <c r="B2800" s="66" t="s">
        <v>11</v>
      </c>
      <c r="C2800" s="102">
        <v>69.400000000000006</v>
      </c>
    </row>
    <row r="2801" spans="2:3" ht="15.75" thickBot="1" x14ac:dyDescent="0.3">
      <c r="B2801" s="65" t="s">
        <v>12</v>
      </c>
      <c r="C2801" s="102">
        <v>206.9</v>
      </c>
    </row>
    <row r="2802" spans="2:3" ht="15.75" thickBot="1" x14ac:dyDescent="0.3">
      <c r="B2802" s="96" t="s">
        <v>802</v>
      </c>
      <c r="C2802" s="95">
        <v>1697.8</v>
      </c>
    </row>
    <row r="2803" spans="2:3" ht="15.75" thickBot="1" x14ac:dyDescent="0.3">
      <c r="B2803" s="66" t="s">
        <v>780</v>
      </c>
      <c r="C2803" s="95">
        <v>1697.8</v>
      </c>
    </row>
    <row r="2804" spans="2:3" ht="15.75" thickBot="1" x14ac:dyDescent="0.3">
      <c r="B2804" s="96" t="s">
        <v>806</v>
      </c>
      <c r="C2804" s="95">
        <v>1915.6</v>
      </c>
    </row>
    <row r="2805" spans="2:3" ht="15.75" thickBot="1" x14ac:dyDescent="0.3">
      <c r="B2805" s="66" t="s">
        <v>4</v>
      </c>
      <c r="C2805" s="95">
        <v>1708.7</v>
      </c>
    </row>
    <row r="2806" spans="2:3" ht="15.75" thickBot="1" x14ac:dyDescent="0.3">
      <c r="B2806" s="66" t="s">
        <v>12</v>
      </c>
      <c r="C2806" s="102">
        <v>206.9</v>
      </c>
    </row>
    <row r="2807" spans="2:3" ht="15.75" thickBot="1" x14ac:dyDescent="0.3">
      <c r="B2807" s="100" t="s">
        <v>808</v>
      </c>
      <c r="C2807" s="103">
        <v>-217.8</v>
      </c>
    </row>
    <row r="2808" spans="2:3" ht="15.75" thickBot="1" x14ac:dyDescent="0.3">
      <c r="B2808" s="100" t="s">
        <v>825</v>
      </c>
      <c r="C2808" s="101">
        <v>2556.8000000000002</v>
      </c>
    </row>
    <row r="2809" spans="2:3" ht="15.75" thickBot="1" x14ac:dyDescent="0.3">
      <c r="B2809" s="100" t="s">
        <v>826</v>
      </c>
      <c r="C2809" s="101">
        <v>2339</v>
      </c>
    </row>
    <row r="2810" spans="2:3" ht="15.75" thickBot="1" x14ac:dyDescent="0.3">
      <c r="B2810" s="96" t="s">
        <v>821</v>
      </c>
      <c r="C2810" s="104">
        <v>292</v>
      </c>
    </row>
    <row r="2811" spans="2:3" ht="15.75" thickBot="1" x14ac:dyDescent="0.3">
      <c r="B2811" s="98" t="s">
        <v>822</v>
      </c>
      <c r="C2811" s="104">
        <v>154</v>
      </c>
    </row>
    <row r="2812" spans="2:3" ht="15.75" thickBot="1" x14ac:dyDescent="0.3">
      <c r="B2812" s="98" t="s">
        <v>823</v>
      </c>
      <c r="C2812" s="104">
        <v>138</v>
      </c>
    </row>
    <row r="2813" spans="2:3" ht="15.75" thickBot="1" x14ac:dyDescent="0.3">
      <c r="B2813" s="123" t="s">
        <v>961</v>
      </c>
      <c r="C2813" s="124"/>
    </row>
    <row r="2814" spans="2:3" ht="15.75" thickBot="1" x14ac:dyDescent="0.3">
      <c r="B2814" s="65" t="s">
        <v>780</v>
      </c>
      <c r="C2814" s="102">
        <v>254.7</v>
      </c>
    </row>
    <row r="2815" spans="2:3" ht="15.75" thickBot="1" x14ac:dyDescent="0.3">
      <c r="B2815" s="66" t="s">
        <v>9</v>
      </c>
      <c r="C2815" s="102">
        <v>46</v>
      </c>
    </row>
    <row r="2816" spans="2:3" ht="15.75" thickBot="1" x14ac:dyDescent="0.3">
      <c r="B2816" s="66" t="s">
        <v>782</v>
      </c>
      <c r="C2816" s="102">
        <v>208.7</v>
      </c>
    </row>
    <row r="2817" spans="2:3" ht="15.75" thickBot="1" x14ac:dyDescent="0.3">
      <c r="B2817" s="65" t="s">
        <v>4</v>
      </c>
      <c r="C2817" s="102">
        <v>196.4</v>
      </c>
    </row>
    <row r="2818" spans="2:3" ht="15.75" thickBot="1" x14ac:dyDescent="0.3">
      <c r="B2818" s="66" t="s">
        <v>5</v>
      </c>
      <c r="C2818" s="102">
        <v>15.8</v>
      </c>
    </row>
    <row r="2819" spans="2:3" ht="15.75" thickBot="1" x14ac:dyDescent="0.3">
      <c r="B2819" s="66" t="s">
        <v>6</v>
      </c>
      <c r="C2819" s="102">
        <v>143.9</v>
      </c>
    </row>
    <row r="2820" spans="2:3" ht="15.75" thickBot="1" x14ac:dyDescent="0.3">
      <c r="B2820" s="66" t="s">
        <v>11</v>
      </c>
      <c r="C2820" s="102">
        <v>36.799999999999997</v>
      </c>
    </row>
    <row r="2821" spans="2:3" ht="15.75" thickBot="1" x14ac:dyDescent="0.3">
      <c r="B2821" s="65" t="s">
        <v>12</v>
      </c>
      <c r="C2821" s="102">
        <v>12.6</v>
      </c>
    </row>
    <row r="2822" spans="2:3" ht="15.75" thickBot="1" x14ac:dyDescent="0.3">
      <c r="B2822" s="96" t="s">
        <v>802</v>
      </c>
      <c r="C2822" s="102">
        <v>254.7</v>
      </c>
    </row>
    <row r="2823" spans="2:3" ht="15.75" thickBot="1" x14ac:dyDescent="0.3">
      <c r="B2823" s="66" t="s">
        <v>780</v>
      </c>
      <c r="C2823" s="102">
        <v>254.7</v>
      </c>
    </row>
    <row r="2824" spans="2:3" ht="15.75" thickBot="1" x14ac:dyDescent="0.3">
      <c r="B2824" s="96" t="s">
        <v>806</v>
      </c>
      <c r="C2824" s="102">
        <v>209</v>
      </c>
    </row>
    <row r="2825" spans="2:3" ht="15.75" thickBot="1" x14ac:dyDescent="0.3">
      <c r="B2825" s="66" t="s">
        <v>4</v>
      </c>
      <c r="C2825" s="102">
        <v>196.4</v>
      </c>
    </row>
    <row r="2826" spans="2:3" ht="15.75" thickBot="1" x14ac:dyDescent="0.3">
      <c r="B2826" s="66" t="s">
        <v>12</v>
      </c>
      <c r="C2826" s="102">
        <v>12.6</v>
      </c>
    </row>
    <row r="2827" spans="2:3" ht="15.75" thickBot="1" x14ac:dyDescent="0.3">
      <c r="B2827" s="100" t="s">
        <v>808</v>
      </c>
      <c r="C2827" s="103">
        <v>45.7</v>
      </c>
    </row>
    <row r="2828" spans="2:3" ht="15.75" thickBot="1" x14ac:dyDescent="0.3">
      <c r="B2828" s="100" t="s">
        <v>825</v>
      </c>
      <c r="C2828" s="103">
        <v>299.39999999999998</v>
      </c>
    </row>
    <row r="2829" spans="2:3" ht="15.75" thickBot="1" x14ac:dyDescent="0.3">
      <c r="B2829" s="100" t="s">
        <v>826</v>
      </c>
      <c r="C2829" s="103">
        <v>345.1</v>
      </c>
    </row>
    <row r="2830" spans="2:3" ht="15.75" thickBot="1" x14ac:dyDescent="0.3">
      <c r="B2830" s="96" t="s">
        <v>821</v>
      </c>
      <c r="C2830" s="104">
        <v>110</v>
      </c>
    </row>
    <row r="2831" spans="2:3" ht="15.75" thickBot="1" x14ac:dyDescent="0.3">
      <c r="B2831" s="98" t="s">
        <v>822</v>
      </c>
      <c r="C2831" s="104">
        <v>38</v>
      </c>
    </row>
    <row r="2832" spans="2:3" ht="15.75" thickBot="1" x14ac:dyDescent="0.3">
      <c r="B2832" s="98" t="s">
        <v>823</v>
      </c>
      <c r="C2832" s="104">
        <v>72</v>
      </c>
    </row>
    <row r="2833" spans="2:3" ht="15.75" thickBot="1" x14ac:dyDescent="0.3">
      <c r="B2833" s="123" t="s">
        <v>962</v>
      </c>
      <c r="C2833" s="124"/>
    </row>
    <row r="2834" spans="2:3" ht="15.75" thickBot="1" x14ac:dyDescent="0.3">
      <c r="B2834" s="65" t="s">
        <v>780</v>
      </c>
      <c r="C2834" s="95">
        <v>6358.5</v>
      </c>
    </row>
    <row r="2835" spans="2:3" ht="15.75" thickBot="1" x14ac:dyDescent="0.3">
      <c r="B2835" s="66" t="s">
        <v>782</v>
      </c>
      <c r="C2835" s="95">
        <v>6358.5</v>
      </c>
    </row>
    <row r="2836" spans="2:3" ht="15.75" thickBot="1" x14ac:dyDescent="0.3">
      <c r="B2836" s="65" t="s">
        <v>4</v>
      </c>
      <c r="C2836" s="95">
        <v>6501</v>
      </c>
    </row>
    <row r="2837" spans="2:3" ht="15.75" thickBot="1" x14ac:dyDescent="0.3">
      <c r="B2837" s="66" t="s">
        <v>5</v>
      </c>
      <c r="C2837" s="95">
        <v>5379.3</v>
      </c>
    </row>
    <row r="2838" spans="2:3" ht="15.75" thickBot="1" x14ac:dyDescent="0.3">
      <c r="B2838" s="66" t="s">
        <v>6</v>
      </c>
      <c r="C2838" s="95">
        <v>1026.5</v>
      </c>
    </row>
    <row r="2839" spans="2:3" ht="15.75" thickBot="1" x14ac:dyDescent="0.3">
      <c r="B2839" s="66" t="s">
        <v>10</v>
      </c>
      <c r="C2839" s="102">
        <v>78.599999999999994</v>
      </c>
    </row>
    <row r="2840" spans="2:3" ht="15.75" thickBot="1" x14ac:dyDescent="0.3">
      <c r="B2840" s="66" t="s">
        <v>11</v>
      </c>
      <c r="C2840" s="102">
        <v>16.600000000000001</v>
      </c>
    </row>
    <row r="2841" spans="2:3" ht="15.75" thickBot="1" x14ac:dyDescent="0.3">
      <c r="B2841" s="65" t="s">
        <v>12</v>
      </c>
      <c r="C2841" s="102">
        <v>72.5</v>
      </c>
    </row>
    <row r="2842" spans="2:3" ht="15.75" thickBot="1" x14ac:dyDescent="0.3">
      <c r="B2842" s="96" t="s">
        <v>802</v>
      </c>
      <c r="C2842" s="95">
        <v>6358.5</v>
      </c>
    </row>
    <row r="2843" spans="2:3" ht="15.75" thickBot="1" x14ac:dyDescent="0.3">
      <c r="B2843" s="66" t="s">
        <v>780</v>
      </c>
      <c r="C2843" s="95">
        <v>6358.5</v>
      </c>
    </row>
    <row r="2844" spans="2:3" ht="15.75" thickBot="1" x14ac:dyDescent="0.3">
      <c r="B2844" s="96" t="s">
        <v>806</v>
      </c>
      <c r="C2844" s="95">
        <v>6573.5</v>
      </c>
    </row>
    <row r="2845" spans="2:3" ht="15.75" thickBot="1" x14ac:dyDescent="0.3">
      <c r="B2845" s="66" t="s">
        <v>4</v>
      </c>
      <c r="C2845" s="95">
        <v>6501</v>
      </c>
    </row>
    <row r="2846" spans="2:3" ht="15.75" thickBot="1" x14ac:dyDescent="0.3">
      <c r="B2846" s="66" t="s">
        <v>12</v>
      </c>
      <c r="C2846" s="102">
        <v>72.5</v>
      </c>
    </row>
    <row r="2847" spans="2:3" ht="15.75" thickBot="1" x14ac:dyDescent="0.3">
      <c r="B2847" s="100" t="s">
        <v>808</v>
      </c>
      <c r="C2847" s="103">
        <v>-215.1</v>
      </c>
    </row>
    <row r="2848" spans="2:3" ht="15.75" thickBot="1" x14ac:dyDescent="0.3">
      <c r="B2848" s="100" t="s">
        <v>825</v>
      </c>
      <c r="C2848" s="101">
        <v>1895.6</v>
      </c>
    </row>
    <row r="2849" spans="2:3" ht="15.75" thickBot="1" x14ac:dyDescent="0.3">
      <c r="B2849" s="100" t="s">
        <v>826</v>
      </c>
      <c r="C2849" s="101">
        <v>1680.6</v>
      </c>
    </row>
    <row r="2850" spans="2:3" ht="15.75" thickBot="1" x14ac:dyDescent="0.3">
      <c r="B2850" s="96" t="s">
        <v>821</v>
      </c>
      <c r="C2850" s="104">
        <v>873</v>
      </c>
    </row>
    <row r="2851" spans="2:3" ht="15.75" thickBot="1" x14ac:dyDescent="0.3">
      <c r="B2851" s="98" t="s">
        <v>822</v>
      </c>
      <c r="C2851" s="104">
        <v>715</v>
      </c>
    </row>
    <row r="2852" spans="2:3" ht="15.75" thickBot="1" x14ac:dyDescent="0.3">
      <c r="B2852" s="98" t="s">
        <v>823</v>
      </c>
      <c r="C2852" s="104">
        <v>158</v>
      </c>
    </row>
    <row r="2853" spans="2:3" ht="15.75" thickBot="1" x14ac:dyDescent="0.3">
      <c r="B2853" s="123" t="s">
        <v>963</v>
      </c>
      <c r="C2853" s="124"/>
    </row>
    <row r="2854" spans="2:3" ht="15.75" thickBot="1" x14ac:dyDescent="0.3">
      <c r="B2854" s="65" t="s">
        <v>780</v>
      </c>
      <c r="C2854" s="95">
        <v>7499</v>
      </c>
    </row>
    <row r="2855" spans="2:3" ht="15.75" thickBot="1" x14ac:dyDescent="0.3">
      <c r="B2855" s="66" t="s">
        <v>9</v>
      </c>
      <c r="C2855" s="102">
        <v>26</v>
      </c>
    </row>
    <row r="2856" spans="2:3" ht="15.75" thickBot="1" x14ac:dyDescent="0.3">
      <c r="B2856" s="66" t="s">
        <v>782</v>
      </c>
      <c r="C2856" s="95">
        <v>7473</v>
      </c>
    </row>
    <row r="2857" spans="2:3" ht="15.75" thickBot="1" x14ac:dyDescent="0.3">
      <c r="B2857" s="65" t="s">
        <v>4</v>
      </c>
      <c r="C2857" s="95">
        <v>7531</v>
      </c>
    </row>
    <row r="2858" spans="2:3" ht="15.75" thickBot="1" x14ac:dyDescent="0.3">
      <c r="B2858" s="66" t="s">
        <v>5</v>
      </c>
      <c r="C2858" s="95">
        <v>6317</v>
      </c>
    </row>
    <row r="2859" spans="2:3" ht="15.75" thickBot="1" x14ac:dyDescent="0.3">
      <c r="B2859" s="66" t="s">
        <v>6</v>
      </c>
      <c r="C2859" s="95">
        <v>1080</v>
      </c>
    </row>
    <row r="2860" spans="2:3" ht="15.75" thickBot="1" x14ac:dyDescent="0.3">
      <c r="B2860" s="66" t="s">
        <v>10</v>
      </c>
      <c r="C2860" s="102">
        <v>121</v>
      </c>
    </row>
    <row r="2861" spans="2:3" ht="15.75" thickBot="1" x14ac:dyDescent="0.3">
      <c r="B2861" s="66" t="s">
        <v>11</v>
      </c>
      <c r="C2861" s="102">
        <v>13</v>
      </c>
    </row>
    <row r="2862" spans="2:3" ht="15.75" thickBot="1" x14ac:dyDescent="0.3">
      <c r="B2862" s="65" t="s">
        <v>12</v>
      </c>
      <c r="C2862" s="102">
        <v>190</v>
      </c>
    </row>
    <row r="2863" spans="2:3" ht="15.75" thickBot="1" x14ac:dyDescent="0.3">
      <c r="B2863" s="96" t="s">
        <v>802</v>
      </c>
      <c r="C2863" s="95">
        <v>7499</v>
      </c>
    </row>
    <row r="2864" spans="2:3" ht="15.75" thickBot="1" x14ac:dyDescent="0.3">
      <c r="B2864" s="66" t="s">
        <v>780</v>
      </c>
      <c r="C2864" s="95">
        <v>7499</v>
      </c>
    </row>
    <row r="2865" spans="2:3" ht="15.75" thickBot="1" x14ac:dyDescent="0.3">
      <c r="B2865" s="96" t="s">
        <v>806</v>
      </c>
      <c r="C2865" s="95">
        <v>7721</v>
      </c>
    </row>
    <row r="2866" spans="2:3" ht="15.75" thickBot="1" x14ac:dyDescent="0.3">
      <c r="B2866" s="66" t="s">
        <v>4</v>
      </c>
      <c r="C2866" s="95">
        <v>7531</v>
      </c>
    </row>
    <row r="2867" spans="2:3" ht="15.75" thickBot="1" x14ac:dyDescent="0.3">
      <c r="B2867" s="66" t="s">
        <v>12</v>
      </c>
      <c r="C2867" s="102">
        <v>190</v>
      </c>
    </row>
    <row r="2868" spans="2:3" ht="15.75" thickBot="1" x14ac:dyDescent="0.3">
      <c r="B2868" s="100" t="s">
        <v>808</v>
      </c>
      <c r="C2868" s="103">
        <v>-222</v>
      </c>
    </row>
    <row r="2869" spans="2:3" ht="15.75" thickBot="1" x14ac:dyDescent="0.3">
      <c r="B2869" s="100" t="s">
        <v>825</v>
      </c>
      <c r="C2869" s="103">
        <v>602</v>
      </c>
    </row>
    <row r="2870" spans="2:3" ht="15.75" thickBot="1" x14ac:dyDescent="0.3">
      <c r="B2870" s="100" t="s">
        <v>826</v>
      </c>
      <c r="C2870" s="103">
        <v>380</v>
      </c>
    </row>
    <row r="2871" spans="2:3" ht="15.75" thickBot="1" x14ac:dyDescent="0.3">
      <c r="B2871" s="96" t="s">
        <v>821</v>
      </c>
      <c r="C2871" s="105">
        <v>1113</v>
      </c>
    </row>
    <row r="2872" spans="2:3" ht="15.75" thickBot="1" x14ac:dyDescent="0.3">
      <c r="B2872" s="98" t="s">
        <v>822</v>
      </c>
      <c r="C2872" s="104">
        <v>872</v>
      </c>
    </row>
    <row r="2873" spans="2:3" ht="15.75" thickBot="1" x14ac:dyDescent="0.3">
      <c r="B2873" s="98" t="s">
        <v>823</v>
      </c>
      <c r="C2873" s="104">
        <v>241</v>
      </c>
    </row>
    <row r="2874" spans="2:3" ht="15.75" thickBot="1" x14ac:dyDescent="0.3">
      <c r="B2874" s="123" t="s">
        <v>964</v>
      </c>
      <c r="C2874" s="124"/>
    </row>
    <row r="2875" spans="2:3" ht="15.75" thickBot="1" x14ac:dyDescent="0.3">
      <c r="B2875" s="65" t="s">
        <v>780</v>
      </c>
      <c r="C2875" s="95">
        <v>7504.8</v>
      </c>
    </row>
    <row r="2876" spans="2:3" ht="15.75" thickBot="1" x14ac:dyDescent="0.3">
      <c r="B2876" s="66" t="s">
        <v>9</v>
      </c>
      <c r="C2876" s="102">
        <v>16.899999999999999</v>
      </c>
    </row>
    <row r="2877" spans="2:3" ht="15.75" thickBot="1" x14ac:dyDescent="0.3">
      <c r="B2877" s="66" t="s">
        <v>782</v>
      </c>
      <c r="C2877" s="95">
        <v>7487.9</v>
      </c>
    </row>
    <row r="2878" spans="2:3" ht="15.75" thickBot="1" x14ac:dyDescent="0.3">
      <c r="B2878" s="65" t="s">
        <v>4</v>
      </c>
      <c r="C2878" s="95">
        <v>7575.3</v>
      </c>
    </row>
    <row r="2879" spans="2:3" ht="15.75" thickBot="1" x14ac:dyDescent="0.3">
      <c r="B2879" s="66" t="s">
        <v>5</v>
      </c>
      <c r="C2879" s="95">
        <v>6477.7</v>
      </c>
    </row>
    <row r="2880" spans="2:3" ht="15.75" thickBot="1" x14ac:dyDescent="0.3">
      <c r="B2880" s="66" t="s">
        <v>6</v>
      </c>
      <c r="C2880" s="95">
        <v>1015.7</v>
      </c>
    </row>
    <row r="2881" spans="2:3" ht="15.75" thickBot="1" x14ac:dyDescent="0.3">
      <c r="B2881" s="66" t="s">
        <v>10</v>
      </c>
      <c r="C2881" s="102">
        <v>81.900000000000006</v>
      </c>
    </row>
    <row r="2882" spans="2:3" ht="15.75" thickBot="1" x14ac:dyDescent="0.3">
      <c r="B2882" s="65" t="s">
        <v>12</v>
      </c>
      <c r="C2882" s="102">
        <v>76.900000000000006</v>
      </c>
    </row>
    <row r="2883" spans="2:3" ht="15.75" thickBot="1" x14ac:dyDescent="0.3">
      <c r="B2883" s="96" t="s">
        <v>802</v>
      </c>
      <c r="C2883" s="95">
        <v>7504.8</v>
      </c>
    </row>
    <row r="2884" spans="2:3" ht="15.75" thickBot="1" x14ac:dyDescent="0.3">
      <c r="B2884" s="66" t="s">
        <v>780</v>
      </c>
      <c r="C2884" s="95">
        <v>7504.8</v>
      </c>
    </row>
    <row r="2885" spans="2:3" ht="15.75" thickBot="1" x14ac:dyDescent="0.3">
      <c r="B2885" s="96" t="s">
        <v>806</v>
      </c>
      <c r="C2885" s="95">
        <v>7652.2</v>
      </c>
    </row>
    <row r="2886" spans="2:3" ht="15.75" thickBot="1" x14ac:dyDescent="0.3">
      <c r="B2886" s="66" t="s">
        <v>4</v>
      </c>
      <c r="C2886" s="95">
        <v>7575.3</v>
      </c>
    </row>
    <row r="2887" spans="2:3" ht="15.75" thickBot="1" x14ac:dyDescent="0.3">
      <c r="B2887" s="66" t="s">
        <v>12</v>
      </c>
      <c r="C2887" s="102">
        <v>76.900000000000006</v>
      </c>
    </row>
    <row r="2888" spans="2:3" ht="15.75" thickBot="1" x14ac:dyDescent="0.3">
      <c r="B2888" s="100" t="s">
        <v>808</v>
      </c>
      <c r="C2888" s="103">
        <v>-147.4</v>
      </c>
    </row>
    <row r="2889" spans="2:3" ht="15.75" thickBot="1" x14ac:dyDescent="0.3">
      <c r="B2889" s="100" t="s">
        <v>825</v>
      </c>
      <c r="C2889" s="101">
        <v>1255.2</v>
      </c>
    </row>
    <row r="2890" spans="2:3" ht="15.75" thickBot="1" x14ac:dyDescent="0.3">
      <c r="B2890" s="100" t="s">
        <v>826</v>
      </c>
      <c r="C2890" s="101">
        <v>1107.8</v>
      </c>
    </row>
    <row r="2891" spans="2:3" ht="15.75" thickBot="1" x14ac:dyDescent="0.3">
      <c r="B2891" s="96" t="s">
        <v>821</v>
      </c>
      <c r="C2891" s="105">
        <v>1215</v>
      </c>
    </row>
    <row r="2892" spans="2:3" ht="15.75" thickBot="1" x14ac:dyDescent="0.3">
      <c r="B2892" s="98" t="s">
        <v>822</v>
      </c>
      <c r="C2892" s="104">
        <v>983</v>
      </c>
    </row>
    <row r="2893" spans="2:3" ht="15.75" thickBot="1" x14ac:dyDescent="0.3">
      <c r="B2893" s="98" t="s">
        <v>823</v>
      </c>
      <c r="C2893" s="104">
        <v>232</v>
      </c>
    </row>
    <row r="2894" spans="2:3" ht="15.75" thickBot="1" x14ac:dyDescent="0.3">
      <c r="B2894" s="123" t="s">
        <v>965</v>
      </c>
      <c r="C2894" s="124"/>
    </row>
    <row r="2895" spans="2:3" ht="15.75" thickBot="1" x14ac:dyDescent="0.3">
      <c r="B2895" s="65" t="s">
        <v>780</v>
      </c>
      <c r="C2895" s="95">
        <v>3720.7</v>
      </c>
    </row>
    <row r="2896" spans="2:3" ht="15.75" thickBot="1" x14ac:dyDescent="0.3">
      <c r="B2896" s="66" t="s">
        <v>782</v>
      </c>
      <c r="C2896" s="95">
        <v>3720.7</v>
      </c>
    </row>
    <row r="2897" spans="2:3" ht="15.75" thickBot="1" x14ac:dyDescent="0.3">
      <c r="B2897" s="65" t="s">
        <v>4</v>
      </c>
      <c r="C2897" s="95">
        <v>3773.6</v>
      </c>
    </row>
    <row r="2898" spans="2:3" ht="15.75" thickBot="1" x14ac:dyDescent="0.3">
      <c r="B2898" s="66" t="s">
        <v>5</v>
      </c>
      <c r="C2898" s="95">
        <v>3202.8</v>
      </c>
    </row>
    <row r="2899" spans="2:3" ht="15.75" thickBot="1" x14ac:dyDescent="0.3">
      <c r="B2899" s="66" t="s">
        <v>6</v>
      </c>
      <c r="C2899" s="102">
        <v>450.1</v>
      </c>
    </row>
    <row r="2900" spans="2:3" ht="15.75" thickBot="1" x14ac:dyDescent="0.3">
      <c r="B2900" s="66" t="s">
        <v>10</v>
      </c>
      <c r="C2900" s="102">
        <v>97.2</v>
      </c>
    </row>
    <row r="2901" spans="2:3" ht="15.75" thickBot="1" x14ac:dyDescent="0.3">
      <c r="B2901" s="66" t="s">
        <v>11</v>
      </c>
      <c r="C2901" s="102">
        <v>23.5</v>
      </c>
    </row>
    <row r="2902" spans="2:3" ht="15.75" thickBot="1" x14ac:dyDescent="0.3">
      <c r="B2902" s="65" t="s">
        <v>12</v>
      </c>
      <c r="C2902" s="102">
        <v>24.3</v>
      </c>
    </row>
    <row r="2903" spans="2:3" ht="15.75" thickBot="1" x14ac:dyDescent="0.3">
      <c r="B2903" s="96" t="s">
        <v>802</v>
      </c>
      <c r="C2903" s="95">
        <v>3720.7</v>
      </c>
    </row>
    <row r="2904" spans="2:3" ht="15.75" thickBot="1" x14ac:dyDescent="0.3">
      <c r="B2904" s="66" t="s">
        <v>780</v>
      </c>
      <c r="C2904" s="95">
        <v>3720.7</v>
      </c>
    </row>
    <row r="2905" spans="2:3" ht="15.75" thickBot="1" x14ac:dyDescent="0.3">
      <c r="B2905" s="96" t="s">
        <v>806</v>
      </c>
      <c r="C2905" s="95">
        <v>3797.9</v>
      </c>
    </row>
    <row r="2906" spans="2:3" ht="15.75" thickBot="1" x14ac:dyDescent="0.3">
      <c r="B2906" s="66" t="s">
        <v>4</v>
      </c>
      <c r="C2906" s="95">
        <v>3773.6</v>
      </c>
    </row>
    <row r="2907" spans="2:3" ht="15.75" thickBot="1" x14ac:dyDescent="0.3">
      <c r="B2907" s="66" t="s">
        <v>12</v>
      </c>
      <c r="C2907" s="102">
        <v>24.3</v>
      </c>
    </row>
    <row r="2908" spans="2:3" ht="15.75" thickBot="1" x14ac:dyDescent="0.3">
      <c r="B2908" s="100" t="s">
        <v>808</v>
      </c>
      <c r="C2908" s="103">
        <v>-77.2</v>
      </c>
    </row>
    <row r="2909" spans="2:3" ht="15.75" thickBot="1" x14ac:dyDescent="0.3">
      <c r="B2909" s="100" t="s">
        <v>825</v>
      </c>
      <c r="C2909" s="103">
        <v>364.8</v>
      </c>
    </row>
    <row r="2910" spans="2:3" ht="15.75" thickBot="1" x14ac:dyDescent="0.3">
      <c r="B2910" s="100" t="s">
        <v>826</v>
      </c>
      <c r="C2910" s="103">
        <v>287.60000000000002</v>
      </c>
    </row>
    <row r="2911" spans="2:3" ht="15.75" thickBot="1" x14ac:dyDescent="0.3">
      <c r="B2911" s="96" t="s">
        <v>821</v>
      </c>
      <c r="C2911" s="104">
        <v>563</v>
      </c>
    </row>
    <row r="2912" spans="2:3" ht="15.75" thickBot="1" x14ac:dyDescent="0.3">
      <c r="B2912" s="98" t="s">
        <v>822</v>
      </c>
      <c r="C2912" s="104">
        <v>461</v>
      </c>
    </row>
    <row r="2913" spans="2:3" ht="15.75" thickBot="1" x14ac:dyDescent="0.3">
      <c r="B2913" s="98" t="s">
        <v>823</v>
      </c>
      <c r="C2913" s="104">
        <v>102</v>
      </c>
    </row>
    <row r="2914" spans="2:3" ht="15.75" thickBot="1" x14ac:dyDescent="0.3">
      <c r="B2914" s="123" t="s">
        <v>966</v>
      </c>
      <c r="C2914" s="124"/>
    </row>
    <row r="2915" spans="2:3" ht="15.75" thickBot="1" x14ac:dyDescent="0.3">
      <c r="B2915" s="65" t="s">
        <v>780</v>
      </c>
      <c r="C2915" s="102">
        <v>243.6</v>
      </c>
    </row>
    <row r="2916" spans="2:3" ht="15.75" thickBot="1" x14ac:dyDescent="0.3">
      <c r="B2916" s="66" t="s">
        <v>9</v>
      </c>
      <c r="C2916" s="102">
        <v>178.5</v>
      </c>
    </row>
    <row r="2917" spans="2:3" ht="15.75" thickBot="1" x14ac:dyDescent="0.3">
      <c r="B2917" s="66" t="s">
        <v>782</v>
      </c>
      <c r="C2917" s="102">
        <v>65.099999999999994</v>
      </c>
    </row>
    <row r="2918" spans="2:3" ht="15.75" thickBot="1" x14ac:dyDescent="0.3">
      <c r="B2918" s="65" t="s">
        <v>4</v>
      </c>
      <c r="C2918" s="102">
        <v>140.9</v>
      </c>
    </row>
    <row r="2919" spans="2:3" ht="15.75" thickBot="1" x14ac:dyDescent="0.3">
      <c r="B2919" s="66" t="s">
        <v>6</v>
      </c>
      <c r="C2919" s="102">
        <v>140.9</v>
      </c>
    </row>
    <row r="2920" spans="2:3" ht="15.75" thickBot="1" x14ac:dyDescent="0.3">
      <c r="B2920" s="65" t="s">
        <v>12</v>
      </c>
      <c r="C2920" s="102">
        <v>135.6</v>
      </c>
    </row>
    <row r="2921" spans="2:3" ht="15.75" thickBot="1" x14ac:dyDescent="0.3">
      <c r="B2921" s="96" t="s">
        <v>802</v>
      </c>
      <c r="C2921" s="102">
        <v>243.6</v>
      </c>
    </row>
    <row r="2922" spans="2:3" ht="15.75" thickBot="1" x14ac:dyDescent="0.3">
      <c r="B2922" s="66" t="s">
        <v>780</v>
      </c>
      <c r="C2922" s="102">
        <v>243.6</v>
      </c>
    </row>
    <row r="2923" spans="2:3" ht="15.75" thickBot="1" x14ac:dyDescent="0.3">
      <c r="B2923" s="96" t="s">
        <v>806</v>
      </c>
      <c r="C2923" s="102">
        <v>276.5</v>
      </c>
    </row>
    <row r="2924" spans="2:3" ht="15.75" thickBot="1" x14ac:dyDescent="0.3">
      <c r="B2924" s="66" t="s">
        <v>4</v>
      </c>
      <c r="C2924" s="102">
        <v>140.9</v>
      </c>
    </row>
    <row r="2925" spans="2:3" ht="15.75" thickBot="1" x14ac:dyDescent="0.3">
      <c r="B2925" s="66" t="s">
        <v>12</v>
      </c>
      <c r="C2925" s="102">
        <v>135.6</v>
      </c>
    </row>
    <row r="2926" spans="2:3" ht="15.75" thickBot="1" x14ac:dyDescent="0.3">
      <c r="B2926" s="100" t="s">
        <v>808</v>
      </c>
      <c r="C2926" s="103">
        <v>-32.799999999999997</v>
      </c>
    </row>
    <row r="2927" spans="2:3" ht="15.75" thickBot="1" x14ac:dyDescent="0.3">
      <c r="B2927" s="100" t="s">
        <v>825</v>
      </c>
      <c r="C2927" s="103">
        <v>165.1</v>
      </c>
    </row>
    <row r="2928" spans="2:3" ht="15.75" thickBot="1" x14ac:dyDescent="0.3">
      <c r="B2928" s="100" t="s">
        <v>826</v>
      </c>
      <c r="C2928" s="103">
        <v>132.19999999999999</v>
      </c>
    </row>
    <row r="2929" spans="2:3" ht="15.75" thickBot="1" x14ac:dyDescent="0.3">
      <c r="B2929" s="96" t="s">
        <v>821</v>
      </c>
      <c r="C2929" s="104">
        <v>36</v>
      </c>
    </row>
    <row r="2930" spans="2:3" ht="15.75" thickBot="1" x14ac:dyDescent="0.3">
      <c r="B2930" s="98" t="s">
        <v>822</v>
      </c>
      <c r="C2930" s="104">
        <v>25</v>
      </c>
    </row>
    <row r="2931" spans="2:3" ht="15.75" thickBot="1" x14ac:dyDescent="0.3">
      <c r="B2931" s="98" t="s">
        <v>823</v>
      </c>
      <c r="C2931" s="104">
        <v>11</v>
      </c>
    </row>
    <row r="2932" spans="2:3" ht="15.75" thickBot="1" x14ac:dyDescent="0.3">
      <c r="B2932" s="123" t="s">
        <v>967</v>
      </c>
      <c r="C2932" s="124"/>
    </row>
    <row r="2933" spans="2:3" ht="15.75" thickBot="1" x14ac:dyDescent="0.3">
      <c r="B2933" s="65" t="s">
        <v>780</v>
      </c>
      <c r="C2933" s="95">
        <v>2809.6</v>
      </c>
    </row>
    <row r="2934" spans="2:3" ht="15.75" thickBot="1" x14ac:dyDescent="0.3">
      <c r="B2934" s="66" t="s">
        <v>9</v>
      </c>
      <c r="C2934" s="102">
        <v>92</v>
      </c>
    </row>
    <row r="2935" spans="2:3" ht="15.75" thickBot="1" x14ac:dyDescent="0.3">
      <c r="B2935" s="66" t="s">
        <v>782</v>
      </c>
      <c r="C2935" s="95">
        <v>2717.6</v>
      </c>
    </row>
    <row r="2936" spans="2:3" ht="15.75" thickBot="1" x14ac:dyDescent="0.3">
      <c r="B2936" s="65" t="s">
        <v>4</v>
      </c>
      <c r="C2936" s="95">
        <v>2482.1</v>
      </c>
    </row>
    <row r="2937" spans="2:3" ht="15.75" thickBot="1" x14ac:dyDescent="0.3">
      <c r="B2937" s="66" t="s">
        <v>5</v>
      </c>
      <c r="C2937" s="95">
        <v>1390.1</v>
      </c>
    </row>
    <row r="2938" spans="2:3" ht="15.75" thickBot="1" x14ac:dyDescent="0.3">
      <c r="B2938" s="66" t="s">
        <v>6</v>
      </c>
      <c r="C2938" s="102">
        <v>990.1</v>
      </c>
    </row>
    <row r="2939" spans="2:3" ht="15.75" thickBot="1" x14ac:dyDescent="0.3">
      <c r="B2939" s="66" t="s">
        <v>9</v>
      </c>
      <c r="C2939" s="102">
        <v>0.4</v>
      </c>
    </row>
    <row r="2940" spans="2:3" ht="15.75" thickBot="1" x14ac:dyDescent="0.3">
      <c r="B2940" s="66" t="s">
        <v>10</v>
      </c>
      <c r="C2940" s="102">
        <v>1.9</v>
      </c>
    </row>
    <row r="2941" spans="2:3" ht="15.75" thickBot="1" x14ac:dyDescent="0.3">
      <c r="B2941" s="66" t="s">
        <v>11</v>
      </c>
      <c r="C2941" s="102">
        <v>99.6</v>
      </c>
    </row>
    <row r="2942" spans="2:3" ht="15.75" thickBot="1" x14ac:dyDescent="0.3">
      <c r="B2942" s="65" t="s">
        <v>12</v>
      </c>
      <c r="C2942" s="102">
        <v>175.9</v>
      </c>
    </row>
    <row r="2943" spans="2:3" ht="15.75" thickBot="1" x14ac:dyDescent="0.3">
      <c r="B2943" s="96" t="s">
        <v>802</v>
      </c>
      <c r="C2943" s="95">
        <v>2809.6</v>
      </c>
    </row>
    <row r="2944" spans="2:3" ht="15.75" thickBot="1" x14ac:dyDescent="0.3">
      <c r="B2944" s="66" t="s">
        <v>780</v>
      </c>
      <c r="C2944" s="95">
        <v>2809.6</v>
      </c>
    </row>
    <row r="2945" spans="2:3" ht="15.75" thickBot="1" x14ac:dyDescent="0.3">
      <c r="B2945" s="96" t="s">
        <v>806</v>
      </c>
      <c r="C2945" s="95">
        <v>2658</v>
      </c>
    </row>
    <row r="2946" spans="2:3" ht="15.75" thickBot="1" x14ac:dyDescent="0.3">
      <c r="B2946" s="66" t="s">
        <v>4</v>
      </c>
      <c r="C2946" s="95">
        <v>2482.1</v>
      </c>
    </row>
    <row r="2947" spans="2:3" ht="15.75" thickBot="1" x14ac:dyDescent="0.3">
      <c r="B2947" s="66" t="s">
        <v>12</v>
      </c>
      <c r="C2947" s="102">
        <v>175.9</v>
      </c>
    </row>
    <row r="2948" spans="2:3" ht="15.75" thickBot="1" x14ac:dyDescent="0.3">
      <c r="B2948" s="100" t="s">
        <v>808</v>
      </c>
      <c r="C2948" s="103">
        <v>151.6</v>
      </c>
    </row>
    <row r="2949" spans="2:3" ht="15.75" thickBot="1" x14ac:dyDescent="0.3">
      <c r="B2949" s="100" t="s">
        <v>825</v>
      </c>
      <c r="C2949" s="103">
        <v>736.8</v>
      </c>
    </row>
    <row r="2950" spans="2:3" ht="15.75" thickBot="1" x14ac:dyDescent="0.3">
      <c r="B2950" s="100" t="s">
        <v>826</v>
      </c>
      <c r="C2950" s="103">
        <v>888.4</v>
      </c>
    </row>
    <row r="2951" spans="2:3" ht="15.75" thickBot="1" x14ac:dyDescent="0.3">
      <c r="B2951" s="96" t="s">
        <v>821</v>
      </c>
      <c r="C2951" s="104">
        <v>429</v>
      </c>
    </row>
    <row r="2952" spans="2:3" ht="15.75" thickBot="1" x14ac:dyDescent="0.3">
      <c r="B2952" s="98" t="s">
        <v>822</v>
      </c>
      <c r="C2952" s="104">
        <v>227</v>
      </c>
    </row>
    <row r="2953" spans="2:3" ht="15.75" thickBot="1" x14ac:dyDescent="0.3">
      <c r="B2953" s="98" t="s">
        <v>823</v>
      </c>
      <c r="C2953" s="104">
        <v>202</v>
      </c>
    </row>
    <row r="2954" spans="2:3" ht="15.75" thickBot="1" x14ac:dyDescent="0.3">
      <c r="B2954" s="123" t="s">
        <v>968</v>
      </c>
      <c r="C2954" s="124"/>
    </row>
    <row r="2955" spans="2:3" ht="15.75" thickBot="1" x14ac:dyDescent="0.3">
      <c r="B2955" s="65" t="s">
        <v>780</v>
      </c>
      <c r="C2955" s="95">
        <v>4783.3999999999996</v>
      </c>
    </row>
    <row r="2956" spans="2:3" ht="15.75" thickBot="1" x14ac:dyDescent="0.3">
      <c r="B2956" s="66" t="s">
        <v>9</v>
      </c>
      <c r="C2956" s="102">
        <v>13.7</v>
      </c>
    </row>
    <row r="2957" spans="2:3" ht="15.75" thickBot="1" x14ac:dyDescent="0.3">
      <c r="B2957" s="66" t="s">
        <v>782</v>
      </c>
      <c r="C2957" s="95">
        <v>4769.6000000000004</v>
      </c>
    </row>
    <row r="2958" spans="2:3" ht="15.75" thickBot="1" x14ac:dyDescent="0.3">
      <c r="B2958" s="65" t="s">
        <v>4</v>
      </c>
      <c r="C2958" s="95">
        <v>4746.2</v>
      </c>
    </row>
    <row r="2959" spans="2:3" ht="15.75" thickBot="1" x14ac:dyDescent="0.3">
      <c r="B2959" s="66" t="s">
        <v>5</v>
      </c>
      <c r="C2959" s="95">
        <v>4202.1000000000004</v>
      </c>
    </row>
    <row r="2960" spans="2:3" ht="15.75" thickBot="1" x14ac:dyDescent="0.3">
      <c r="B2960" s="66" t="s">
        <v>6</v>
      </c>
      <c r="C2960" s="102">
        <v>506.5</v>
      </c>
    </row>
    <row r="2961" spans="2:3" ht="15.75" thickBot="1" x14ac:dyDescent="0.3">
      <c r="B2961" s="66" t="s">
        <v>10</v>
      </c>
      <c r="C2961" s="102">
        <v>37.6</v>
      </c>
    </row>
    <row r="2962" spans="2:3" ht="15.75" thickBot="1" x14ac:dyDescent="0.3">
      <c r="B2962" s="66" t="s">
        <v>11</v>
      </c>
      <c r="C2962" s="102">
        <v>0.1</v>
      </c>
    </row>
    <row r="2963" spans="2:3" ht="15.75" thickBot="1" x14ac:dyDescent="0.3">
      <c r="B2963" s="65" t="s">
        <v>12</v>
      </c>
      <c r="C2963" s="102">
        <v>38.6</v>
      </c>
    </row>
    <row r="2964" spans="2:3" ht="15.75" thickBot="1" x14ac:dyDescent="0.3">
      <c r="B2964" s="96" t="s">
        <v>802</v>
      </c>
      <c r="C2964" s="95">
        <v>4783.3999999999996</v>
      </c>
    </row>
    <row r="2965" spans="2:3" ht="15.75" thickBot="1" x14ac:dyDescent="0.3">
      <c r="B2965" s="66" t="s">
        <v>780</v>
      </c>
      <c r="C2965" s="95">
        <v>4783.3999999999996</v>
      </c>
    </row>
    <row r="2966" spans="2:3" ht="15.75" thickBot="1" x14ac:dyDescent="0.3">
      <c r="B2966" s="96" t="s">
        <v>806</v>
      </c>
      <c r="C2966" s="95">
        <v>4784.8</v>
      </c>
    </row>
    <row r="2967" spans="2:3" ht="15.75" thickBot="1" x14ac:dyDescent="0.3">
      <c r="B2967" s="66" t="s">
        <v>4</v>
      </c>
      <c r="C2967" s="95">
        <v>4746.2</v>
      </c>
    </row>
    <row r="2968" spans="2:3" ht="15.75" thickBot="1" x14ac:dyDescent="0.3">
      <c r="B2968" s="66" t="s">
        <v>12</v>
      </c>
      <c r="C2968" s="102">
        <v>38.6</v>
      </c>
    </row>
    <row r="2969" spans="2:3" ht="15.75" thickBot="1" x14ac:dyDescent="0.3">
      <c r="B2969" s="100" t="s">
        <v>808</v>
      </c>
      <c r="C2969" s="103">
        <v>-1.5</v>
      </c>
    </row>
    <row r="2970" spans="2:3" ht="15.75" thickBot="1" x14ac:dyDescent="0.3">
      <c r="B2970" s="100" t="s">
        <v>825</v>
      </c>
      <c r="C2970" s="103">
        <v>372.8</v>
      </c>
    </row>
    <row r="2971" spans="2:3" ht="15.75" thickBot="1" x14ac:dyDescent="0.3">
      <c r="B2971" s="100" t="s">
        <v>826</v>
      </c>
      <c r="C2971" s="103">
        <v>371.3</v>
      </c>
    </row>
    <row r="2972" spans="2:3" ht="15.75" thickBot="1" x14ac:dyDescent="0.3">
      <c r="B2972" s="96" t="s">
        <v>821</v>
      </c>
      <c r="C2972" s="104">
        <v>711</v>
      </c>
    </row>
    <row r="2973" spans="2:3" ht="15.75" thickBot="1" x14ac:dyDescent="0.3">
      <c r="B2973" s="98" t="s">
        <v>822</v>
      </c>
      <c r="C2973" s="104">
        <v>582</v>
      </c>
    </row>
    <row r="2974" spans="2:3" ht="15.75" thickBot="1" x14ac:dyDescent="0.3">
      <c r="B2974" s="98" t="s">
        <v>823</v>
      </c>
      <c r="C2974" s="104">
        <v>129</v>
      </c>
    </row>
    <row r="2975" spans="2:3" ht="15.75" thickBot="1" x14ac:dyDescent="0.3">
      <c r="B2975" s="123" t="s">
        <v>969</v>
      </c>
      <c r="C2975" s="124"/>
    </row>
    <row r="2976" spans="2:3" ht="15.75" thickBot="1" x14ac:dyDescent="0.3">
      <c r="B2976" s="65" t="s">
        <v>780</v>
      </c>
      <c r="C2976" s="95">
        <v>5519.9</v>
      </c>
    </row>
    <row r="2977" spans="2:3" ht="15.75" thickBot="1" x14ac:dyDescent="0.3">
      <c r="B2977" s="66" t="s">
        <v>9</v>
      </c>
      <c r="C2977" s="102">
        <v>14.3</v>
      </c>
    </row>
    <row r="2978" spans="2:3" ht="15.75" thickBot="1" x14ac:dyDescent="0.3">
      <c r="B2978" s="66" t="s">
        <v>782</v>
      </c>
      <c r="C2978" s="95">
        <v>5505.6</v>
      </c>
    </row>
    <row r="2979" spans="2:3" ht="15.75" thickBot="1" x14ac:dyDescent="0.3">
      <c r="B2979" s="65" t="s">
        <v>4</v>
      </c>
      <c r="C2979" s="95">
        <v>5582.7</v>
      </c>
    </row>
    <row r="2980" spans="2:3" ht="15.75" thickBot="1" x14ac:dyDescent="0.3">
      <c r="B2980" s="66" t="s">
        <v>5</v>
      </c>
      <c r="C2980" s="95">
        <v>5000.1000000000004</v>
      </c>
    </row>
    <row r="2981" spans="2:3" ht="15.75" thickBot="1" x14ac:dyDescent="0.3">
      <c r="B2981" s="66" t="s">
        <v>6</v>
      </c>
      <c r="C2981" s="102">
        <v>459</v>
      </c>
    </row>
    <row r="2982" spans="2:3" ht="15.75" thickBot="1" x14ac:dyDescent="0.3">
      <c r="B2982" s="66" t="s">
        <v>10</v>
      </c>
      <c r="C2982" s="102">
        <v>49.4</v>
      </c>
    </row>
    <row r="2983" spans="2:3" ht="15.75" thickBot="1" x14ac:dyDescent="0.3">
      <c r="B2983" s="66" t="s">
        <v>11</v>
      </c>
      <c r="C2983" s="102">
        <v>74.2</v>
      </c>
    </row>
    <row r="2984" spans="2:3" ht="15.75" thickBot="1" x14ac:dyDescent="0.3">
      <c r="B2984" s="65" t="s">
        <v>12</v>
      </c>
      <c r="C2984" s="102">
        <v>66.5</v>
      </c>
    </row>
    <row r="2985" spans="2:3" ht="15.75" thickBot="1" x14ac:dyDescent="0.3">
      <c r="B2985" s="96" t="s">
        <v>802</v>
      </c>
      <c r="C2985" s="95">
        <v>5519.9</v>
      </c>
    </row>
    <row r="2986" spans="2:3" ht="15.75" thickBot="1" x14ac:dyDescent="0.3">
      <c r="B2986" s="66" t="s">
        <v>780</v>
      </c>
      <c r="C2986" s="95">
        <v>5519.9</v>
      </c>
    </row>
    <row r="2987" spans="2:3" ht="15.75" thickBot="1" x14ac:dyDescent="0.3">
      <c r="B2987" s="96" t="s">
        <v>806</v>
      </c>
      <c r="C2987" s="95">
        <v>5649.2</v>
      </c>
    </row>
    <row r="2988" spans="2:3" ht="15.75" thickBot="1" x14ac:dyDescent="0.3">
      <c r="B2988" s="66" t="s">
        <v>4</v>
      </c>
      <c r="C2988" s="95">
        <v>5582.7</v>
      </c>
    </row>
    <row r="2989" spans="2:3" ht="15.75" thickBot="1" x14ac:dyDescent="0.3">
      <c r="B2989" s="66" t="s">
        <v>12</v>
      </c>
      <c r="C2989" s="102">
        <v>66.5</v>
      </c>
    </row>
    <row r="2990" spans="2:3" ht="15.75" thickBot="1" x14ac:dyDescent="0.3">
      <c r="B2990" s="100" t="s">
        <v>808</v>
      </c>
      <c r="C2990" s="103">
        <v>-129.30000000000001</v>
      </c>
    </row>
    <row r="2991" spans="2:3" ht="15.75" thickBot="1" x14ac:dyDescent="0.3">
      <c r="B2991" s="100" t="s">
        <v>825</v>
      </c>
      <c r="C2991" s="103">
        <v>412.7</v>
      </c>
    </row>
    <row r="2992" spans="2:3" ht="15.75" thickBot="1" x14ac:dyDescent="0.3">
      <c r="B2992" s="100" t="s">
        <v>826</v>
      </c>
      <c r="C2992" s="103">
        <v>283.39999999999998</v>
      </c>
    </row>
    <row r="2993" spans="2:3" ht="15.75" thickBot="1" x14ac:dyDescent="0.3">
      <c r="B2993" s="96" t="s">
        <v>821</v>
      </c>
      <c r="C2993" s="104">
        <v>786</v>
      </c>
    </row>
    <row r="2994" spans="2:3" ht="15.75" thickBot="1" x14ac:dyDescent="0.3">
      <c r="B2994" s="98" t="s">
        <v>822</v>
      </c>
      <c r="C2994" s="104">
        <v>652</v>
      </c>
    </row>
    <row r="2995" spans="2:3" ht="15.75" thickBot="1" x14ac:dyDescent="0.3">
      <c r="B2995" s="98" t="s">
        <v>823</v>
      </c>
      <c r="C2995" s="104">
        <v>134</v>
      </c>
    </row>
    <row r="2996" spans="2:3" ht="15.75" thickBot="1" x14ac:dyDescent="0.3">
      <c r="B2996" s="123" t="s">
        <v>970</v>
      </c>
      <c r="C2996" s="124"/>
    </row>
    <row r="2997" spans="2:3" ht="15.75" thickBot="1" x14ac:dyDescent="0.3">
      <c r="B2997" s="65" t="s">
        <v>780</v>
      </c>
      <c r="C2997" s="102">
        <v>439.5</v>
      </c>
    </row>
    <row r="2998" spans="2:3" ht="15.75" thickBot="1" x14ac:dyDescent="0.3">
      <c r="B2998" s="66" t="s">
        <v>9</v>
      </c>
      <c r="C2998" s="102">
        <v>-19</v>
      </c>
    </row>
    <row r="2999" spans="2:3" ht="15.75" thickBot="1" x14ac:dyDescent="0.3">
      <c r="B2999" s="66" t="s">
        <v>782</v>
      </c>
      <c r="C2999" s="102">
        <v>458.5</v>
      </c>
    </row>
    <row r="3000" spans="2:3" ht="15.75" thickBot="1" x14ac:dyDescent="0.3">
      <c r="B3000" s="65" t="s">
        <v>4</v>
      </c>
      <c r="C3000" s="102">
        <v>278.3</v>
      </c>
    </row>
    <row r="3001" spans="2:3" ht="15.75" thickBot="1" x14ac:dyDescent="0.3">
      <c r="B3001" s="66" t="s">
        <v>6</v>
      </c>
      <c r="C3001" s="102">
        <v>278.3</v>
      </c>
    </row>
    <row r="3002" spans="2:3" ht="15.75" thickBot="1" x14ac:dyDescent="0.3">
      <c r="B3002" s="65" t="s">
        <v>12</v>
      </c>
      <c r="C3002" s="102">
        <v>38.700000000000003</v>
      </c>
    </row>
    <row r="3003" spans="2:3" ht="15.75" thickBot="1" x14ac:dyDescent="0.3">
      <c r="B3003" s="96" t="s">
        <v>802</v>
      </c>
      <c r="C3003" s="102">
        <v>439.5</v>
      </c>
    </row>
    <row r="3004" spans="2:3" ht="15.75" thickBot="1" x14ac:dyDescent="0.3">
      <c r="B3004" s="66" t="s">
        <v>780</v>
      </c>
      <c r="C3004" s="102">
        <v>439.5</v>
      </c>
    </row>
    <row r="3005" spans="2:3" ht="15.75" thickBot="1" x14ac:dyDescent="0.3">
      <c r="B3005" s="96" t="s">
        <v>806</v>
      </c>
      <c r="C3005" s="102">
        <v>317.10000000000002</v>
      </c>
    </row>
    <row r="3006" spans="2:3" ht="15.75" thickBot="1" x14ac:dyDescent="0.3">
      <c r="B3006" s="66" t="s">
        <v>4</v>
      </c>
      <c r="C3006" s="102">
        <v>278.3</v>
      </c>
    </row>
    <row r="3007" spans="2:3" ht="15.75" thickBot="1" x14ac:dyDescent="0.3">
      <c r="B3007" s="66" t="s">
        <v>12</v>
      </c>
      <c r="C3007" s="102">
        <v>38.700000000000003</v>
      </c>
    </row>
    <row r="3008" spans="2:3" ht="15.75" thickBot="1" x14ac:dyDescent="0.3">
      <c r="B3008" s="100" t="s">
        <v>808</v>
      </c>
      <c r="C3008" s="103">
        <v>122.4</v>
      </c>
    </row>
    <row r="3009" spans="2:3" ht="15.75" thickBot="1" x14ac:dyDescent="0.3">
      <c r="B3009" s="100" t="s">
        <v>825</v>
      </c>
      <c r="C3009" s="103">
        <v>892</v>
      </c>
    </row>
    <row r="3010" spans="2:3" ht="15.75" thickBot="1" x14ac:dyDescent="0.3">
      <c r="B3010" s="100" t="s">
        <v>826</v>
      </c>
      <c r="C3010" s="101">
        <v>1014.4</v>
      </c>
    </row>
    <row r="3011" spans="2:3" ht="15.75" thickBot="1" x14ac:dyDescent="0.3">
      <c r="B3011" s="96" t="s">
        <v>821</v>
      </c>
      <c r="C3011" s="104">
        <v>70</v>
      </c>
    </row>
    <row r="3012" spans="2:3" ht="15.75" thickBot="1" x14ac:dyDescent="0.3">
      <c r="B3012" s="98" t="s">
        <v>822</v>
      </c>
      <c r="C3012" s="104">
        <v>31</v>
      </c>
    </row>
    <row r="3013" spans="2:3" ht="15.75" thickBot="1" x14ac:dyDescent="0.3">
      <c r="B3013" s="98" t="s">
        <v>823</v>
      </c>
      <c r="C3013" s="104">
        <v>39</v>
      </c>
    </row>
    <row r="3014" spans="2:3" ht="15.75" thickBot="1" x14ac:dyDescent="0.3">
      <c r="B3014" s="123" t="s">
        <v>971</v>
      </c>
      <c r="C3014" s="124"/>
    </row>
    <row r="3015" spans="2:3" ht="15.75" thickBot="1" x14ac:dyDescent="0.3">
      <c r="B3015" s="65" t="s">
        <v>780</v>
      </c>
      <c r="C3015" s="95">
        <v>1000.7</v>
      </c>
    </row>
    <row r="3016" spans="2:3" ht="15.75" thickBot="1" x14ac:dyDescent="0.3">
      <c r="B3016" s="66" t="s">
        <v>9</v>
      </c>
      <c r="C3016" s="102">
        <v>81</v>
      </c>
    </row>
    <row r="3017" spans="2:3" ht="15.75" thickBot="1" x14ac:dyDescent="0.3">
      <c r="B3017" s="66" t="s">
        <v>782</v>
      </c>
      <c r="C3017" s="102">
        <v>919.6</v>
      </c>
    </row>
    <row r="3018" spans="2:3" ht="15.75" thickBot="1" x14ac:dyDescent="0.3">
      <c r="B3018" s="65" t="s">
        <v>4</v>
      </c>
      <c r="C3018" s="102">
        <v>774.5</v>
      </c>
    </row>
    <row r="3019" spans="2:3" ht="15.75" thickBot="1" x14ac:dyDescent="0.3">
      <c r="B3019" s="66" t="s">
        <v>6</v>
      </c>
      <c r="C3019" s="102">
        <v>772.4</v>
      </c>
    </row>
    <row r="3020" spans="2:3" ht="15.75" thickBot="1" x14ac:dyDescent="0.3">
      <c r="B3020" s="66" t="s">
        <v>11</v>
      </c>
      <c r="C3020" s="102">
        <v>2.1</v>
      </c>
    </row>
    <row r="3021" spans="2:3" ht="15.75" thickBot="1" x14ac:dyDescent="0.3">
      <c r="B3021" s="65" t="s">
        <v>12</v>
      </c>
      <c r="C3021" s="102">
        <v>459.9</v>
      </c>
    </row>
    <row r="3022" spans="2:3" ht="15.75" thickBot="1" x14ac:dyDescent="0.3">
      <c r="B3022" s="96" t="s">
        <v>802</v>
      </c>
      <c r="C3022" s="95">
        <v>1000.7</v>
      </c>
    </row>
    <row r="3023" spans="2:3" ht="15.75" thickBot="1" x14ac:dyDescent="0.3">
      <c r="B3023" s="66" t="s">
        <v>780</v>
      </c>
      <c r="C3023" s="95">
        <v>1000.7</v>
      </c>
    </row>
    <row r="3024" spans="2:3" ht="15.75" thickBot="1" x14ac:dyDescent="0.3">
      <c r="B3024" s="96" t="s">
        <v>806</v>
      </c>
      <c r="C3024" s="95">
        <v>1234.4000000000001</v>
      </c>
    </row>
    <row r="3025" spans="2:3" ht="15.75" thickBot="1" x14ac:dyDescent="0.3">
      <c r="B3025" s="66" t="s">
        <v>4</v>
      </c>
      <c r="C3025" s="102">
        <v>774.5</v>
      </c>
    </row>
    <row r="3026" spans="2:3" ht="15.75" thickBot="1" x14ac:dyDescent="0.3">
      <c r="B3026" s="66" t="s">
        <v>12</v>
      </c>
      <c r="C3026" s="102">
        <v>459.9</v>
      </c>
    </row>
    <row r="3027" spans="2:3" ht="15.75" thickBot="1" x14ac:dyDescent="0.3">
      <c r="B3027" s="100" t="s">
        <v>808</v>
      </c>
      <c r="C3027" s="103">
        <v>-233.7</v>
      </c>
    </row>
    <row r="3028" spans="2:3" ht="15.75" thickBot="1" x14ac:dyDescent="0.3">
      <c r="B3028" s="100" t="s">
        <v>825</v>
      </c>
      <c r="C3028" s="103">
        <v>961.9</v>
      </c>
    </row>
    <row r="3029" spans="2:3" ht="15.75" thickBot="1" x14ac:dyDescent="0.3">
      <c r="B3029" s="100" t="s">
        <v>826</v>
      </c>
      <c r="C3029" s="103">
        <v>728.2</v>
      </c>
    </row>
    <row r="3030" spans="2:3" ht="15.75" thickBot="1" x14ac:dyDescent="0.3">
      <c r="B3030" s="96" t="s">
        <v>821</v>
      </c>
      <c r="C3030" s="104">
        <v>143</v>
      </c>
    </row>
    <row r="3031" spans="2:3" ht="15.75" thickBot="1" x14ac:dyDescent="0.3">
      <c r="B3031" s="98" t="s">
        <v>822</v>
      </c>
      <c r="C3031" s="104">
        <v>54</v>
      </c>
    </row>
    <row r="3032" spans="2:3" ht="15.75" thickBot="1" x14ac:dyDescent="0.3">
      <c r="B3032" s="98" t="s">
        <v>823</v>
      </c>
      <c r="C3032" s="104">
        <v>89</v>
      </c>
    </row>
    <row r="3033" spans="2:3" ht="15.75" thickBot="1" x14ac:dyDescent="0.3">
      <c r="B3033" s="123" t="s">
        <v>972</v>
      </c>
      <c r="C3033" s="124"/>
    </row>
    <row r="3034" spans="2:3" ht="15.75" thickBot="1" x14ac:dyDescent="0.3">
      <c r="B3034" s="65" t="s">
        <v>780</v>
      </c>
      <c r="C3034" s="95">
        <v>7434.1</v>
      </c>
    </row>
    <row r="3035" spans="2:3" ht="15.75" thickBot="1" x14ac:dyDescent="0.3">
      <c r="B3035" s="66" t="s">
        <v>9</v>
      </c>
      <c r="C3035" s="102">
        <v>87.6</v>
      </c>
    </row>
    <row r="3036" spans="2:3" ht="15.75" thickBot="1" x14ac:dyDescent="0.3">
      <c r="B3036" s="66" t="s">
        <v>782</v>
      </c>
      <c r="C3036" s="95">
        <v>7346.6</v>
      </c>
    </row>
    <row r="3037" spans="2:3" ht="15.75" thickBot="1" x14ac:dyDescent="0.3">
      <c r="B3037" s="65" t="s">
        <v>4</v>
      </c>
      <c r="C3037" s="95">
        <v>7682.4</v>
      </c>
    </row>
    <row r="3038" spans="2:3" ht="15.75" thickBot="1" x14ac:dyDescent="0.3">
      <c r="B3038" s="66" t="s">
        <v>5</v>
      </c>
      <c r="C3038" s="95">
        <v>6217.8</v>
      </c>
    </row>
    <row r="3039" spans="2:3" ht="15.75" thickBot="1" x14ac:dyDescent="0.3">
      <c r="B3039" s="66" t="s">
        <v>6</v>
      </c>
      <c r="C3039" s="95">
        <v>1357</v>
      </c>
    </row>
    <row r="3040" spans="2:3" ht="15.75" thickBot="1" x14ac:dyDescent="0.3">
      <c r="B3040" s="66" t="s">
        <v>10</v>
      </c>
      <c r="C3040" s="102">
        <v>98.3</v>
      </c>
    </row>
    <row r="3041" spans="2:3" ht="15.75" thickBot="1" x14ac:dyDescent="0.3">
      <c r="B3041" s="66" t="s">
        <v>11</v>
      </c>
      <c r="C3041" s="102">
        <v>9.4</v>
      </c>
    </row>
    <row r="3042" spans="2:3" ht="15.75" thickBot="1" x14ac:dyDescent="0.3">
      <c r="B3042" s="65" t="s">
        <v>12</v>
      </c>
      <c r="C3042" s="102">
        <v>23.3</v>
      </c>
    </row>
    <row r="3043" spans="2:3" ht="15.75" thickBot="1" x14ac:dyDescent="0.3">
      <c r="B3043" s="96" t="s">
        <v>802</v>
      </c>
      <c r="C3043" s="95">
        <v>7434.1</v>
      </c>
    </row>
    <row r="3044" spans="2:3" ht="15.75" thickBot="1" x14ac:dyDescent="0.3">
      <c r="B3044" s="66" t="s">
        <v>780</v>
      </c>
      <c r="C3044" s="95">
        <v>7434.1</v>
      </c>
    </row>
    <row r="3045" spans="2:3" ht="15.75" thickBot="1" x14ac:dyDescent="0.3">
      <c r="B3045" s="96" t="s">
        <v>806</v>
      </c>
      <c r="C3045" s="95">
        <v>7705.7</v>
      </c>
    </row>
    <row r="3046" spans="2:3" ht="15.75" thickBot="1" x14ac:dyDescent="0.3">
      <c r="B3046" s="66" t="s">
        <v>4</v>
      </c>
      <c r="C3046" s="95">
        <v>7682.4</v>
      </c>
    </row>
    <row r="3047" spans="2:3" ht="15.75" thickBot="1" x14ac:dyDescent="0.3">
      <c r="B3047" s="66" t="s">
        <v>12</v>
      </c>
      <c r="C3047" s="102">
        <v>23.3</v>
      </c>
    </row>
    <row r="3048" spans="2:3" ht="15.75" thickBot="1" x14ac:dyDescent="0.3">
      <c r="B3048" s="100" t="s">
        <v>808</v>
      </c>
      <c r="C3048" s="103">
        <v>-271.60000000000002</v>
      </c>
    </row>
    <row r="3049" spans="2:3" ht="15.75" thickBot="1" x14ac:dyDescent="0.3">
      <c r="B3049" s="100" t="s">
        <v>825</v>
      </c>
      <c r="C3049" s="103">
        <v>948.2</v>
      </c>
    </row>
    <row r="3050" spans="2:3" ht="15.75" thickBot="1" x14ac:dyDescent="0.3">
      <c r="B3050" s="100" t="s">
        <v>826</v>
      </c>
      <c r="C3050" s="103">
        <v>676.6</v>
      </c>
    </row>
    <row r="3051" spans="2:3" ht="15.75" thickBot="1" x14ac:dyDescent="0.3">
      <c r="B3051" s="96" t="s">
        <v>821</v>
      </c>
      <c r="C3051" s="105">
        <v>1009</v>
      </c>
    </row>
    <row r="3052" spans="2:3" ht="15.75" thickBot="1" x14ac:dyDescent="0.3">
      <c r="B3052" s="98" t="s">
        <v>822</v>
      </c>
      <c r="C3052" s="104">
        <v>839</v>
      </c>
    </row>
    <row r="3053" spans="2:3" ht="15.75" thickBot="1" x14ac:dyDescent="0.3">
      <c r="B3053" s="98" t="s">
        <v>823</v>
      </c>
      <c r="C3053" s="104">
        <v>170</v>
      </c>
    </row>
    <row r="3054" spans="2:3" ht="15.75" thickBot="1" x14ac:dyDescent="0.3">
      <c r="B3054" s="123" t="s">
        <v>973</v>
      </c>
      <c r="C3054" s="124"/>
    </row>
    <row r="3055" spans="2:3" ht="15.75" thickBot="1" x14ac:dyDescent="0.3">
      <c r="B3055" s="65" t="s">
        <v>780</v>
      </c>
      <c r="C3055" s="95">
        <v>6824.1</v>
      </c>
    </row>
    <row r="3056" spans="2:3" ht="15.75" thickBot="1" x14ac:dyDescent="0.3">
      <c r="B3056" s="66" t="s">
        <v>9</v>
      </c>
      <c r="C3056" s="102">
        <v>5.3</v>
      </c>
    </row>
    <row r="3057" spans="2:3" ht="15.75" thickBot="1" x14ac:dyDescent="0.3">
      <c r="B3057" s="66" t="s">
        <v>782</v>
      </c>
      <c r="C3057" s="95">
        <v>6818.8</v>
      </c>
    </row>
    <row r="3058" spans="2:3" ht="15.75" thickBot="1" x14ac:dyDescent="0.3">
      <c r="B3058" s="65" t="s">
        <v>4</v>
      </c>
      <c r="C3058" s="95">
        <v>6981</v>
      </c>
    </row>
    <row r="3059" spans="2:3" ht="15.75" thickBot="1" x14ac:dyDescent="0.3">
      <c r="B3059" s="66" t="s">
        <v>5</v>
      </c>
      <c r="C3059" s="95">
        <v>5982.8</v>
      </c>
    </row>
    <row r="3060" spans="2:3" ht="15.75" thickBot="1" x14ac:dyDescent="0.3">
      <c r="B3060" s="66" t="s">
        <v>6</v>
      </c>
      <c r="C3060" s="102">
        <v>948.5</v>
      </c>
    </row>
    <row r="3061" spans="2:3" ht="15.75" thickBot="1" x14ac:dyDescent="0.3">
      <c r="B3061" s="66" t="s">
        <v>10</v>
      </c>
      <c r="C3061" s="102">
        <v>49.7</v>
      </c>
    </row>
    <row r="3062" spans="2:3" ht="15.75" thickBot="1" x14ac:dyDescent="0.3">
      <c r="B3062" s="65" t="s">
        <v>12</v>
      </c>
      <c r="C3062" s="102">
        <v>11.7</v>
      </c>
    </row>
    <row r="3063" spans="2:3" ht="15.75" thickBot="1" x14ac:dyDescent="0.3">
      <c r="B3063" s="96" t="s">
        <v>802</v>
      </c>
      <c r="C3063" s="95">
        <v>6824.1</v>
      </c>
    </row>
    <row r="3064" spans="2:3" ht="15.75" thickBot="1" x14ac:dyDescent="0.3">
      <c r="B3064" s="66" t="s">
        <v>780</v>
      </c>
      <c r="C3064" s="95">
        <v>6824.1</v>
      </c>
    </row>
    <row r="3065" spans="2:3" ht="15.75" thickBot="1" x14ac:dyDescent="0.3">
      <c r="B3065" s="96" t="s">
        <v>806</v>
      </c>
      <c r="C3065" s="95">
        <v>6992.7</v>
      </c>
    </row>
    <row r="3066" spans="2:3" ht="15.75" thickBot="1" x14ac:dyDescent="0.3">
      <c r="B3066" s="66" t="s">
        <v>4</v>
      </c>
      <c r="C3066" s="95">
        <v>6981</v>
      </c>
    </row>
    <row r="3067" spans="2:3" ht="15.75" thickBot="1" x14ac:dyDescent="0.3">
      <c r="B3067" s="66" t="s">
        <v>12</v>
      </c>
      <c r="C3067" s="102">
        <v>11.7</v>
      </c>
    </row>
    <row r="3068" spans="2:3" ht="15.75" thickBot="1" x14ac:dyDescent="0.3">
      <c r="B3068" s="100" t="s">
        <v>808</v>
      </c>
      <c r="C3068" s="103">
        <v>-168.6</v>
      </c>
    </row>
    <row r="3069" spans="2:3" ht="15.75" thickBot="1" x14ac:dyDescent="0.3">
      <c r="B3069" s="100" t="s">
        <v>825</v>
      </c>
      <c r="C3069" s="103">
        <v>862.7</v>
      </c>
    </row>
    <row r="3070" spans="2:3" ht="15.75" thickBot="1" x14ac:dyDescent="0.3">
      <c r="B3070" s="100" t="s">
        <v>826</v>
      </c>
      <c r="C3070" s="103">
        <v>694.1</v>
      </c>
    </row>
    <row r="3071" spans="2:3" ht="15.75" thickBot="1" x14ac:dyDescent="0.3">
      <c r="B3071" s="96" t="s">
        <v>821</v>
      </c>
      <c r="C3071" s="104">
        <v>983</v>
      </c>
    </row>
    <row r="3072" spans="2:3" ht="15.75" thickBot="1" x14ac:dyDescent="0.3">
      <c r="B3072" s="98" t="s">
        <v>822</v>
      </c>
      <c r="C3072" s="104">
        <v>828</v>
      </c>
    </row>
    <row r="3073" spans="2:3" ht="15.75" thickBot="1" x14ac:dyDescent="0.3">
      <c r="B3073" s="98" t="s">
        <v>823</v>
      </c>
      <c r="C3073" s="104">
        <v>155</v>
      </c>
    </row>
    <row r="3074" spans="2:3" ht="15.75" thickBot="1" x14ac:dyDescent="0.3">
      <c r="B3074" s="123" t="s">
        <v>974</v>
      </c>
      <c r="C3074" s="124"/>
    </row>
    <row r="3075" spans="2:3" ht="15.75" thickBot="1" x14ac:dyDescent="0.3">
      <c r="B3075" s="65" t="s">
        <v>4</v>
      </c>
      <c r="C3075" s="102">
        <v>5.6</v>
      </c>
    </row>
    <row r="3076" spans="2:3" ht="15.75" thickBot="1" x14ac:dyDescent="0.3">
      <c r="B3076" s="66" t="s">
        <v>6</v>
      </c>
      <c r="C3076" s="102">
        <v>5.6</v>
      </c>
    </row>
    <row r="3077" spans="2:3" ht="15.75" thickBot="1" x14ac:dyDescent="0.3">
      <c r="B3077" s="96" t="s">
        <v>806</v>
      </c>
      <c r="C3077" s="102">
        <v>5.6</v>
      </c>
    </row>
    <row r="3078" spans="2:3" ht="15.75" thickBot="1" x14ac:dyDescent="0.3">
      <c r="B3078" s="66" t="s">
        <v>4</v>
      </c>
      <c r="C3078" s="102">
        <v>5.6</v>
      </c>
    </row>
    <row r="3079" spans="2:3" ht="15.75" thickBot="1" x14ac:dyDescent="0.3">
      <c r="B3079" s="100" t="s">
        <v>808</v>
      </c>
      <c r="C3079" s="103">
        <v>-5.6</v>
      </c>
    </row>
    <row r="3080" spans="2:3" ht="15.75" thickBot="1" x14ac:dyDescent="0.3">
      <c r="B3080" s="100" t="s">
        <v>825</v>
      </c>
      <c r="C3080" s="103">
        <v>5.6</v>
      </c>
    </row>
    <row r="3081" spans="2:3" ht="15.75" thickBot="1" x14ac:dyDescent="0.3">
      <c r="B3081" s="96" t="s">
        <v>821</v>
      </c>
      <c r="C3081" s="104">
        <v>38</v>
      </c>
    </row>
    <row r="3082" spans="2:3" ht="15.75" thickBot="1" x14ac:dyDescent="0.3">
      <c r="B3082" s="98" t="s">
        <v>822</v>
      </c>
      <c r="C3082" s="104">
        <v>33</v>
      </c>
    </row>
    <row r="3083" spans="2:3" ht="15.75" thickBot="1" x14ac:dyDescent="0.3">
      <c r="B3083" s="98" t="s">
        <v>823</v>
      </c>
      <c r="C3083" s="104">
        <v>5</v>
      </c>
    </row>
    <row r="3084" spans="2:3" ht="15.75" thickBot="1" x14ac:dyDescent="0.3">
      <c r="B3084" s="123" t="s">
        <v>596</v>
      </c>
      <c r="C3084" s="124"/>
    </row>
    <row r="3085" spans="2:3" ht="15.75" thickBot="1" x14ac:dyDescent="0.3">
      <c r="B3085" s="65" t="s">
        <v>780</v>
      </c>
      <c r="C3085" s="95">
        <v>1236.0999999999999</v>
      </c>
    </row>
    <row r="3086" spans="2:3" ht="15.75" thickBot="1" x14ac:dyDescent="0.3">
      <c r="B3086" s="66" t="s">
        <v>9</v>
      </c>
      <c r="C3086" s="102">
        <v>410</v>
      </c>
    </row>
    <row r="3087" spans="2:3" ht="15.75" thickBot="1" x14ac:dyDescent="0.3">
      <c r="B3087" s="66" t="s">
        <v>782</v>
      </c>
      <c r="C3087" s="102">
        <v>826.1</v>
      </c>
    </row>
    <row r="3088" spans="2:3" ht="15.75" thickBot="1" x14ac:dyDescent="0.3">
      <c r="B3088" s="65" t="s">
        <v>4</v>
      </c>
      <c r="C3088" s="102">
        <v>959.2</v>
      </c>
    </row>
    <row r="3089" spans="2:3" ht="15.75" thickBot="1" x14ac:dyDescent="0.3">
      <c r="B3089" s="66" t="s">
        <v>5</v>
      </c>
      <c r="C3089" s="102">
        <v>646.20000000000005</v>
      </c>
    </row>
    <row r="3090" spans="2:3" ht="15.75" thickBot="1" x14ac:dyDescent="0.3">
      <c r="B3090" s="66" t="s">
        <v>6</v>
      </c>
      <c r="C3090" s="102">
        <v>230.5</v>
      </c>
    </row>
    <row r="3091" spans="2:3" ht="15.75" thickBot="1" x14ac:dyDescent="0.3">
      <c r="B3091" s="66" t="s">
        <v>10</v>
      </c>
      <c r="C3091" s="102">
        <v>17</v>
      </c>
    </row>
    <row r="3092" spans="2:3" ht="15.75" thickBot="1" x14ac:dyDescent="0.3">
      <c r="B3092" s="66" t="s">
        <v>11</v>
      </c>
      <c r="C3092" s="102">
        <v>65.5</v>
      </c>
    </row>
    <row r="3093" spans="2:3" ht="15.75" thickBot="1" x14ac:dyDescent="0.3">
      <c r="B3093" s="65" t="s">
        <v>12</v>
      </c>
      <c r="C3093" s="102">
        <v>36.5</v>
      </c>
    </row>
    <row r="3094" spans="2:3" ht="15.75" thickBot="1" x14ac:dyDescent="0.3">
      <c r="B3094" s="96" t="s">
        <v>802</v>
      </c>
      <c r="C3094" s="95">
        <v>1236.0999999999999</v>
      </c>
    </row>
    <row r="3095" spans="2:3" ht="15.75" thickBot="1" x14ac:dyDescent="0.3">
      <c r="B3095" s="66" t="s">
        <v>780</v>
      </c>
      <c r="C3095" s="95">
        <v>1236.0999999999999</v>
      </c>
    </row>
    <row r="3096" spans="2:3" ht="15.75" thickBot="1" x14ac:dyDescent="0.3">
      <c r="B3096" s="96" t="s">
        <v>806</v>
      </c>
      <c r="C3096" s="102">
        <v>995.8</v>
      </c>
    </row>
    <row r="3097" spans="2:3" ht="15.75" thickBot="1" x14ac:dyDescent="0.3">
      <c r="B3097" s="66" t="s">
        <v>4</v>
      </c>
      <c r="C3097" s="102">
        <v>959.2</v>
      </c>
    </row>
    <row r="3098" spans="2:3" ht="15.75" thickBot="1" x14ac:dyDescent="0.3">
      <c r="B3098" s="66" t="s">
        <v>12</v>
      </c>
      <c r="C3098" s="102">
        <v>36.5</v>
      </c>
    </row>
    <row r="3099" spans="2:3" ht="15.75" thickBot="1" x14ac:dyDescent="0.3">
      <c r="B3099" s="100" t="s">
        <v>808</v>
      </c>
      <c r="C3099" s="103">
        <v>240.3</v>
      </c>
    </row>
    <row r="3100" spans="2:3" ht="15.75" thickBot="1" x14ac:dyDescent="0.3">
      <c r="B3100" s="100" t="s">
        <v>825</v>
      </c>
      <c r="C3100" s="103">
        <v>957.3</v>
      </c>
    </row>
    <row r="3101" spans="2:3" ht="15.75" thickBot="1" x14ac:dyDescent="0.3">
      <c r="B3101" s="100" t="s">
        <v>826</v>
      </c>
      <c r="C3101" s="101">
        <v>1197.5999999999999</v>
      </c>
    </row>
    <row r="3102" spans="2:3" ht="15.75" thickBot="1" x14ac:dyDescent="0.3">
      <c r="B3102" s="96" t="s">
        <v>821</v>
      </c>
      <c r="C3102" s="104">
        <v>255</v>
      </c>
    </row>
    <row r="3103" spans="2:3" ht="15.75" thickBot="1" x14ac:dyDescent="0.3">
      <c r="B3103" s="98" t="s">
        <v>822</v>
      </c>
      <c r="C3103" s="104">
        <v>53</v>
      </c>
    </row>
    <row r="3104" spans="2:3" ht="15.75" thickBot="1" x14ac:dyDescent="0.3">
      <c r="B3104" s="98" t="s">
        <v>823</v>
      </c>
      <c r="C3104" s="104">
        <v>202</v>
      </c>
    </row>
    <row r="3105" spans="2:3" ht="15.75" thickBot="1" x14ac:dyDescent="0.3">
      <c r="B3105" s="123" t="s">
        <v>538</v>
      </c>
      <c r="C3105" s="124"/>
    </row>
    <row r="3106" spans="2:3" ht="15.75" thickBot="1" x14ac:dyDescent="0.3">
      <c r="B3106" s="65" t="s">
        <v>780</v>
      </c>
      <c r="C3106" s="102">
        <v>211.3</v>
      </c>
    </row>
    <row r="3107" spans="2:3" ht="15.75" thickBot="1" x14ac:dyDescent="0.3">
      <c r="B3107" s="66" t="s">
        <v>9</v>
      </c>
      <c r="C3107" s="102">
        <v>211.3</v>
      </c>
    </row>
    <row r="3108" spans="2:3" ht="15.75" thickBot="1" x14ac:dyDescent="0.3">
      <c r="B3108" s="96" t="s">
        <v>802</v>
      </c>
      <c r="C3108" s="102">
        <v>211.3</v>
      </c>
    </row>
    <row r="3109" spans="2:3" ht="15.75" thickBot="1" x14ac:dyDescent="0.3">
      <c r="B3109" s="66" t="s">
        <v>780</v>
      </c>
      <c r="C3109" s="102">
        <v>211.3</v>
      </c>
    </row>
    <row r="3110" spans="2:3" ht="15.75" thickBot="1" x14ac:dyDescent="0.3">
      <c r="B3110" s="100" t="s">
        <v>808</v>
      </c>
      <c r="C3110" s="103">
        <v>211.3</v>
      </c>
    </row>
    <row r="3111" spans="2:3" ht="15.75" thickBot="1" x14ac:dyDescent="0.3">
      <c r="B3111" s="100" t="s">
        <v>826</v>
      </c>
      <c r="C3111" s="103">
        <v>211.3</v>
      </c>
    </row>
    <row r="3112" spans="2:3" ht="15.75" thickBot="1" x14ac:dyDescent="0.3">
      <c r="B3112" s="96" t="s">
        <v>821</v>
      </c>
      <c r="C3112" s="104">
        <v>27</v>
      </c>
    </row>
    <row r="3113" spans="2:3" ht="15.75" thickBot="1" x14ac:dyDescent="0.3">
      <c r="B3113" s="98" t="s">
        <v>822</v>
      </c>
      <c r="C3113" s="104">
        <v>25</v>
      </c>
    </row>
    <row r="3114" spans="2:3" ht="15.75" thickBot="1" x14ac:dyDescent="0.3">
      <c r="B3114" s="98" t="s">
        <v>823</v>
      </c>
      <c r="C3114" s="104">
        <v>2</v>
      </c>
    </row>
    <row r="3115" spans="2:3" ht="15.75" thickBot="1" x14ac:dyDescent="0.3">
      <c r="B3115" s="123" t="s">
        <v>975</v>
      </c>
      <c r="C3115" s="124"/>
    </row>
    <row r="3116" spans="2:3" ht="15.75" thickBot="1" x14ac:dyDescent="0.3">
      <c r="B3116" s="65" t="s">
        <v>780</v>
      </c>
      <c r="C3116" s="95">
        <v>4158.2</v>
      </c>
    </row>
    <row r="3117" spans="2:3" ht="15.75" thickBot="1" x14ac:dyDescent="0.3">
      <c r="B3117" s="66" t="s">
        <v>9</v>
      </c>
      <c r="C3117" s="102">
        <v>23.5</v>
      </c>
    </row>
    <row r="3118" spans="2:3" ht="15.75" thickBot="1" x14ac:dyDescent="0.3">
      <c r="B3118" s="66" t="s">
        <v>782</v>
      </c>
      <c r="C3118" s="95">
        <v>4134.8</v>
      </c>
    </row>
    <row r="3119" spans="2:3" ht="15.75" thickBot="1" x14ac:dyDescent="0.3">
      <c r="B3119" s="65" t="s">
        <v>4</v>
      </c>
      <c r="C3119" s="95">
        <v>4253.6000000000004</v>
      </c>
    </row>
    <row r="3120" spans="2:3" ht="15.75" thickBot="1" x14ac:dyDescent="0.3">
      <c r="B3120" s="66" t="s">
        <v>5</v>
      </c>
      <c r="C3120" s="95">
        <v>3598.5</v>
      </c>
    </row>
    <row r="3121" spans="2:3" ht="15.75" thickBot="1" x14ac:dyDescent="0.3">
      <c r="B3121" s="66" t="s">
        <v>6</v>
      </c>
      <c r="C3121" s="102">
        <v>608.70000000000005</v>
      </c>
    </row>
    <row r="3122" spans="2:3" ht="15.75" thickBot="1" x14ac:dyDescent="0.3">
      <c r="B3122" s="66" t="s">
        <v>10</v>
      </c>
      <c r="C3122" s="102">
        <v>45.9</v>
      </c>
    </row>
    <row r="3123" spans="2:3" ht="15.75" thickBot="1" x14ac:dyDescent="0.3">
      <c r="B3123" s="66" t="s">
        <v>11</v>
      </c>
      <c r="C3123" s="102">
        <v>0.5</v>
      </c>
    </row>
    <row r="3124" spans="2:3" ht="15.75" thickBot="1" x14ac:dyDescent="0.3">
      <c r="B3124" s="65" t="s">
        <v>12</v>
      </c>
      <c r="C3124" s="102">
        <v>7.2</v>
      </c>
    </row>
    <row r="3125" spans="2:3" ht="15.75" thickBot="1" x14ac:dyDescent="0.3">
      <c r="B3125" s="96" t="s">
        <v>802</v>
      </c>
      <c r="C3125" s="95">
        <v>4158.2</v>
      </c>
    </row>
    <row r="3126" spans="2:3" ht="15.75" thickBot="1" x14ac:dyDescent="0.3">
      <c r="B3126" s="66" t="s">
        <v>780</v>
      </c>
      <c r="C3126" s="95">
        <v>4158.2</v>
      </c>
    </row>
    <row r="3127" spans="2:3" ht="15.75" thickBot="1" x14ac:dyDescent="0.3">
      <c r="B3127" s="96" t="s">
        <v>806</v>
      </c>
      <c r="C3127" s="95">
        <v>4260.8</v>
      </c>
    </row>
    <row r="3128" spans="2:3" ht="15.75" thickBot="1" x14ac:dyDescent="0.3">
      <c r="B3128" s="66" t="s">
        <v>4</v>
      </c>
      <c r="C3128" s="95">
        <v>4253.6000000000004</v>
      </c>
    </row>
    <row r="3129" spans="2:3" ht="15.75" thickBot="1" x14ac:dyDescent="0.3">
      <c r="B3129" s="66" t="s">
        <v>12</v>
      </c>
      <c r="C3129" s="102">
        <v>7.2</v>
      </c>
    </row>
    <row r="3130" spans="2:3" ht="15.75" thickBot="1" x14ac:dyDescent="0.3">
      <c r="B3130" s="100" t="s">
        <v>808</v>
      </c>
      <c r="C3130" s="103">
        <v>-102.6</v>
      </c>
    </row>
    <row r="3131" spans="2:3" ht="15.75" thickBot="1" x14ac:dyDescent="0.3">
      <c r="B3131" s="100" t="s">
        <v>825</v>
      </c>
      <c r="C3131" s="103">
        <v>975.9</v>
      </c>
    </row>
    <row r="3132" spans="2:3" ht="15.75" thickBot="1" x14ac:dyDescent="0.3">
      <c r="B3132" s="100" t="s">
        <v>826</v>
      </c>
      <c r="C3132" s="103">
        <v>873.3</v>
      </c>
    </row>
    <row r="3133" spans="2:3" ht="15.75" thickBot="1" x14ac:dyDescent="0.3">
      <c r="B3133" s="96" t="s">
        <v>821</v>
      </c>
      <c r="C3133" s="104">
        <v>621</v>
      </c>
    </row>
    <row r="3134" spans="2:3" ht="15.75" thickBot="1" x14ac:dyDescent="0.3">
      <c r="B3134" s="98" t="s">
        <v>822</v>
      </c>
      <c r="C3134" s="104">
        <v>505</v>
      </c>
    </row>
    <row r="3135" spans="2:3" ht="15.75" thickBot="1" x14ac:dyDescent="0.3">
      <c r="B3135" s="98" t="s">
        <v>823</v>
      </c>
      <c r="C3135" s="104">
        <v>116</v>
      </c>
    </row>
    <row r="3136" spans="2:3" ht="15.75" thickBot="1" x14ac:dyDescent="0.3">
      <c r="B3136" s="123" t="s">
        <v>976</v>
      </c>
      <c r="C3136" s="124"/>
    </row>
    <row r="3137" spans="2:3" ht="15.75" thickBot="1" x14ac:dyDescent="0.3">
      <c r="B3137" s="65" t="s">
        <v>780</v>
      </c>
      <c r="C3137" s="95">
        <v>1437.9</v>
      </c>
    </row>
    <row r="3138" spans="2:3" ht="15.75" thickBot="1" x14ac:dyDescent="0.3">
      <c r="B3138" s="66" t="s">
        <v>782</v>
      </c>
      <c r="C3138" s="95">
        <v>1437.9</v>
      </c>
    </row>
    <row r="3139" spans="2:3" ht="15.75" thickBot="1" x14ac:dyDescent="0.3">
      <c r="B3139" s="65" t="s">
        <v>4</v>
      </c>
      <c r="C3139" s="95">
        <v>1440.3</v>
      </c>
    </row>
    <row r="3140" spans="2:3" ht="15.75" thickBot="1" x14ac:dyDescent="0.3">
      <c r="B3140" s="66" t="s">
        <v>5</v>
      </c>
      <c r="C3140" s="95">
        <v>1238.5</v>
      </c>
    </row>
    <row r="3141" spans="2:3" ht="15.75" thickBot="1" x14ac:dyDescent="0.3">
      <c r="B3141" s="66" t="s">
        <v>6</v>
      </c>
      <c r="C3141" s="102">
        <v>188.7</v>
      </c>
    </row>
    <row r="3142" spans="2:3" ht="15.75" thickBot="1" x14ac:dyDescent="0.3">
      <c r="B3142" s="66" t="s">
        <v>10</v>
      </c>
      <c r="C3142" s="102">
        <v>13.1</v>
      </c>
    </row>
    <row r="3143" spans="2:3" ht="15.75" thickBot="1" x14ac:dyDescent="0.3">
      <c r="B3143" s="65" t="s">
        <v>12</v>
      </c>
      <c r="C3143" s="102">
        <v>15.9</v>
      </c>
    </row>
    <row r="3144" spans="2:3" ht="15.75" thickBot="1" x14ac:dyDescent="0.3">
      <c r="B3144" s="96" t="s">
        <v>802</v>
      </c>
      <c r="C3144" s="95">
        <v>1437.9</v>
      </c>
    </row>
    <row r="3145" spans="2:3" ht="15.75" thickBot="1" x14ac:dyDescent="0.3">
      <c r="B3145" s="66" t="s">
        <v>780</v>
      </c>
      <c r="C3145" s="95">
        <v>1437.9</v>
      </c>
    </row>
    <row r="3146" spans="2:3" ht="15.75" thickBot="1" x14ac:dyDescent="0.3">
      <c r="B3146" s="96" t="s">
        <v>806</v>
      </c>
      <c r="C3146" s="95">
        <v>1456.2</v>
      </c>
    </row>
    <row r="3147" spans="2:3" ht="15.75" thickBot="1" x14ac:dyDescent="0.3">
      <c r="B3147" s="66" t="s">
        <v>4</v>
      </c>
      <c r="C3147" s="95">
        <v>1440.3</v>
      </c>
    </row>
    <row r="3148" spans="2:3" ht="15.75" thickBot="1" x14ac:dyDescent="0.3">
      <c r="B3148" s="66" t="s">
        <v>12</v>
      </c>
      <c r="C3148" s="102">
        <v>15.9</v>
      </c>
    </row>
    <row r="3149" spans="2:3" ht="15.75" thickBot="1" x14ac:dyDescent="0.3">
      <c r="B3149" s="100" t="s">
        <v>808</v>
      </c>
      <c r="C3149" s="103">
        <v>-18.3</v>
      </c>
    </row>
    <row r="3150" spans="2:3" ht="15.75" thickBot="1" x14ac:dyDescent="0.3">
      <c r="B3150" s="100" t="s">
        <v>825</v>
      </c>
      <c r="C3150" s="103">
        <v>164.9</v>
      </c>
    </row>
    <row r="3151" spans="2:3" ht="15.75" thickBot="1" x14ac:dyDescent="0.3">
      <c r="B3151" s="100" t="s">
        <v>826</v>
      </c>
      <c r="C3151" s="103">
        <v>146.6</v>
      </c>
    </row>
    <row r="3152" spans="2:3" ht="15.75" thickBot="1" x14ac:dyDescent="0.3">
      <c r="B3152" s="96" t="s">
        <v>821</v>
      </c>
      <c r="C3152" s="104">
        <v>191</v>
      </c>
    </row>
    <row r="3153" spans="2:3" ht="15.75" thickBot="1" x14ac:dyDescent="0.3">
      <c r="B3153" s="98" t="s">
        <v>822</v>
      </c>
      <c r="C3153" s="104">
        <v>156</v>
      </c>
    </row>
    <row r="3154" spans="2:3" ht="15.75" thickBot="1" x14ac:dyDescent="0.3">
      <c r="B3154" s="98" t="s">
        <v>823</v>
      </c>
      <c r="C3154" s="104">
        <v>35</v>
      </c>
    </row>
    <row r="3155" spans="2:3" ht="15.75" thickBot="1" x14ac:dyDescent="0.3">
      <c r="B3155" s="123" t="s">
        <v>977</v>
      </c>
      <c r="C3155" s="124"/>
    </row>
    <row r="3156" spans="2:3" ht="15.75" thickBot="1" x14ac:dyDescent="0.3">
      <c r="B3156" s="65" t="s">
        <v>780</v>
      </c>
      <c r="C3156" s="95">
        <v>5453.4</v>
      </c>
    </row>
    <row r="3157" spans="2:3" ht="15.75" thickBot="1" x14ac:dyDescent="0.3">
      <c r="B3157" s="66" t="s">
        <v>9</v>
      </c>
      <c r="C3157" s="102">
        <v>172</v>
      </c>
    </row>
    <row r="3158" spans="2:3" ht="15.75" thickBot="1" x14ac:dyDescent="0.3">
      <c r="B3158" s="66" t="s">
        <v>782</v>
      </c>
      <c r="C3158" s="95">
        <v>5281.4</v>
      </c>
    </row>
    <row r="3159" spans="2:3" ht="15.75" thickBot="1" x14ac:dyDescent="0.3">
      <c r="B3159" s="65" t="s">
        <v>4</v>
      </c>
      <c r="C3159" s="95">
        <v>5368.5</v>
      </c>
    </row>
    <row r="3160" spans="2:3" ht="15.75" thickBot="1" x14ac:dyDescent="0.3">
      <c r="B3160" s="66" t="s">
        <v>5</v>
      </c>
      <c r="C3160" s="95">
        <v>4803.1000000000004</v>
      </c>
    </row>
    <row r="3161" spans="2:3" ht="15.75" thickBot="1" x14ac:dyDescent="0.3">
      <c r="B3161" s="66" t="s">
        <v>6</v>
      </c>
      <c r="C3161" s="102">
        <v>511.8</v>
      </c>
    </row>
    <row r="3162" spans="2:3" ht="15.75" thickBot="1" x14ac:dyDescent="0.3">
      <c r="B3162" s="66" t="s">
        <v>10</v>
      </c>
      <c r="C3162" s="102">
        <v>53.6</v>
      </c>
    </row>
    <row r="3163" spans="2:3" ht="15.75" thickBot="1" x14ac:dyDescent="0.3">
      <c r="B3163" s="65" t="s">
        <v>12</v>
      </c>
      <c r="C3163" s="102">
        <v>6.6</v>
      </c>
    </row>
    <row r="3164" spans="2:3" ht="15.75" thickBot="1" x14ac:dyDescent="0.3">
      <c r="B3164" s="96" t="s">
        <v>802</v>
      </c>
      <c r="C3164" s="95">
        <v>5453.4</v>
      </c>
    </row>
    <row r="3165" spans="2:3" ht="15.75" thickBot="1" x14ac:dyDescent="0.3">
      <c r="B3165" s="66" t="s">
        <v>780</v>
      </c>
      <c r="C3165" s="95">
        <v>5453.4</v>
      </c>
    </row>
    <row r="3166" spans="2:3" ht="15.75" thickBot="1" x14ac:dyDescent="0.3">
      <c r="B3166" s="96" t="s">
        <v>806</v>
      </c>
      <c r="C3166" s="95">
        <v>5375.1</v>
      </c>
    </row>
    <row r="3167" spans="2:3" ht="15.75" thickBot="1" x14ac:dyDescent="0.3">
      <c r="B3167" s="66" t="s">
        <v>4</v>
      </c>
      <c r="C3167" s="95">
        <v>5368.5</v>
      </c>
    </row>
    <row r="3168" spans="2:3" ht="15.75" thickBot="1" x14ac:dyDescent="0.3">
      <c r="B3168" s="66" t="s">
        <v>12</v>
      </c>
      <c r="C3168" s="102">
        <v>6.6</v>
      </c>
    </row>
    <row r="3169" spans="2:3" ht="15.75" thickBot="1" x14ac:dyDescent="0.3">
      <c r="B3169" s="100" t="s">
        <v>808</v>
      </c>
      <c r="C3169" s="103">
        <v>78.3</v>
      </c>
    </row>
    <row r="3170" spans="2:3" ht="15.75" thickBot="1" x14ac:dyDescent="0.3">
      <c r="B3170" s="100" t="s">
        <v>825</v>
      </c>
      <c r="C3170" s="103">
        <v>319.10000000000002</v>
      </c>
    </row>
    <row r="3171" spans="2:3" ht="15.75" thickBot="1" x14ac:dyDescent="0.3">
      <c r="B3171" s="100" t="s">
        <v>826</v>
      </c>
      <c r="C3171" s="103">
        <v>397.4</v>
      </c>
    </row>
    <row r="3172" spans="2:3" ht="15.75" thickBot="1" x14ac:dyDescent="0.3">
      <c r="B3172" s="96" t="s">
        <v>821</v>
      </c>
      <c r="C3172" s="104">
        <v>764</v>
      </c>
    </row>
    <row r="3173" spans="2:3" ht="15.75" thickBot="1" x14ac:dyDescent="0.3">
      <c r="B3173" s="98" t="s">
        <v>822</v>
      </c>
      <c r="C3173" s="104">
        <v>612</v>
      </c>
    </row>
    <row r="3174" spans="2:3" ht="15.75" thickBot="1" x14ac:dyDescent="0.3">
      <c r="B3174" s="98" t="s">
        <v>823</v>
      </c>
      <c r="C3174" s="104">
        <v>152</v>
      </c>
    </row>
    <row r="3175" spans="2:3" ht="15.75" thickBot="1" x14ac:dyDescent="0.3">
      <c r="B3175" s="123" t="s">
        <v>978</v>
      </c>
      <c r="C3175" s="124"/>
    </row>
    <row r="3176" spans="2:3" ht="15.75" thickBot="1" x14ac:dyDescent="0.3">
      <c r="B3176" s="65" t="s">
        <v>780</v>
      </c>
      <c r="C3176" s="95">
        <v>1160.5</v>
      </c>
    </row>
    <row r="3177" spans="2:3" ht="15.75" thickBot="1" x14ac:dyDescent="0.3">
      <c r="B3177" s="66" t="s">
        <v>9</v>
      </c>
      <c r="C3177" s="102">
        <v>80.7</v>
      </c>
    </row>
    <row r="3178" spans="2:3" ht="15.75" thickBot="1" x14ac:dyDescent="0.3">
      <c r="B3178" s="66" t="s">
        <v>782</v>
      </c>
      <c r="C3178" s="95">
        <v>1079.8</v>
      </c>
    </row>
    <row r="3179" spans="2:3" ht="15.75" thickBot="1" x14ac:dyDescent="0.3">
      <c r="B3179" s="65" t="s">
        <v>4</v>
      </c>
      <c r="C3179" s="102">
        <v>514.20000000000005</v>
      </c>
    </row>
    <row r="3180" spans="2:3" ht="15.75" thickBot="1" x14ac:dyDescent="0.3">
      <c r="B3180" s="66" t="s">
        <v>6</v>
      </c>
      <c r="C3180" s="102">
        <v>512.6</v>
      </c>
    </row>
    <row r="3181" spans="2:3" ht="15.75" thickBot="1" x14ac:dyDescent="0.3">
      <c r="B3181" s="66" t="s">
        <v>10</v>
      </c>
      <c r="C3181" s="102">
        <v>1.6</v>
      </c>
    </row>
    <row r="3182" spans="2:3" ht="15.75" thickBot="1" x14ac:dyDescent="0.3">
      <c r="B3182" s="65" t="s">
        <v>12</v>
      </c>
      <c r="C3182" s="102">
        <v>161.19999999999999</v>
      </c>
    </row>
    <row r="3183" spans="2:3" ht="15.75" thickBot="1" x14ac:dyDescent="0.3">
      <c r="B3183" s="96" t="s">
        <v>802</v>
      </c>
      <c r="C3183" s="95">
        <v>1160.5</v>
      </c>
    </row>
    <row r="3184" spans="2:3" ht="15.75" thickBot="1" x14ac:dyDescent="0.3">
      <c r="B3184" s="66" t="s">
        <v>780</v>
      </c>
      <c r="C3184" s="95">
        <v>1160.5</v>
      </c>
    </row>
    <row r="3185" spans="2:3" ht="15.75" thickBot="1" x14ac:dyDescent="0.3">
      <c r="B3185" s="96" t="s">
        <v>806</v>
      </c>
      <c r="C3185" s="102">
        <v>675.4</v>
      </c>
    </row>
    <row r="3186" spans="2:3" ht="15.75" thickBot="1" x14ac:dyDescent="0.3">
      <c r="B3186" s="66" t="s">
        <v>4</v>
      </c>
      <c r="C3186" s="102">
        <v>514.20000000000005</v>
      </c>
    </row>
    <row r="3187" spans="2:3" ht="15.75" thickBot="1" x14ac:dyDescent="0.3">
      <c r="B3187" s="66" t="s">
        <v>12</v>
      </c>
      <c r="C3187" s="102">
        <v>161.19999999999999</v>
      </c>
    </row>
    <row r="3188" spans="2:3" ht="15.75" thickBot="1" x14ac:dyDescent="0.3">
      <c r="B3188" s="100" t="s">
        <v>808</v>
      </c>
      <c r="C3188" s="103">
        <v>485.1</v>
      </c>
    </row>
    <row r="3189" spans="2:3" ht="15.75" thickBot="1" x14ac:dyDescent="0.3">
      <c r="B3189" s="100" t="s">
        <v>825</v>
      </c>
      <c r="C3189" s="101">
        <v>4723.6000000000004</v>
      </c>
    </row>
    <row r="3190" spans="2:3" ht="15.75" thickBot="1" x14ac:dyDescent="0.3">
      <c r="B3190" s="100" t="s">
        <v>826</v>
      </c>
      <c r="C3190" s="101">
        <v>5208.7</v>
      </c>
    </row>
    <row r="3191" spans="2:3" ht="15.75" thickBot="1" x14ac:dyDescent="0.3">
      <c r="B3191" s="96" t="s">
        <v>821</v>
      </c>
      <c r="C3191" s="104">
        <v>115</v>
      </c>
    </row>
    <row r="3192" spans="2:3" ht="15.75" thickBot="1" x14ac:dyDescent="0.3">
      <c r="B3192" s="98" t="s">
        <v>822</v>
      </c>
      <c r="C3192" s="104">
        <v>37</v>
      </c>
    </row>
    <row r="3193" spans="2:3" ht="15.75" thickBot="1" x14ac:dyDescent="0.3">
      <c r="B3193" s="98" t="s">
        <v>823</v>
      </c>
      <c r="C3193" s="104">
        <v>78</v>
      </c>
    </row>
    <row r="3194" spans="2:3" ht="15.75" thickBot="1" x14ac:dyDescent="0.3">
      <c r="B3194" s="123" t="s">
        <v>979</v>
      </c>
      <c r="C3194" s="124"/>
    </row>
    <row r="3195" spans="2:3" ht="15.75" thickBot="1" x14ac:dyDescent="0.3">
      <c r="B3195" s="65" t="s">
        <v>780</v>
      </c>
      <c r="C3195" s="95">
        <v>8263.9</v>
      </c>
    </row>
    <row r="3196" spans="2:3" ht="15.75" thickBot="1" x14ac:dyDescent="0.3">
      <c r="B3196" s="66" t="s">
        <v>9</v>
      </c>
      <c r="C3196" s="102">
        <v>16.5</v>
      </c>
    </row>
    <row r="3197" spans="2:3" ht="15.75" thickBot="1" x14ac:dyDescent="0.3">
      <c r="B3197" s="66" t="s">
        <v>782</v>
      </c>
      <c r="C3197" s="95">
        <v>8247.4</v>
      </c>
    </row>
    <row r="3198" spans="2:3" ht="15.75" thickBot="1" x14ac:dyDescent="0.3">
      <c r="B3198" s="65" t="s">
        <v>4</v>
      </c>
      <c r="C3198" s="95">
        <v>8285.7000000000007</v>
      </c>
    </row>
    <row r="3199" spans="2:3" ht="15.75" thickBot="1" x14ac:dyDescent="0.3">
      <c r="B3199" s="66" t="s">
        <v>5</v>
      </c>
      <c r="C3199" s="95">
        <v>7300.7</v>
      </c>
    </row>
    <row r="3200" spans="2:3" ht="15.75" thickBot="1" x14ac:dyDescent="0.3">
      <c r="B3200" s="66" t="s">
        <v>6</v>
      </c>
      <c r="C3200" s="102">
        <v>883.9</v>
      </c>
    </row>
    <row r="3201" spans="2:3" ht="15.75" thickBot="1" x14ac:dyDescent="0.3">
      <c r="B3201" s="66" t="s">
        <v>10</v>
      </c>
      <c r="C3201" s="102">
        <v>101.1</v>
      </c>
    </row>
    <row r="3202" spans="2:3" ht="15.75" thickBot="1" x14ac:dyDescent="0.3">
      <c r="B3202" s="65" t="s">
        <v>12</v>
      </c>
      <c r="C3202" s="102">
        <v>153.80000000000001</v>
      </c>
    </row>
    <row r="3203" spans="2:3" ht="15.75" thickBot="1" x14ac:dyDescent="0.3">
      <c r="B3203" s="96" t="s">
        <v>802</v>
      </c>
      <c r="C3203" s="95">
        <v>8263.9</v>
      </c>
    </row>
    <row r="3204" spans="2:3" ht="15.75" thickBot="1" x14ac:dyDescent="0.3">
      <c r="B3204" s="66" t="s">
        <v>780</v>
      </c>
      <c r="C3204" s="95">
        <v>8263.9</v>
      </c>
    </row>
    <row r="3205" spans="2:3" ht="15.75" thickBot="1" x14ac:dyDescent="0.3">
      <c r="B3205" s="96" t="s">
        <v>806</v>
      </c>
      <c r="C3205" s="95">
        <v>8439.5</v>
      </c>
    </row>
    <row r="3206" spans="2:3" ht="15.75" thickBot="1" x14ac:dyDescent="0.3">
      <c r="B3206" s="66" t="s">
        <v>4</v>
      </c>
      <c r="C3206" s="95">
        <v>8285.7000000000007</v>
      </c>
    </row>
    <row r="3207" spans="2:3" ht="15.75" thickBot="1" x14ac:dyDescent="0.3">
      <c r="B3207" s="66" t="s">
        <v>12</v>
      </c>
      <c r="C3207" s="102">
        <v>153.80000000000001</v>
      </c>
    </row>
    <row r="3208" spans="2:3" ht="15.75" thickBot="1" x14ac:dyDescent="0.3">
      <c r="B3208" s="100" t="s">
        <v>808</v>
      </c>
      <c r="C3208" s="103">
        <v>-175.6</v>
      </c>
    </row>
    <row r="3209" spans="2:3" ht="15.75" thickBot="1" x14ac:dyDescent="0.3">
      <c r="B3209" s="100" t="s">
        <v>825</v>
      </c>
      <c r="C3209" s="103">
        <v>670.8</v>
      </c>
    </row>
    <row r="3210" spans="2:3" ht="15.75" thickBot="1" x14ac:dyDescent="0.3">
      <c r="B3210" s="100" t="s">
        <v>826</v>
      </c>
      <c r="C3210" s="103">
        <v>495.2</v>
      </c>
    </row>
    <row r="3211" spans="2:3" ht="15.75" thickBot="1" x14ac:dyDescent="0.3">
      <c r="B3211" s="96" t="s">
        <v>821</v>
      </c>
      <c r="C3211" s="105">
        <v>1155</v>
      </c>
    </row>
    <row r="3212" spans="2:3" ht="15.75" thickBot="1" x14ac:dyDescent="0.3">
      <c r="B3212" s="98" t="s">
        <v>822</v>
      </c>
      <c r="C3212" s="104">
        <v>973</v>
      </c>
    </row>
    <row r="3213" spans="2:3" ht="15.75" thickBot="1" x14ac:dyDescent="0.3">
      <c r="B3213" s="98" t="s">
        <v>823</v>
      </c>
      <c r="C3213" s="104">
        <v>182</v>
      </c>
    </row>
    <row r="3214" spans="2:3" ht="15.75" thickBot="1" x14ac:dyDescent="0.3">
      <c r="B3214" s="123" t="s">
        <v>980</v>
      </c>
      <c r="C3214" s="124"/>
    </row>
    <row r="3215" spans="2:3" ht="15.75" thickBot="1" x14ac:dyDescent="0.3">
      <c r="B3215" s="65" t="s">
        <v>780</v>
      </c>
      <c r="C3215" s="102">
        <v>114.9</v>
      </c>
    </row>
    <row r="3216" spans="2:3" ht="15.75" thickBot="1" x14ac:dyDescent="0.3">
      <c r="B3216" s="66" t="s">
        <v>9</v>
      </c>
      <c r="C3216" s="102">
        <v>-0.1</v>
      </c>
    </row>
    <row r="3217" spans="2:3" ht="15.75" thickBot="1" x14ac:dyDescent="0.3">
      <c r="B3217" s="66" t="s">
        <v>782</v>
      </c>
      <c r="C3217" s="102">
        <v>115</v>
      </c>
    </row>
    <row r="3218" spans="2:3" ht="15.75" thickBot="1" x14ac:dyDescent="0.3">
      <c r="B3218" s="65" t="s">
        <v>4</v>
      </c>
      <c r="C3218" s="102">
        <v>83.9</v>
      </c>
    </row>
    <row r="3219" spans="2:3" ht="15.75" thickBot="1" x14ac:dyDescent="0.3">
      <c r="B3219" s="66" t="s">
        <v>6</v>
      </c>
      <c r="C3219" s="102">
        <v>83.6</v>
      </c>
    </row>
    <row r="3220" spans="2:3" ht="15.75" thickBot="1" x14ac:dyDescent="0.3">
      <c r="B3220" s="66" t="s">
        <v>10</v>
      </c>
      <c r="C3220" s="102">
        <v>0.3</v>
      </c>
    </row>
    <row r="3221" spans="2:3" ht="15.75" thickBot="1" x14ac:dyDescent="0.3">
      <c r="B3221" s="65" t="s">
        <v>12</v>
      </c>
      <c r="C3221" s="102">
        <v>10.9</v>
      </c>
    </row>
    <row r="3222" spans="2:3" ht="15.75" thickBot="1" x14ac:dyDescent="0.3">
      <c r="B3222" s="96" t="s">
        <v>802</v>
      </c>
      <c r="C3222" s="102">
        <v>114.9</v>
      </c>
    </row>
    <row r="3223" spans="2:3" ht="15.75" thickBot="1" x14ac:dyDescent="0.3">
      <c r="B3223" s="66" t="s">
        <v>780</v>
      </c>
      <c r="C3223" s="102">
        <v>114.9</v>
      </c>
    </row>
    <row r="3224" spans="2:3" ht="15.75" thickBot="1" x14ac:dyDescent="0.3">
      <c r="B3224" s="96" t="s">
        <v>806</v>
      </c>
      <c r="C3224" s="102">
        <v>94.8</v>
      </c>
    </row>
    <row r="3225" spans="2:3" ht="15.75" thickBot="1" x14ac:dyDescent="0.3">
      <c r="B3225" s="66" t="s">
        <v>4</v>
      </c>
      <c r="C3225" s="102">
        <v>83.9</v>
      </c>
    </row>
    <row r="3226" spans="2:3" ht="15.75" thickBot="1" x14ac:dyDescent="0.3">
      <c r="B3226" s="66" t="s">
        <v>12</v>
      </c>
      <c r="C3226" s="102">
        <v>10.9</v>
      </c>
    </row>
    <row r="3227" spans="2:3" ht="15.75" thickBot="1" x14ac:dyDescent="0.3">
      <c r="B3227" s="100" t="s">
        <v>808</v>
      </c>
      <c r="C3227" s="103">
        <v>20.100000000000001</v>
      </c>
    </row>
    <row r="3228" spans="2:3" ht="15.75" thickBot="1" x14ac:dyDescent="0.3">
      <c r="B3228" s="100" t="s">
        <v>825</v>
      </c>
      <c r="C3228" s="103">
        <v>123.3</v>
      </c>
    </row>
    <row r="3229" spans="2:3" ht="15.75" thickBot="1" x14ac:dyDescent="0.3">
      <c r="B3229" s="100" t="s">
        <v>826</v>
      </c>
      <c r="C3229" s="103">
        <v>143.4</v>
      </c>
    </row>
    <row r="3230" spans="2:3" ht="15.75" thickBot="1" x14ac:dyDescent="0.3">
      <c r="B3230" s="96" t="s">
        <v>821</v>
      </c>
      <c r="C3230" s="104">
        <v>180</v>
      </c>
    </row>
    <row r="3231" spans="2:3" ht="15.75" thickBot="1" x14ac:dyDescent="0.3">
      <c r="B3231" s="98" t="s">
        <v>822</v>
      </c>
      <c r="C3231" s="104">
        <v>12</v>
      </c>
    </row>
    <row r="3232" spans="2:3" ht="15.75" thickBot="1" x14ac:dyDescent="0.3">
      <c r="B3232" s="98" t="s">
        <v>823</v>
      </c>
      <c r="C3232" s="104">
        <v>168</v>
      </c>
    </row>
    <row r="3233" spans="2:3" ht="15.75" thickBot="1" x14ac:dyDescent="0.3">
      <c r="B3233" s="123" t="s">
        <v>981</v>
      </c>
      <c r="C3233" s="124"/>
    </row>
    <row r="3234" spans="2:3" ht="15.75" thickBot="1" x14ac:dyDescent="0.3">
      <c r="B3234" s="65" t="s">
        <v>780</v>
      </c>
      <c r="C3234" s="95">
        <v>4908.2</v>
      </c>
    </row>
    <row r="3235" spans="2:3" ht="15.75" thickBot="1" x14ac:dyDescent="0.3">
      <c r="B3235" s="66" t="s">
        <v>9</v>
      </c>
      <c r="C3235" s="102">
        <v>6.2</v>
      </c>
    </row>
    <row r="3236" spans="2:3" ht="15.75" thickBot="1" x14ac:dyDescent="0.3">
      <c r="B3236" s="66" t="s">
        <v>782</v>
      </c>
      <c r="C3236" s="95">
        <v>4902.1000000000004</v>
      </c>
    </row>
    <row r="3237" spans="2:3" ht="15.75" thickBot="1" x14ac:dyDescent="0.3">
      <c r="B3237" s="65" t="s">
        <v>4</v>
      </c>
      <c r="C3237" s="95">
        <v>4921.1000000000004</v>
      </c>
    </row>
    <row r="3238" spans="2:3" ht="15.75" thickBot="1" x14ac:dyDescent="0.3">
      <c r="B3238" s="66" t="s">
        <v>5</v>
      </c>
      <c r="C3238" s="95">
        <v>4256.6000000000004</v>
      </c>
    </row>
    <row r="3239" spans="2:3" ht="15.75" thickBot="1" x14ac:dyDescent="0.3">
      <c r="B3239" s="66" t="s">
        <v>6</v>
      </c>
      <c r="C3239" s="102">
        <v>613.5</v>
      </c>
    </row>
    <row r="3240" spans="2:3" ht="15.75" thickBot="1" x14ac:dyDescent="0.3">
      <c r="B3240" s="66" t="s">
        <v>10</v>
      </c>
      <c r="C3240" s="102">
        <v>51</v>
      </c>
    </row>
    <row r="3241" spans="2:3" ht="15.75" thickBot="1" x14ac:dyDescent="0.3">
      <c r="B3241" s="65" t="s">
        <v>12</v>
      </c>
      <c r="C3241" s="102">
        <v>75.400000000000006</v>
      </c>
    </row>
    <row r="3242" spans="2:3" ht="15.75" thickBot="1" x14ac:dyDescent="0.3">
      <c r="B3242" s="96" t="s">
        <v>802</v>
      </c>
      <c r="C3242" s="95">
        <v>4908.2</v>
      </c>
    </row>
    <row r="3243" spans="2:3" ht="15.75" thickBot="1" x14ac:dyDescent="0.3">
      <c r="B3243" s="66" t="s">
        <v>780</v>
      </c>
      <c r="C3243" s="95">
        <v>4908.2</v>
      </c>
    </row>
    <row r="3244" spans="2:3" ht="15.75" thickBot="1" x14ac:dyDescent="0.3">
      <c r="B3244" s="96" t="s">
        <v>806</v>
      </c>
      <c r="C3244" s="95">
        <v>4996.6000000000004</v>
      </c>
    </row>
    <row r="3245" spans="2:3" ht="15.75" thickBot="1" x14ac:dyDescent="0.3">
      <c r="B3245" s="66" t="s">
        <v>4</v>
      </c>
      <c r="C3245" s="95">
        <v>4921.1000000000004</v>
      </c>
    </row>
    <row r="3246" spans="2:3" ht="15.75" thickBot="1" x14ac:dyDescent="0.3">
      <c r="B3246" s="66" t="s">
        <v>12</v>
      </c>
      <c r="C3246" s="102">
        <v>75.400000000000006</v>
      </c>
    </row>
    <row r="3247" spans="2:3" ht="15.75" thickBot="1" x14ac:dyDescent="0.3">
      <c r="B3247" s="100" t="s">
        <v>808</v>
      </c>
      <c r="C3247" s="103">
        <v>-88.3</v>
      </c>
    </row>
    <row r="3248" spans="2:3" ht="15.75" thickBot="1" x14ac:dyDescent="0.3">
      <c r="B3248" s="100" t="s">
        <v>825</v>
      </c>
      <c r="C3248" s="103">
        <v>914.8</v>
      </c>
    </row>
    <row r="3249" spans="2:3" ht="15.75" thickBot="1" x14ac:dyDescent="0.3">
      <c r="B3249" s="100" t="s">
        <v>826</v>
      </c>
      <c r="C3249" s="103">
        <v>826.5</v>
      </c>
    </row>
    <row r="3250" spans="2:3" ht="15.75" thickBot="1" x14ac:dyDescent="0.3">
      <c r="B3250" s="96" t="s">
        <v>821</v>
      </c>
      <c r="C3250" s="104">
        <v>694</v>
      </c>
    </row>
    <row r="3251" spans="2:3" ht="15.75" thickBot="1" x14ac:dyDescent="0.3">
      <c r="B3251" s="98" t="s">
        <v>822</v>
      </c>
      <c r="C3251" s="104">
        <v>558</v>
      </c>
    </row>
    <row r="3252" spans="2:3" ht="15.75" thickBot="1" x14ac:dyDescent="0.3">
      <c r="B3252" s="98" t="s">
        <v>823</v>
      </c>
      <c r="C3252" s="104">
        <v>136</v>
      </c>
    </row>
    <row r="3253" spans="2:3" ht="15.75" thickBot="1" x14ac:dyDescent="0.3">
      <c r="B3253" s="123" t="s">
        <v>982</v>
      </c>
      <c r="C3253" s="124"/>
    </row>
    <row r="3254" spans="2:3" ht="15.75" thickBot="1" x14ac:dyDescent="0.3">
      <c r="B3254" s="65" t="s">
        <v>4</v>
      </c>
      <c r="C3254" s="102">
        <v>30.1</v>
      </c>
    </row>
    <row r="3255" spans="2:3" ht="15.75" thickBot="1" x14ac:dyDescent="0.3">
      <c r="B3255" s="66" t="s">
        <v>6</v>
      </c>
      <c r="C3255" s="102">
        <v>20.399999999999999</v>
      </c>
    </row>
    <row r="3256" spans="2:3" ht="15.75" thickBot="1" x14ac:dyDescent="0.3">
      <c r="B3256" s="66" t="s">
        <v>11</v>
      </c>
      <c r="C3256" s="102">
        <v>9.6999999999999993</v>
      </c>
    </row>
    <row r="3257" spans="2:3" ht="15.75" thickBot="1" x14ac:dyDescent="0.3">
      <c r="B3257" s="96" t="s">
        <v>806</v>
      </c>
      <c r="C3257" s="102">
        <v>30.1</v>
      </c>
    </row>
    <row r="3258" spans="2:3" ht="15.75" thickBot="1" x14ac:dyDescent="0.3">
      <c r="B3258" s="66" t="s">
        <v>4</v>
      </c>
      <c r="C3258" s="102">
        <v>30.1</v>
      </c>
    </row>
    <row r="3259" spans="2:3" ht="15.75" thickBot="1" x14ac:dyDescent="0.3">
      <c r="B3259" s="100" t="s">
        <v>808</v>
      </c>
      <c r="C3259" s="103">
        <v>-30.1</v>
      </c>
    </row>
    <row r="3260" spans="2:3" ht="15.75" thickBot="1" x14ac:dyDescent="0.3">
      <c r="B3260" s="100" t="s">
        <v>825</v>
      </c>
      <c r="C3260" s="103">
        <v>80.3</v>
      </c>
    </row>
    <row r="3261" spans="2:3" ht="15.75" thickBot="1" x14ac:dyDescent="0.3">
      <c r="B3261" s="100" t="s">
        <v>826</v>
      </c>
      <c r="C3261" s="103">
        <v>50.2</v>
      </c>
    </row>
    <row r="3262" spans="2:3" ht="15.75" thickBot="1" x14ac:dyDescent="0.3">
      <c r="B3262" s="96" t="s">
        <v>821</v>
      </c>
      <c r="C3262" s="105">
        <v>1544</v>
      </c>
    </row>
    <row r="3263" spans="2:3" ht="15.75" thickBot="1" x14ac:dyDescent="0.3">
      <c r="B3263" s="98" t="s">
        <v>822</v>
      </c>
      <c r="C3263" s="104">
        <v>20</v>
      </c>
    </row>
    <row r="3264" spans="2:3" ht="15.75" thickBot="1" x14ac:dyDescent="0.3">
      <c r="B3264" s="98" t="s">
        <v>823</v>
      </c>
      <c r="C3264" s="105">
        <v>1524</v>
      </c>
    </row>
    <row r="3265" spans="2:3" ht="15.75" thickBot="1" x14ac:dyDescent="0.3">
      <c r="B3265" s="123" t="s">
        <v>983</v>
      </c>
      <c r="C3265" s="124"/>
    </row>
    <row r="3266" spans="2:3" ht="15.75" thickBot="1" x14ac:dyDescent="0.3">
      <c r="B3266" s="65" t="s">
        <v>780</v>
      </c>
      <c r="C3266" s="95">
        <v>2206.6999999999998</v>
      </c>
    </row>
    <row r="3267" spans="2:3" ht="15.75" thickBot="1" x14ac:dyDescent="0.3">
      <c r="B3267" s="66" t="s">
        <v>9</v>
      </c>
      <c r="C3267" s="102">
        <v>123</v>
      </c>
    </row>
    <row r="3268" spans="2:3" ht="15.75" thickBot="1" x14ac:dyDescent="0.3">
      <c r="B3268" s="66" t="s">
        <v>782</v>
      </c>
      <c r="C3268" s="95">
        <v>2083.8000000000002</v>
      </c>
    </row>
    <row r="3269" spans="2:3" ht="15.75" thickBot="1" x14ac:dyDescent="0.3">
      <c r="B3269" s="65" t="s">
        <v>4</v>
      </c>
      <c r="C3269" s="95">
        <v>2241.9</v>
      </c>
    </row>
    <row r="3270" spans="2:3" ht="15.75" thickBot="1" x14ac:dyDescent="0.3">
      <c r="B3270" s="66" t="s">
        <v>5</v>
      </c>
      <c r="C3270" s="95">
        <v>1167.5999999999999</v>
      </c>
    </row>
    <row r="3271" spans="2:3" ht="15.75" thickBot="1" x14ac:dyDescent="0.3">
      <c r="B3271" s="66" t="s">
        <v>6</v>
      </c>
      <c r="C3271" s="95">
        <v>1021</v>
      </c>
    </row>
    <row r="3272" spans="2:3" ht="15.75" thickBot="1" x14ac:dyDescent="0.3">
      <c r="B3272" s="66" t="s">
        <v>10</v>
      </c>
      <c r="C3272" s="102">
        <v>2</v>
      </c>
    </row>
    <row r="3273" spans="2:3" ht="15.75" thickBot="1" x14ac:dyDescent="0.3">
      <c r="B3273" s="66" t="s">
        <v>11</v>
      </c>
      <c r="C3273" s="102">
        <v>51.2</v>
      </c>
    </row>
    <row r="3274" spans="2:3" ht="15.75" thickBot="1" x14ac:dyDescent="0.3">
      <c r="B3274" s="65" t="s">
        <v>12</v>
      </c>
      <c r="C3274" s="102">
        <v>134.69999999999999</v>
      </c>
    </row>
    <row r="3275" spans="2:3" ht="15.75" thickBot="1" x14ac:dyDescent="0.3">
      <c r="B3275" s="96" t="s">
        <v>802</v>
      </c>
      <c r="C3275" s="95">
        <v>2206.6999999999998</v>
      </c>
    </row>
    <row r="3276" spans="2:3" ht="15.75" thickBot="1" x14ac:dyDescent="0.3">
      <c r="B3276" s="66" t="s">
        <v>780</v>
      </c>
      <c r="C3276" s="95">
        <v>2206.6999999999998</v>
      </c>
    </row>
    <row r="3277" spans="2:3" ht="15.75" thickBot="1" x14ac:dyDescent="0.3">
      <c r="B3277" s="96" t="s">
        <v>806</v>
      </c>
      <c r="C3277" s="95">
        <v>2376.5</v>
      </c>
    </row>
    <row r="3278" spans="2:3" ht="15.75" thickBot="1" x14ac:dyDescent="0.3">
      <c r="B3278" s="66" t="s">
        <v>4</v>
      </c>
      <c r="C3278" s="95">
        <v>2241.9</v>
      </c>
    </row>
    <row r="3279" spans="2:3" ht="15.75" thickBot="1" x14ac:dyDescent="0.3">
      <c r="B3279" s="66" t="s">
        <v>12</v>
      </c>
      <c r="C3279" s="102">
        <v>134.69999999999999</v>
      </c>
    </row>
    <row r="3280" spans="2:3" ht="15.75" thickBot="1" x14ac:dyDescent="0.3">
      <c r="B3280" s="100" t="s">
        <v>808</v>
      </c>
      <c r="C3280" s="103">
        <v>-169.8</v>
      </c>
    </row>
    <row r="3281" spans="2:3" ht="15.75" thickBot="1" x14ac:dyDescent="0.3">
      <c r="B3281" s="100" t="s">
        <v>825</v>
      </c>
      <c r="C3281" s="101">
        <v>1892.7</v>
      </c>
    </row>
    <row r="3282" spans="2:3" ht="15.75" thickBot="1" x14ac:dyDescent="0.3">
      <c r="B3282" s="100" t="s">
        <v>826</v>
      </c>
      <c r="C3282" s="101">
        <v>1722.9</v>
      </c>
    </row>
    <row r="3283" spans="2:3" ht="15.75" thickBot="1" x14ac:dyDescent="0.3">
      <c r="B3283" s="96" t="s">
        <v>821</v>
      </c>
      <c r="C3283" s="104">
        <v>319</v>
      </c>
    </row>
    <row r="3284" spans="2:3" ht="15.75" thickBot="1" x14ac:dyDescent="0.3">
      <c r="B3284" s="98" t="s">
        <v>822</v>
      </c>
      <c r="C3284" s="104">
        <v>151</v>
      </c>
    </row>
    <row r="3285" spans="2:3" ht="15.75" thickBot="1" x14ac:dyDescent="0.3">
      <c r="B3285" s="98" t="s">
        <v>823</v>
      </c>
      <c r="C3285" s="104">
        <v>168</v>
      </c>
    </row>
    <row r="3286" spans="2:3" ht="15.75" thickBot="1" x14ac:dyDescent="0.3">
      <c r="B3286" s="123" t="s">
        <v>984</v>
      </c>
      <c r="C3286" s="124"/>
    </row>
    <row r="3287" spans="2:3" ht="15.75" thickBot="1" x14ac:dyDescent="0.3">
      <c r="B3287" s="65" t="s">
        <v>780</v>
      </c>
      <c r="C3287" s="95">
        <v>8012.1</v>
      </c>
    </row>
    <row r="3288" spans="2:3" ht="15.75" thickBot="1" x14ac:dyDescent="0.3">
      <c r="B3288" s="66" t="s">
        <v>9</v>
      </c>
      <c r="C3288" s="102">
        <v>134</v>
      </c>
    </row>
    <row r="3289" spans="2:3" ht="15.75" thickBot="1" x14ac:dyDescent="0.3">
      <c r="B3289" s="66" t="s">
        <v>782</v>
      </c>
      <c r="C3289" s="95">
        <v>7878.1</v>
      </c>
    </row>
    <row r="3290" spans="2:3" ht="15.75" thickBot="1" x14ac:dyDescent="0.3">
      <c r="B3290" s="65" t="s">
        <v>4</v>
      </c>
      <c r="C3290" s="95">
        <v>8043.6</v>
      </c>
    </row>
    <row r="3291" spans="2:3" ht="15.75" thickBot="1" x14ac:dyDescent="0.3">
      <c r="B3291" s="66" t="s">
        <v>5</v>
      </c>
      <c r="C3291" s="95">
        <v>6922.8</v>
      </c>
    </row>
    <row r="3292" spans="2:3" ht="15.75" thickBot="1" x14ac:dyDescent="0.3">
      <c r="B3292" s="66" t="s">
        <v>6</v>
      </c>
      <c r="C3292" s="95">
        <v>1013.1</v>
      </c>
    </row>
    <row r="3293" spans="2:3" ht="15.75" thickBot="1" x14ac:dyDescent="0.3">
      <c r="B3293" s="66" t="s">
        <v>10</v>
      </c>
      <c r="C3293" s="102">
        <v>84.1</v>
      </c>
    </row>
    <row r="3294" spans="2:3" ht="15.75" thickBot="1" x14ac:dyDescent="0.3">
      <c r="B3294" s="66" t="s">
        <v>11</v>
      </c>
      <c r="C3294" s="102">
        <v>23.6</v>
      </c>
    </row>
    <row r="3295" spans="2:3" ht="15.75" thickBot="1" x14ac:dyDescent="0.3">
      <c r="B3295" s="65" t="s">
        <v>12</v>
      </c>
      <c r="C3295" s="102">
        <v>191.9</v>
      </c>
    </row>
    <row r="3296" spans="2:3" ht="15.75" thickBot="1" x14ac:dyDescent="0.3">
      <c r="B3296" s="96" t="s">
        <v>802</v>
      </c>
      <c r="C3296" s="95">
        <v>8012.1</v>
      </c>
    </row>
    <row r="3297" spans="2:3" ht="15.75" thickBot="1" x14ac:dyDescent="0.3">
      <c r="B3297" s="66" t="s">
        <v>780</v>
      </c>
      <c r="C3297" s="95">
        <v>8012.1</v>
      </c>
    </row>
    <row r="3298" spans="2:3" ht="15.75" thickBot="1" x14ac:dyDescent="0.3">
      <c r="B3298" s="96" t="s">
        <v>806</v>
      </c>
      <c r="C3298" s="95">
        <v>8235.5</v>
      </c>
    </row>
    <row r="3299" spans="2:3" ht="15.75" thickBot="1" x14ac:dyDescent="0.3">
      <c r="B3299" s="66" t="s">
        <v>4</v>
      </c>
      <c r="C3299" s="95">
        <v>8043.6</v>
      </c>
    </row>
    <row r="3300" spans="2:3" ht="15.75" thickBot="1" x14ac:dyDescent="0.3">
      <c r="B3300" s="66" t="s">
        <v>12</v>
      </c>
      <c r="C3300" s="102">
        <v>191.9</v>
      </c>
    </row>
    <row r="3301" spans="2:3" ht="15.75" thickBot="1" x14ac:dyDescent="0.3">
      <c r="B3301" s="100" t="s">
        <v>808</v>
      </c>
      <c r="C3301" s="103">
        <v>-223.4</v>
      </c>
    </row>
    <row r="3302" spans="2:3" ht="15.75" thickBot="1" x14ac:dyDescent="0.3">
      <c r="B3302" s="100" t="s">
        <v>825</v>
      </c>
      <c r="C3302" s="103">
        <v>880.9</v>
      </c>
    </row>
    <row r="3303" spans="2:3" ht="15.75" thickBot="1" x14ac:dyDescent="0.3">
      <c r="B3303" s="100" t="s">
        <v>826</v>
      </c>
      <c r="C3303" s="103">
        <v>657.5</v>
      </c>
    </row>
    <row r="3304" spans="2:3" ht="15.75" thickBot="1" x14ac:dyDescent="0.3">
      <c r="B3304" s="96" t="s">
        <v>821</v>
      </c>
      <c r="C3304" s="105">
        <v>1104</v>
      </c>
    </row>
    <row r="3305" spans="2:3" ht="15.75" thickBot="1" x14ac:dyDescent="0.3">
      <c r="B3305" s="98" t="s">
        <v>822</v>
      </c>
      <c r="C3305" s="104">
        <v>925</v>
      </c>
    </row>
    <row r="3306" spans="2:3" ht="15.75" thickBot="1" x14ac:dyDescent="0.3">
      <c r="B3306" s="98" t="s">
        <v>823</v>
      </c>
      <c r="C3306" s="104">
        <v>179</v>
      </c>
    </row>
    <row r="3307" spans="2:3" ht="15.75" thickBot="1" x14ac:dyDescent="0.3">
      <c r="B3307" s="123" t="s">
        <v>985</v>
      </c>
      <c r="C3307" s="124"/>
    </row>
    <row r="3308" spans="2:3" ht="15.75" thickBot="1" x14ac:dyDescent="0.3">
      <c r="B3308" s="65" t="s">
        <v>780</v>
      </c>
      <c r="C3308" s="95">
        <v>19083.3</v>
      </c>
    </row>
    <row r="3309" spans="2:3" ht="15.75" thickBot="1" x14ac:dyDescent="0.3">
      <c r="B3309" s="66" t="s">
        <v>9</v>
      </c>
      <c r="C3309" s="102">
        <v>99.6</v>
      </c>
    </row>
    <row r="3310" spans="2:3" ht="15.75" thickBot="1" x14ac:dyDescent="0.3">
      <c r="B3310" s="66" t="s">
        <v>782</v>
      </c>
      <c r="C3310" s="95">
        <v>18983.7</v>
      </c>
    </row>
    <row r="3311" spans="2:3" ht="15.75" thickBot="1" x14ac:dyDescent="0.3">
      <c r="B3311" s="65" t="s">
        <v>4</v>
      </c>
      <c r="C3311" s="95">
        <v>19427.900000000001</v>
      </c>
    </row>
    <row r="3312" spans="2:3" ht="15.75" thickBot="1" x14ac:dyDescent="0.3">
      <c r="B3312" s="66" t="s">
        <v>5</v>
      </c>
      <c r="C3312" s="95">
        <v>16676.099999999999</v>
      </c>
    </row>
    <row r="3313" spans="2:3" ht="15.75" thickBot="1" x14ac:dyDescent="0.3">
      <c r="B3313" s="66" t="s">
        <v>6</v>
      </c>
      <c r="C3313" s="95">
        <v>2494.5</v>
      </c>
    </row>
    <row r="3314" spans="2:3" ht="15.75" thickBot="1" x14ac:dyDescent="0.3">
      <c r="B3314" s="66" t="s">
        <v>10</v>
      </c>
      <c r="C3314" s="102">
        <v>198.2</v>
      </c>
    </row>
    <row r="3315" spans="2:3" ht="15.75" thickBot="1" x14ac:dyDescent="0.3">
      <c r="B3315" s="66" t="s">
        <v>11</v>
      </c>
      <c r="C3315" s="102">
        <v>59.1</v>
      </c>
    </row>
    <row r="3316" spans="2:3" ht="15.75" thickBot="1" x14ac:dyDescent="0.3">
      <c r="B3316" s="65" t="s">
        <v>12</v>
      </c>
      <c r="C3316" s="102">
        <v>279.5</v>
      </c>
    </row>
    <row r="3317" spans="2:3" ht="15.75" thickBot="1" x14ac:dyDescent="0.3">
      <c r="B3317" s="96" t="s">
        <v>802</v>
      </c>
      <c r="C3317" s="95">
        <v>19083.3</v>
      </c>
    </row>
    <row r="3318" spans="2:3" ht="15.75" thickBot="1" x14ac:dyDescent="0.3">
      <c r="B3318" s="66" t="s">
        <v>780</v>
      </c>
      <c r="C3318" s="95">
        <v>19083.3</v>
      </c>
    </row>
    <row r="3319" spans="2:3" ht="15.75" thickBot="1" x14ac:dyDescent="0.3">
      <c r="B3319" s="96" t="s">
        <v>806</v>
      </c>
      <c r="C3319" s="95">
        <v>19707.400000000001</v>
      </c>
    </row>
    <row r="3320" spans="2:3" ht="15.75" thickBot="1" x14ac:dyDescent="0.3">
      <c r="B3320" s="66" t="s">
        <v>4</v>
      </c>
      <c r="C3320" s="95">
        <v>19427.900000000001</v>
      </c>
    </row>
    <row r="3321" spans="2:3" ht="15.75" thickBot="1" x14ac:dyDescent="0.3">
      <c r="B3321" s="66" t="s">
        <v>12</v>
      </c>
      <c r="C3321" s="102">
        <v>279.5</v>
      </c>
    </row>
    <row r="3322" spans="2:3" ht="15.75" thickBot="1" x14ac:dyDescent="0.3">
      <c r="B3322" s="100" t="s">
        <v>808</v>
      </c>
      <c r="C3322" s="103">
        <v>-624.20000000000005</v>
      </c>
    </row>
    <row r="3323" spans="2:3" ht="15.75" thickBot="1" x14ac:dyDescent="0.3">
      <c r="B3323" s="100" t="s">
        <v>825</v>
      </c>
      <c r="C3323" s="101">
        <v>2583.1</v>
      </c>
    </row>
    <row r="3324" spans="2:3" ht="15.75" thickBot="1" x14ac:dyDescent="0.3">
      <c r="B3324" s="100" t="s">
        <v>826</v>
      </c>
      <c r="C3324" s="101">
        <v>1959</v>
      </c>
    </row>
    <row r="3325" spans="2:3" ht="15.75" thickBot="1" x14ac:dyDescent="0.3">
      <c r="B3325" s="96" t="s">
        <v>821</v>
      </c>
      <c r="C3325" s="105">
        <v>2483</v>
      </c>
    </row>
    <row r="3326" spans="2:3" ht="15.75" thickBot="1" x14ac:dyDescent="0.3">
      <c r="B3326" s="98" t="s">
        <v>822</v>
      </c>
      <c r="C3326" s="105">
        <v>2128</v>
      </c>
    </row>
    <row r="3327" spans="2:3" ht="15.75" thickBot="1" x14ac:dyDescent="0.3">
      <c r="B3327" s="98" t="s">
        <v>823</v>
      </c>
      <c r="C3327" s="104">
        <v>355</v>
      </c>
    </row>
    <row r="3328" spans="2:3" ht="15.75" thickBot="1" x14ac:dyDescent="0.3">
      <c r="B3328" s="123" t="s">
        <v>986</v>
      </c>
      <c r="C3328" s="124"/>
    </row>
    <row r="3329" spans="2:3" ht="15.75" thickBot="1" x14ac:dyDescent="0.3">
      <c r="B3329" s="65" t="s">
        <v>780</v>
      </c>
      <c r="C3329" s="95">
        <v>2611</v>
      </c>
    </row>
    <row r="3330" spans="2:3" ht="15.75" thickBot="1" x14ac:dyDescent="0.3">
      <c r="B3330" s="66" t="s">
        <v>9</v>
      </c>
      <c r="C3330" s="102">
        <v>38</v>
      </c>
    </row>
    <row r="3331" spans="2:3" ht="15.75" thickBot="1" x14ac:dyDescent="0.3">
      <c r="B3331" s="66" t="s">
        <v>782</v>
      </c>
      <c r="C3331" s="95">
        <v>2573</v>
      </c>
    </row>
    <row r="3332" spans="2:3" ht="15.75" thickBot="1" x14ac:dyDescent="0.3">
      <c r="B3332" s="65" t="s">
        <v>4</v>
      </c>
      <c r="C3332" s="95">
        <v>2569</v>
      </c>
    </row>
    <row r="3333" spans="2:3" ht="15.75" thickBot="1" x14ac:dyDescent="0.3">
      <c r="B3333" s="66" t="s">
        <v>5</v>
      </c>
      <c r="C3333" s="95">
        <v>2048</v>
      </c>
    </row>
    <row r="3334" spans="2:3" ht="15.75" thickBot="1" x14ac:dyDescent="0.3">
      <c r="B3334" s="66" t="s">
        <v>6</v>
      </c>
      <c r="C3334" s="102">
        <v>499</v>
      </c>
    </row>
    <row r="3335" spans="2:3" ht="15.75" thickBot="1" x14ac:dyDescent="0.3">
      <c r="B3335" s="66" t="s">
        <v>10</v>
      </c>
      <c r="C3335" s="102">
        <v>22</v>
      </c>
    </row>
    <row r="3336" spans="2:3" ht="15.75" thickBot="1" x14ac:dyDescent="0.3">
      <c r="B3336" s="96" t="s">
        <v>802</v>
      </c>
      <c r="C3336" s="95">
        <v>2611</v>
      </c>
    </row>
    <row r="3337" spans="2:3" ht="15.75" thickBot="1" x14ac:dyDescent="0.3">
      <c r="B3337" s="66" t="s">
        <v>780</v>
      </c>
      <c r="C3337" s="95">
        <v>2611</v>
      </c>
    </row>
    <row r="3338" spans="2:3" ht="15.75" thickBot="1" x14ac:dyDescent="0.3">
      <c r="B3338" s="96" t="s">
        <v>806</v>
      </c>
      <c r="C3338" s="95">
        <v>2569</v>
      </c>
    </row>
    <row r="3339" spans="2:3" ht="15.75" thickBot="1" x14ac:dyDescent="0.3">
      <c r="B3339" s="66" t="s">
        <v>4</v>
      </c>
      <c r="C3339" s="95">
        <v>2569</v>
      </c>
    </row>
    <row r="3340" spans="2:3" ht="15.75" thickBot="1" x14ac:dyDescent="0.3">
      <c r="B3340" s="100" t="s">
        <v>808</v>
      </c>
      <c r="C3340" s="103">
        <v>42</v>
      </c>
    </row>
    <row r="3341" spans="2:3" ht="15.75" thickBot="1" x14ac:dyDescent="0.3">
      <c r="B3341" s="100" t="s">
        <v>825</v>
      </c>
      <c r="C3341" s="103">
        <v>174</v>
      </c>
    </row>
    <row r="3342" spans="2:3" ht="15.75" thickBot="1" x14ac:dyDescent="0.3">
      <c r="B3342" s="100" t="s">
        <v>826</v>
      </c>
      <c r="C3342" s="103">
        <v>216</v>
      </c>
    </row>
    <row r="3343" spans="2:3" ht="15.75" thickBot="1" x14ac:dyDescent="0.3">
      <c r="B3343" s="96" t="s">
        <v>821</v>
      </c>
      <c r="C3343" s="104">
        <v>319</v>
      </c>
    </row>
    <row r="3344" spans="2:3" ht="15.75" thickBot="1" x14ac:dyDescent="0.3">
      <c r="B3344" s="98" t="s">
        <v>822</v>
      </c>
      <c r="C3344" s="104">
        <v>262</v>
      </c>
    </row>
    <row r="3345" spans="2:3" ht="15.75" thickBot="1" x14ac:dyDescent="0.3">
      <c r="B3345" s="98" t="s">
        <v>823</v>
      </c>
      <c r="C3345" s="104">
        <v>57</v>
      </c>
    </row>
    <row r="3346" spans="2:3" ht="15.75" thickBot="1" x14ac:dyDescent="0.3">
      <c r="B3346" s="123" t="s">
        <v>987</v>
      </c>
      <c r="C3346" s="124"/>
    </row>
    <row r="3347" spans="2:3" ht="15.75" thickBot="1" x14ac:dyDescent="0.3">
      <c r="B3347" s="65" t="s">
        <v>780</v>
      </c>
      <c r="C3347" s="102">
        <v>43.5</v>
      </c>
    </row>
    <row r="3348" spans="2:3" ht="15.75" thickBot="1" x14ac:dyDescent="0.3">
      <c r="B3348" s="66" t="s">
        <v>782</v>
      </c>
      <c r="C3348" s="102">
        <v>43.5</v>
      </c>
    </row>
    <row r="3349" spans="2:3" ht="15.75" thickBot="1" x14ac:dyDescent="0.3">
      <c r="B3349" s="65" t="s">
        <v>4</v>
      </c>
      <c r="C3349" s="102">
        <v>43.8</v>
      </c>
    </row>
    <row r="3350" spans="2:3" ht="15.75" thickBot="1" x14ac:dyDescent="0.3">
      <c r="B3350" s="66" t="s">
        <v>6</v>
      </c>
      <c r="C3350" s="102">
        <v>43.5</v>
      </c>
    </row>
    <row r="3351" spans="2:3" ht="15.75" thickBot="1" x14ac:dyDescent="0.3">
      <c r="B3351" s="66" t="s">
        <v>11</v>
      </c>
      <c r="C3351" s="102">
        <v>0.3</v>
      </c>
    </row>
    <row r="3352" spans="2:3" ht="15.75" thickBot="1" x14ac:dyDescent="0.3">
      <c r="B3352" s="65" t="s">
        <v>12</v>
      </c>
      <c r="C3352" s="102">
        <v>16.899999999999999</v>
      </c>
    </row>
    <row r="3353" spans="2:3" ht="15.75" thickBot="1" x14ac:dyDescent="0.3">
      <c r="B3353" s="96" t="s">
        <v>802</v>
      </c>
      <c r="C3353" s="102">
        <v>43.5</v>
      </c>
    </row>
    <row r="3354" spans="2:3" ht="15.75" thickBot="1" x14ac:dyDescent="0.3">
      <c r="B3354" s="66" t="s">
        <v>780</v>
      </c>
      <c r="C3354" s="102">
        <v>43.5</v>
      </c>
    </row>
    <row r="3355" spans="2:3" ht="15.75" thickBot="1" x14ac:dyDescent="0.3">
      <c r="B3355" s="96" t="s">
        <v>806</v>
      </c>
      <c r="C3355" s="102">
        <v>60.7</v>
      </c>
    </row>
    <row r="3356" spans="2:3" ht="15.75" thickBot="1" x14ac:dyDescent="0.3">
      <c r="B3356" s="66" t="s">
        <v>4</v>
      </c>
      <c r="C3356" s="102">
        <v>43.8</v>
      </c>
    </row>
    <row r="3357" spans="2:3" ht="15.75" thickBot="1" x14ac:dyDescent="0.3">
      <c r="B3357" s="66" t="s">
        <v>12</v>
      </c>
      <c r="C3357" s="102">
        <v>16.899999999999999</v>
      </c>
    </row>
    <row r="3358" spans="2:3" ht="15.75" thickBot="1" x14ac:dyDescent="0.3">
      <c r="B3358" s="100" t="s">
        <v>808</v>
      </c>
      <c r="C3358" s="103">
        <v>-17.2</v>
      </c>
    </row>
    <row r="3359" spans="2:3" ht="15.75" thickBot="1" x14ac:dyDescent="0.3">
      <c r="B3359" s="100" t="s">
        <v>825</v>
      </c>
      <c r="C3359" s="103">
        <v>22.1</v>
      </c>
    </row>
    <row r="3360" spans="2:3" ht="15.75" thickBot="1" x14ac:dyDescent="0.3">
      <c r="B3360" s="100" t="s">
        <v>826</v>
      </c>
      <c r="C3360" s="103">
        <v>4.9000000000000004</v>
      </c>
    </row>
    <row r="3361" spans="2:3" ht="15.75" thickBot="1" x14ac:dyDescent="0.3">
      <c r="B3361" s="96" t="s">
        <v>821</v>
      </c>
      <c r="C3361" s="105">
        <v>2003</v>
      </c>
    </row>
    <row r="3362" spans="2:3" ht="15.75" thickBot="1" x14ac:dyDescent="0.3">
      <c r="B3362" s="98" t="s">
        <v>822</v>
      </c>
      <c r="C3362" s="104">
        <v>73</v>
      </c>
    </row>
    <row r="3363" spans="2:3" ht="15.75" thickBot="1" x14ac:dyDescent="0.3">
      <c r="B3363" s="98" t="s">
        <v>823</v>
      </c>
      <c r="C3363" s="105">
        <v>1930</v>
      </c>
    </row>
    <row r="3364" spans="2:3" ht="15.75" thickBot="1" x14ac:dyDescent="0.3">
      <c r="B3364" s="123" t="s">
        <v>988</v>
      </c>
      <c r="C3364" s="124"/>
    </row>
    <row r="3365" spans="2:3" ht="15.75" thickBot="1" x14ac:dyDescent="0.3">
      <c r="B3365" s="65" t="s">
        <v>780</v>
      </c>
      <c r="C3365" s="95">
        <v>10526</v>
      </c>
    </row>
    <row r="3366" spans="2:3" ht="15.75" thickBot="1" x14ac:dyDescent="0.3">
      <c r="B3366" s="66" t="s">
        <v>9</v>
      </c>
      <c r="C3366" s="102">
        <v>126.1</v>
      </c>
    </row>
    <row r="3367" spans="2:3" ht="15.75" thickBot="1" x14ac:dyDescent="0.3">
      <c r="B3367" s="66" t="s">
        <v>782</v>
      </c>
      <c r="C3367" s="95">
        <v>10399.9</v>
      </c>
    </row>
    <row r="3368" spans="2:3" ht="15.75" thickBot="1" x14ac:dyDescent="0.3">
      <c r="B3368" s="65" t="s">
        <v>4</v>
      </c>
      <c r="C3368" s="95">
        <v>10637.4</v>
      </c>
    </row>
    <row r="3369" spans="2:3" ht="15.75" thickBot="1" x14ac:dyDescent="0.3">
      <c r="B3369" s="66" t="s">
        <v>5</v>
      </c>
      <c r="C3369" s="95">
        <v>9233.2000000000007</v>
      </c>
    </row>
    <row r="3370" spans="2:3" ht="15.75" thickBot="1" x14ac:dyDescent="0.3">
      <c r="B3370" s="66" t="s">
        <v>6</v>
      </c>
      <c r="C3370" s="95">
        <v>1183.5999999999999</v>
      </c>
    </row>
    <row r="3371" spans="2:3" ht="15.75" thickBot="1" x14ac:dyDescent="0.3">
      <c r="B3371" s="66" t="s">
        <v>10</v>
      </c>
      <c r="C3371" s="102">
        <v>166.9</v>
      </c>
    </row>
    <row r="3372" spans="2:3" ht="15.75" thickBot="1" x14ac:dyDescent="0.3">
      <c r="B3372" s="66" t="s">
        <v>11</v>
      </c>
      <c r="C3372" s="102">
        <v>53.7</v>
      </c>
    </row>
    <row r="3373" spans="2:3" ht="15.75" thickBot="1" x14ac:dyDescent="0.3">
      <c r="B3373" s="65" t="s">
        <v>12</v>
      </c>
      <c r="C3373" s="102">
        <v>32.700000000000003</v>
      </c>
    </row>
    <row r="3374" spans="2:3" ht="15.75" thickBot="1" x14ac:dyDescent="0.3">
      <c r="B3374" s="96" t="s">
        <v>802</v>
      </c>
      <c r="C3374" s="95">
        <v>10526</v>
      </c>
    </row>
    <row r="3375" spans="2:3" ht="15.75" thickBot="1" x14ac:dyDescent="0.3">
      <c r="B3375" s="66" t="s">
        <v>780</v>
      </c>
      <c r="C3375" s="95">
        <v>10526</v>
      </c>
    </row>
    <row r="3376" spans="2:3" ht="15.75" thickBot="1" x14ac:dyDescent="0.3">
      <c r="B3376" s="96" t="s">
        <v>806</v>
      </c>
      <c r="C3376" s="95">
        <v>10670.1</v>
      </c>
    </row>
    <row r="3377" spans="2:3" ht="15.75" thickBot="1" x14ac:dyDescent="0.3">
      <c r="B3377" s="66" t="s">
        <v>4</v>
      </c>
      <c r="C3377" s="95">
        <v>10637.4</v>
      </c>
    </row>
    <row r="3378" spans="2:3" ht="15.75" thickBot="1" x14ac:dyDescent="0.3">
      <c r="B3378" s="66" t="s">
        <v>12</v>
      </c>
      <c r="C3378" s="102">
        <v>32.700000000000003</v>
      </c>
    </row>
    <row r="3379" spans="2:3" ht="15.75" thickBot="1" x14ac:dyDescent="0.3">
      <c r="B3379" s="100" t="s">
        <v>808</v>
      </c>
      <c r="C3379" s="103">
        <v>-144.1</v>
      </c>
    </row>
    <row r="3380" spans="2:3" ht="15.75" thickBot="1" x14ac:dyDescent="0.3">
      <c r="B3380" s="100" t="s">
        <v>825</v>
      </c>
      <c r="C3380" s="101">
        <v>1268.8</v>
      </c>
    </row>
    <row r="3381" spans="2:3" ht="15.75" thickBot="1" x14ac:dyDescent="0.3">
      <c r="B3381" s="100" t="s">
        <v>826</v>
      </c>
      <c r="C3381" s="101">
        <v>1124.7</v>
      </c>
    </row>
    <row r="3382" spans="2:3" ht="15.75" thickBot="1" x14ac:dyDescent="0.3">
      <c r="B3382" s="96" t="s">
        <v>821</v>
      </c>
      <c r="C3382" s="105">
        <v>1459</v>
      </c>
    </row>
    <row r="3383" spans="2:3" ht="15.75" thickBot="1" x14ac:dyDescent="0.3">
      <c r="B3383" s="98" t="s">
        <v>822</v>
      </c>
      <c r="C3383" s="105">
        <v>1238</v>
      </c>
    </row>
    <row r="3384" spans="2:3" ht="15.75" thickBot="1" x14ac:dyDescent="0.3">
      <c r="B3384" s="98" t="s">
        <v>823</v>
      </c>
      <c r="C3384" s="104">
        <v>221</v>
      </c>
    </row>
    <row r="3385" spans="2:3" ht="15.75" thickBot="1" x14ac:dyDescent="0.3">
      <c r="B3385" s="123" t="s">
        <v>989</v>
      </c>
      <c r="C3385" s="124"/>
    </row>
    <row r="3386" spans="2:3" ht="15.75" thickBot="1" x14ac:dyDescent="0.3">
      <c r="B3386" s="65" t="s">
        <v>780</v>
      </c>
      <c r="C3386" s="102">
        <v>815.2</v>
      </c>
    </row>
    <row r="3387" spans="2:3" ht="15.75" thickBot="1" x14ac:dyDescent="0.3">
      <c r="B3387" s="66" t="s">
        <v>9</v>
      </c>
      <c r="C3387" s="102">
        <v>18.2</v>
      </c>
    </row>
    <row r="3388" spans="2:3" ht="15.75" thickBot="1" x14ac:dyDescent="0.3">
      <c r="B3388" s="66" t="s">
        <v>782</v>
      </c>
      <c r="C3388" s="102">
        <v>797</v>
      </c>
    </row>
    <row r="3389" spans="2:3" ht="15.75" thickBot="1" x14ac:dyDescent="0.3">
      <c r="B3389" s="65" t="s">
        <v>4</v>
      </c>
      <c r="C3389" s="102">
        <v>485.6</v>
      </c>
    </row>
    <row r="3390" spans="2:3" ht="15.75" thickBot="1" x14ac:dyDescent="0.3">
      <c r="B3390" s="66" t="s">
        <v>5</v>
      </c>
      <c r="C3390" s="102">
        <v>121.4</v>
      </c>
    </row>
    <row r="3391" spans="2:3" ht="15.75" thickBot="1" x14ac:dyDescent="0.3">
      <c r="B3391" s="66" t="s">
        <v>6</v>
      </c>
      <c r="C3391" s="102">
        <v>363.9</v>
      </c>
    </row>
    <row r="3392" spans="2:3" ht="15.75" thickBot="1" x14ac:dyDescent="0.3">
      <c r="B3392" s="66" t="s">
        <v>11</v>
      </c>
      <c r="C3392" s="102">
        <v>0.4</v>
      </c>
    </row>
    <row r="3393" spans="2:3" ht="15.75" thickBot="1" x14ac:dyDescent="0.3">
      <c r="B3393" s="65" t="s">
        <v>12</v>
      </c>
      <c r="C3393" s="102">
        <v>30.4</v>
      </c>
    </row>
    <row r="3394" spans="2:3" ht="15.75" thickBot="1" x14ac:dyDescent="0.3">
      <c r="B3394" s="96" t="s">
        <v>802</v>
      </c>
      <c r="C3394" s="102">
        <v>815.2</v>
      </c>
    </row>
    <row r="3395" spans="2:3" ht="15.75" thickBot="1" x14ac:dyDescent="0.3">
      <c r="B3395" s="66" t="s">
        <v>780</v>
      </c>
      <c r="C3395" s="102">
        <v>815.2</v>
      </c>
    </row>
    <row r="3396" spans="2:3" ht="15.75" thickBot="1" x14ac:dyDescent="0.3">
      <c r="B3396" s="96" t="s">
        <v>806</v>
      </c>
      <c r="C3396" s="102">
        <v>516</v>
      </c>
    </row>
    <row r="3397" spans="2:3" ht="15.75" thickBot="1" x14ac:dyDescent="0.3">
      <c r="B3397" s="66" t="s">
        <v>4</v>
      </c>
      <c r="C3397" s="102">
        <v>485.6</v>
      </c>
    </row>
    <row r="3398" spans="2:3" ht="15.75" thickBot="1" x14ac:dyDescent="0.3">
      <c r="B3398" s="66" t="s">
        <v>12</v>
      </c>
      <c r="C3398" s="102">
        <v>30.4</v>
      </c>
    </row>
    <row r="3399" spans="2:3" ht="15.75" thickBot="1" x14ac:dyDescent="0.3">
      <c r="B3399" s="100" t="s">
        <v>808</v>
      </c>
      <c r="C3399" s="103">
        <v>299.10000000000002</v>
      </c>
    </row>
    <row r="3400" spans="2:3" ht="15.75" thickBot="1" x14ac:dyDescent="0.3">
      <c r="B3400" s="100" t="s">
        <v>825</v>
      </c>
      <c r="C3400" s="103">
        <v>845.2</v>
      </c>
    </row>
    <row r="3401" spans="2:3" ht="15.75" thickBot="1" x14ac:dyDescent="0.3">
      <c r="B3401" s="100" t="s">
        <v>826</v>
      </c>
      <c r="C3401" s="101">
        <v>1144.4000000000001</v>
      </c>
    </row>
    <row r="3402" spans="2:3" ht="15.75" thickBot="1" x14ac:dyDescent="0.3">
      <c r="B3402" s="96" t="s">
        <v>821</v>
      </c>
      <c r="C3402" s="104">
        <v>101</v>
      </c>
    </row>
    <row r="3403" spans="2:3" ht="15.75" thickBot="1" x14ac:dyDescent="0.3">
      <c r="B3403" s="98" t="s">
        <v>822</v>
      </c>
      <c r="C3403" s="104">
        <v>30</v>
      </c>
    </row>
    <row r="3404" spans="2:3" ht="15.75" thickBot="1" x14ac:dyDescent="0.3">
      <c r="B3404" s="98" t="s">
        <v>823</v>
      </c>
      <c r="C3404" s="104">
        <v>71</v>
      </c>
    </row>
    <row r="3405" spans="2:3" ht="15.75" thickBot="1" x14ac:dyDescent="0.3">
      <c r="B3405" s="123" t="s">
        <v>990</v>
      </c>
      <c r="C3405" s="124"/>
    </row>
    <row r="3406" spans="2:3" ht="15.75" thickBot="1" x14ac:dyDescent="0.3">
      <c r="B3406" s="65" t="s">
        <v>780</v>
      </c>
      <c r="C3406" s="95">
        <v>1201.9000000000001</v>
      </c>
    </row>
    <row r="3407" spans="2:3" ht="15.75" thickBot="1" x14ac:dyDescent="0.3">
      <c r="B3407" s="66" t="s">
        <v>9</v>
      </c>
      <c r="C3407" s="102">
        <v>177.7</v>
      </c>
    </row>
    <row r="3408" spans="2:3" ht="15.75" thickBot="1" x14ac:dyDescent="0.3">
      <c r="B3408" s="66" t="s">
        <v>782</v>
      </c>
      <c r="C3408" s="95">
        <v>1024.2</v>
      </c>
    </row>
    <row r="3409" spans="2:3" ht="15.75" thickBot="1" x14ac:dyDescent="0.3">
      <c r="B3409" s="65" t="s">
        <v>4</v>
      </c>
      <c r="C3409" s="102">
        <v>844.1</v>
      </c>
    </row>
    <row r="3410" spans="2:3" ht="15.75" thickBot="1" x14ac:dyDescent="0.3">
      <c r="B3410" s="66" t="s">
        <v>6</v>
      </c>
      <c r="C3410" s="102">
        <v>843.6</v>
      </c>
    </row>
    <row r="3411" spans="2:3" ht="15.75" thickBot="1" x14ac:dyDescent="0.3">
      <c r="B3411" s="66" t="s">
        <v>11</v>
      </c>
      <c r="C3411" s="102">
        <v>0.5</v>
      </c>
    </row>
    <row r="3412" spans="2:3" ht="15.75" thickBot="1" x14ac:dyDescent="0.3">
      <c r="B3412" s="65" t="s">
        <v>12</v>
      </c>
      <c r="C3412" s="102">
        <v>21.9</v>
      </c>
    </row>
    <row r="3413" spans="2:3" ht="15.75" thickBot="1" x14ac:dyDescent="0.3">
      <c r="B3413" s="96" t="s">
        <v>802</v>
      </c>
      <c r="C3413" s="95">
        <v>1201.9000000000001</v>
      </c>
    </row>
    <row r="3414" spans="2:3" ht="15.75" thickBot="1" x14ac:dyDescent="0.3">
      <c r="B3414" s="66" t="s">
        <v>780</v>
      </c>
      <c r="C3414" s="95">
        <v>1201.9000000000001</v>
      </c>
    </row>
    <row r="3415" spans="2:3" ht="15.75" thickBot="1" x14ac:dyDescent="0.3">
      <c r="B3415" s="96" t="s">
        <v>806</v>
      </c>
      <c r="C3415" s="102">
        <v>866</v>
      </c>
    </row>
    <row r="3416" spans="2:3" ht="15.75" thickBot="1" x14ac:dyDescent="0.3">
      <c r="B3416" s="66" t="s">
        <v>4</v>
      </c>
      <c r="C3416" s="102">
        <v>844.1</v>
      </c>
    </row>
    <row r="3417" spans="2:3" ht="15.75" thickBot="1" x14ac:dyDescent="0.3">
      <c r="B3417" s="66" t="s">
        <v>12</v>
      </c>
      <c r="C3417" s="102">
        <v>21.9</v>
      </c>
    </row>
    <row r="3418" spans="2:3" ht="15.75" thickBot="1" x14ac:dyDescent="0.3">
      <c r="B3418" s="100" t="s">
        <v>808</v>
      </c>
      <c r="C3418" s="103">
        <v>335.9</v>
      </c>
    </row>
    <row r="3419" spans="2:3" ht="15.75" thickBot="1" x14ac:dyDescent="0.3">
      <c r="B3419" s="100" t="s">
        <v>825</v>
      </c>
      <c r="C3419" s="101">
        <v>1259.9000000000001</v>
      </c>
    </row>
    <row r="3420" spans="2:3" ht="15.75" thickBot="1" x14ac:dyDescent="0.3">
      <c r="B3420" s="100" t="s">
        <v>826</v>
      </c>
      <c r="C3420" s="101">
        <v>1595.8</v>
      </c>
    </row>
    <row r="3421" spans="2:3" ht="15.75" thickBot="1" x14ac:dyDescent="0.3">
      <c r="B3421" s="96" t="s">
        <v>821</v>
      </c>
      <c r="C3421" s="104">
        <v>97</v>
      </c>
    </row>
    <row r="3422" spans="2:3" ht="15.75" thickBot="1" x14ac:dyDescent="0.3">
      <c r="B3422" s="98" t="s">
        <v>822</v>
      </c>
      <c r="C3422" s="104">
        <v>37</v>
      </c>
    </row>
    <row r="3423" spans="2:3" ht="15.75" thickBot="1" x14ac:dyDescent="0.3">
      <c r="B3423" s="98" t="s">
        <v>823</v>
      </c>
      <c r="C3423" s="104">
        <v>60</v>
      </c>
    </row>
    <row r="3424" spans="2:3" ht="15.75" thickBot="1" x14ac:dyDescent="0.3">
      <c r="B3424" s="123" t="s">
        <v>991</v>
      </c>
      <c r="C3424" s="124"/>
    </row>
    <row r="3425" spans="2:3" ht="15.75" thickBot="1" x14ac:dyDescent="0.3">
      <c r="B3425" s="65" t="s">
        <v>780</v>
      </c>
      <c r="C3425" s="102">
        <v>709.8</v>
      </c>
    </row>
    <row r="3426" spans="2:3" ht="15.75" thickBot="1" x14ac:dyDescent="0.3">
      <c r="B3426" s="66" t="s">
        <v>9</v>
      </c>
      <c r="C3426" s="102">
        <v>169.8</v>
      </c>
    </row>
    <row r="3427" spans="2:3" ht="15.75" thickBot="1" x14ac:dyDescent="0.3">
      <c r="B3427" s="66" t="s">
        <v>782</v>
      </c>
      <c r="C3427" s="102">
        <v>540</v>
      </c>
    </row>
    <row r="3428" spans="2:3" ht="15.75" thickBot="1" x14ac:dyDescent="0.3">
      <c r="B3428" s="65" t="s">
        <v>4</v>
      </c>
      <c r="C3428" s="102">
        <v>738.4</v>
      </c>
    </row>
    <row r="3429" spans="2:3" ht="15.75" thickBot="1" x14ac:dyDescent="0.3">
      <c r="B3429" s="66" t="s">
        <v>6</v>
      </c>
      <c r="C3429" s="102">
        <v>703.4</v>
      </c>
    </row>
    <row r="3430" spans="2:3" ht="15.75" thickBot="1" x14ac:dyDescent="0.3">
      <c r="B3430" s="66" t="s">
        <v>8</v>
      </c>
      <c r="C3430" s="102">
        <v>35</v>
      </c>
    </row>
    <row r="3431" spans="2:3" ht="15.75" thickBot="1" x14ac:dyDescent="0.3">
      <c r="B3431" s="96" t="s">
        <v>802</v>
      </c>
      <c r="C3431" s="102">
        <v>709.8</v>
      </c>
    </row>
    <row r="3432" spans="2:3" ht="15.75" thickBot="1" x14ac:dyDescent="0.3">
      <c r="B3432" s="66" t="s">
        <v>780</v>
      </c>
      <c r="C3432" s="102">
        <v>709.8</v>
      </c>
    </row>
    <row r="3433" spans="2:3" ht="15.75" thickBot="1" x14ac:dyDescent="0.3">
      <c r="B3433" s="96" t="s">
        <v>806</v>
      </c>
      <c r="C3433" s="102">
        <v>738.4</v>
      </c>
    </row>
    <row r="3434" spans="2:3" ht="15.75" thickBot="1" x14ac:dyDescent="0.3">
      <c r="B3434" s="66" t="s">
        <v>4</v>
      </c>
      <c r="C3434" s="102">
        <v>738.4</v>
      </c>
    </row>
    <row r="3435" spans="2:3" ht="15.75" thickBot="1" x14ac:dyDescent="0.3">
      <c r="B3435" s="100" t="s">
        <v>808</v>
      </c>
      <c r="C3435" s="103">
        <v>-28.6</v>
      </c>
    </row>
    <row r="3436" spans="2:3" ht="15.75" thickBot="1" x14ac:dyDescent="0.3">
      <c r="B3436" s="100" t="s">
        <v>825</v>
      </c>
      <c r="C3436" s="103">
        <v>30.5</v>
      </c>
    </row>
    <row r="3437" spans="2:3" ht="15.75" thickBot="1" x14ac:dyDescent="0.3">
      <c r="B3437" s="100" t="s">
        <v>826</v>
      </c>
      <c r="C3437" s="103">
        <v>1.9</v>
      </c>
    </row>
    <row r="3438" spans="2:3" ht="15.75" thickBot="1" x14ac:dyDescent="0.3">
      <c r="B3438" s="96" t="s">
        <v>821</v>
      </c>
      <c r="C3438" s="104">
        <v>22</v>
      </c>
    </row>
    <row r="3439" spans="2:3" ht="15.75" thickBot="1" x14ac:dyDescent="0.3">
      <c r="B3439" s="98" t="s">
        <v>823</v>
      </c>
      <c r="C3439" s="104">
        <v>22</v>
      </c>
    </row>
    <row r="3440" spans="2:3" ht="15.75" thickBot="1" x14ac:dyDescent="0.3">
      <c r="B3440" s="123" t="s">
        <v>992</v>
      </c>
      <c r="C3440" s="124"/>
    </row>
    <row r="3441" spans="2:3" ht="15.75" thickBot="1" x14ac:dyDescent="0.3">
      <c r="B3441" s="65" t="s">
        <v>780</v>
      </c>
      <c r="C3441" s="95">
        <v>34273.800000000003</v>
      </c>
    </row>
    <row r="3442" spans="2:3" ht="15.75" thickBot="1" x14ac:dyDescent="0.3">
      <c r="B3442" s="66" t="s">
        <v>9</v>
      </c>
      <c r="C3442" s="102">
        <v>90.3</v>
      </c>
    </row>
    <row r="3443" spans="2:3" ht="15.75" thickBot="1" x14ac:dyDescent="0.3">
      <c r="B3443" s="66" t="s">
        <v>782</v>
      </c>
      <c r="C3443" s="95">
        <v>34183.5</v>
      </c>
    </row>
    <row r="3444" spans="2:3" ht="15.75" thickBot="1" x14ac:dyDescent="0.3">
      <c r="B3444" s="65" t="s">
        <v>4</v>
      </c>
      <c r="C3444" s="95">
        <v>34712</v>
      </c>
    </row>
    <row r="3445" spans="2:3" ht="15.75" thickBot="1" x14ac:dyDescent="0.3">
      <c r="B3445" s="66" t="s">
        <v>5</v>
      </c>
      <c r="C3445" s="95">
        <v>29773.599999999999</v>
      </c>
    </row>
    <row r="3446" spans="2:3" ht="15.75" thickBot="1" x14ac:dyDescent="0.3">
      <c r="B3446" s="66" t="s">
        <v>6</v>
      </c>
      <c r="C3446" s="95">
        <v>4426.8999999999996</v>
      </c>
    </row>
    <row r="3447" spans="2:3" ht="15.75" thickBot="1" x14ac:dyDescent="0.3">
      <c r="B3447" s="66" t="s">
        <v>10</v>
      </c>
      <c r="C3447" s="102">
        <v>370.3</v>
      </c>
    </row>
    <row r="3448" spans="2:3" ht="15.75" thickBot="1" x14ac:dyDescent="0.3">
      <c r="B3448" s="66" t="s">
        <v>11</v>
      </c>
      <c r="C3448" s="102">
        <v>141.19999999999999</v>
      </c>
    </row>
    <row r="3449" spans="2:3" ht="15.75" thickBot="1" x14ac:dyDescent="0.3">
      <c r="B3449" s="65" t="s">
        <v>12</v>
      </c>
      <c r="C3449" s="102">
        <v>63.2</v>
      </c>
    </row>
    <row r="3450" spans="2:3" ht="15.75" thickBot="1" x14ac:dyDescent="0.3">
      <c r="B3450" s="96" t="s">
        <v>802</v>
      </c>
      <c r="C3450" s="95">
        <v>34273.800000000003</v>
      </c>
    </row>
    <row r="3451" spans="2:3" ht="15.75" thickBot="1" x14ac:dyDescent="0.3">
      <c r="B3451" s="66" t="s">
        <v>780</v>
      </c>
      <c r="C3451" s="95">
        <v>34273.800000000003</v>
      </c>
    </row>
    <row r="3452" spans="2:3" ht="15.75" thickBot="1" x14ac:dyDescent="0.3">
      <c r="B3452" s="96" t="s">
        <v>806</v>
      </c>
      <c r="C3452" s="95">
        <v>34775.199999999997</v>
      </c>
    </row>
    <row r="3453" spans="2:3" ht="15.75" thickBot="1" x14ac:dyDescent="0.3">
      <c r="B3453" s="66" t="s">
        <v>4</v>
      </c>
      <c r="C3453" s="95">
        <v>34712</v>
      </c>
    </row>
    <row r="3454" spans="2:3" ht="15.75" thickBot="1" x14ac:dyDescent="0.3">
      <c r="B3454" s="66" t="s">
        <v>12</v>
      </c>
      <c r="C3454" s="102">
        <v>63.2</v>
      </c>
    </row>
    <row r="3455" spans="2:3" ht="15.75" thickBot="1" x14ac:dyDescent="0.3">
      <c r="B3455" s="100" t="s">
        <v>808</v>
      </c>
      <c r="C3455" s="103">
        <v>-501.4</v>
      </c>
    </row>
    <row r="3456" spans="2:3" ht="15.75" thickBot="1" x14ac:dyDescent="0.3">
      <c r="B3456" s="100" t="s">
        <v>825</v>
      </c>
      <c r="C3456" s="101">
        <v>1661.1</v>
      </c>
    </row>
    <row r="3457" spans="2:3" ht="15.75" thickBot="1" x14ac:dyDescent="0.3">
      <c r="B3457" s="100" t="s">
        <v>826</v>
      </c>
      <c r="C3457" s="101">
        <v>1159.8</v>
      </c>
    </row>
    <row r="3458" spans="2:3" ht="15.75" thickBot="1" x14ac:dyDescent="0.3">
      <c r="B3458" s="96" t="s">
        <v>821</v>
      </c>
      <c r="C3458" s="105">
        <v>4044</v>
      </c>
    </row>
    <row r="3459" spans="2:3" ht="15.75" thickBot="1" x14ac:dyDescent="0.3">
      <c r="B3459" s="98" t="s">
        <v>822</v>
      </c>
      <c r="C3459" s="105">
        <v>3316</v>
      </c>
    </row>
    <row r="3460" spans="2:3" ht="15.75" thickBot="1" x14ac:dyDescent="0.3">
      <c r="B3460" s="98" t="s">
        <v>823</v>
      </c>
      <c r="C3460" s="104">
        <v>728</v>
      </c>
    </row>
    <row r="3461" spans="2:3" ht="15.75" thickBot="1" x14ac:dyDescent="0.3">
      <c r="B3461" s="123" t="s">
        <v>993</v>
      </c>
      <c r="C3461" s="124"/>
    </row>
    <row r="3462" spans="2:3" ht="15.75" thickBot="1" x14ac:dyDescent="0.3">
      <c r="B3462" s="65" t="s">
        <v>780</v>
      </c>
      <c r="C3462" s="95">
        <v>3056.3</v>
      </c>
    </row>
    <row r="3463" spans="2:3" ht="15.75" thickBot="1" x14ac:dyDescent="0.3">
      <c r="B3463" s="66" t="s">
        <v>9</v>
      </c>
      <c r="C3463" s="102">
        <v>356.4</v>
      </c>
    </row>
    <row r="3464" spans="2:3" ht="15.75" thickBot="1" x14ac:dyDescent="0.3">
      <c r="B3464" s="66" t="s">
        <v>782</v>
      </c>
      <c r="C3464" s="95">
        <v>2699.9</v>
      </c>
    </row>
    <row r="3465" spans="2:3" ht="15.75" thickBot="1" x14ac:dyDescent="0.3">
      <c r="B3465" s="65" t="s">
        <v>4</v>
      </c>
      <c r="C3465" s="95">
        <v>2502.6</v>
      </c>
    </row>
    <row r="3466" spans="2:3" ht="15.75" thickBot="1" x14ac:dyDescent="0.3">
      <c r="B3466" s="66" t="s">
        <v>5</v>
      </c>
      <c r="C3466" s="102">
        <v>955.5</v>
      </c>
    </row>
    <row r="3467" spans="2:3" ht="15.75" thickBot="1" x14ac:dyDescent="0.3">
      <c r="B3467" s="66" t="s">
        <v>6</v>
      </c>
      <c r="C3467" s="95">
        <v>1538.4</v>
      </c>
    </row>
    <row r="3468" spans="2:3" ht="15.75" thickBot="1" x14ac:dyDescent="0.3">
      <c r="B3468" s="66" t="s">
        <v>9</v>
      </c>
      <c r="C3468" s="102">
        <v>0.9</v>
      </c>
    </row>
    <row r="3469" spans="2:3" ht="15.75" thickBot="1" x14ac:dyDescent="0.3">
      <c r="B3469" s="66" t="s">
        <v>11</v>
      </c>
      <c r="C3469" s="102">
        <v>7.9</v>
      </c>
    </row>
    <row r="3470" spans="2:3" ht="15.75" thickBot="1" x14ac:dyDescent="0.3">
      <c r="B3470" s="65" t="s">
        <v>12</v>
      </c>
      <c r="C3470" s="102">
        <v>363.8</v>
      </c>
    </row>
    <row r="3471" spans="2:3" ht="15.75" thickBot="1" x14ac:dyDescent="0.3">
      <c r="B3471" s="96" t="s">
        <v>802</v>
      </c>
      <c r="C3471" s="95">
        <v>3056.3</v>
      </c>
    </row>
    <row r="3472" spans="2:3" ht="15.75" thickBot="1" x14ac:dyDescent="0.3">
      <c r="B3472" s="66" t="s">
        <v>780</v>
      </c>
      <c r="C3472" s="95">
        <v>3056.3</v>
      </c>
    </row>
    <row r="3473" spans="2:3" ht="15.75" thickBot="1" x14ac:dyDescent="0.3">
      <c r="B3473" s="96" t="s">
        <v>806</v>
      </c>
      <c r="C3473" s="95">
        <v>2866.3</v>
      </c>
    </row>
    <row r="3474" spans="2:3" ht="15.75" thickBot="1" x14ac:dyDescent="0.3">
      <c r="B3474" s="66" t="s">
        <v>4</v>
      </c>
      <c r="C3474" s="95">
        <v>2502.6</v>
      </c>
    </row>
    <row r="3475" spans="2:3" ht="15.75" thickBot="1" x14ac:dyDescent="0.3">
      <c r="B3475" s="66" t="s">
        <v>12</v>
      </c>
      <c r="C3475" s="102">
        <v>363.8</v>
      </c>
    </row>
    <row r="3476" spans="2:3" ht="15.75" thickBot="1" x14ac:dyDescent="0.3">
      <c r="B3476" s="100" t="s">
        <v>808</v>
      </c>
      <c r="C3476" s="103">
        <v>190</v>
      </c>
    </row>
    <row r="3477" spans="2:3" ht="15.75" thickBot="1" x14ac:dyDescent="0.3">
      <c r="B3477" s="100" t="s">
        <v>825</v>
      </c>
      <c r="C3477" s="101">
        <v>1985.5</v>
      </c>
    </row>
    <row r="3478" spans="2:3" ht="15.75" thickBot="1" x14ac:dyDescent="0.3">
      <c r="B3478" s="100" t="s">
        <v>826</v>
      </c>
      <c r="C3478" s="101">
        <v>2175.5</v>
      </c>
    </row>
    <row r="3479" spans="2:3" ht="15.75" thickBot="1" x14ac:dyDescent="0.3">
      <c r="B3479" s="96" t="s">
        <v>821</v>
      </c>
      <c r="C3479" s="104">
        <v>297</v>
      </c>
    </row>
    <row r="3480" spans="2:3" ht="15.75" thickBot="1" x14ac:dyDescent="0.3">
      <c r="B3480" s="98" t="s">
        <v>822</v>
      </c>
      <c r="C3480" s="104">
        <v>129</v>
      </c>
    </row>
    <row r="3481" spans="2:3" ht="15.75" thickBot="1" x14ac:dyDescent="0.3">
      <c r="B3481" s="98" t="s">
        <v>823</v>
      </c>
      <c r="C3481" s="104">
        <v>168</v>
      </c>
    </row>
    <row r="3482" spans="2:3" ht="15.75" thickBot="1" x14ac:dyDescent="0.3">
      <c r="B3482" s="123" t="s">
        <v>994</v>
      </c>
      <c r="C3482" s="124"/>
    </row>
    <row r="3483" spans="2:3" ht="15.75" thickBot="1" x14ac:dyDescent="0.3">
      <c r="B3483" s="65" t="s">
        <v>780</v>
      </c>
      <c r="C3483" s="95">
        <v>2187</v>
      </c>
    </row>
    <row r="3484" spans="2:3" ht="15.75" thickBot="1" x14ac:dyDescent="0.3">
      <c r="B3484" s="66" t="s">
        <v>9</v>
      </c>
      <c r="C3484" s="102">
        <v>84</v>
      </c>
    </row>
    <row r="3485" spans="2:3" ht="15.75" thickBot="1" x14ac:dyDescent="0.3">
      <c r="B3485" s="66" t="s">
        <v>782</v>
      </c>
      <c r="C3485" s="95">
        <v>2103</v>
      </c>
    </row>
    <row r="3486" spans="2:3" ht="15.75" thickBot="1" x14ac:dyDescent="0.3">
      <c r="B3486" s="65" t="s">
        <v>4</v>
      </c>
      <c r="C3486" s="95">
        <v>1581.6</v>
      </c>
    </row>
    <row r="3487" spans="2:3" ht="15.75" thickBot="1" x14ac:dyDescent="0.3">
      <c r="B3487" s="66" t="s">
        <v>6</v>
      </c>
      <c r="C3487" s="95">
        <v>1578.2</v>
      </c>
    </row>
    <row r="3488" spans="2:3" ht="15.75" thickBot="1" x14ac:dyDescent="0.3">
      <c r="B3488" s="66" t="s">
        <v>11</v>
      </c>
      <c r="C3488" s="102">
        <v>3.4</v>
      </c>
    </row>
    <row r="3489" spans="2:3" ht="15.75" thickBot="1" x14ac:dyDescent="0.3">
      <c r="B3489" s="65" t="s">
        <v>12</v>
      </c>
      <c r="C3489" s="102">
        <v>366.9</v>
      </c>
    </row>
    <row r="3490" spans="2:3" ht="15.75" thickBot="1" x14ac:dyDescent="0.3">
      <c r="B3490" s="96" t="s">
        <v>802</v>
      </c>
      <c r="C3490" s="95">
        <v>2187</v>
      </c>
    </row>
    <row r="3491" spans="2:3" ht="15.75" thickBot="1" x14ac:dyDescent="0.3">
      <c r="B3491" s="66" t="s">
        <v>780</v>
      </c>
      <c r="C3491" s="95">
        <v>2187</v>
      </c>
    </row>
    <row r="3492" spans="2:3" ht="15.75" thickBot="1" x14ac:dyDescent="0.3">
      <c r="B3492" s="96" t="s">
        <v>806</v>
      </c>
      <c r="C3492" s="95">
        <v>1948.5</v>
      </c>
    </row>
    <row r="3493" spans="2:3" ht="15.75" thickBot="1" x14ac:dyDescent="0.3">
      <c r="B3493" s="66" t="s">
        <v>4</v>
      </c>
      <c r="C3493" s="95">
        <v>1581.6</v>
      </c>
    </row>
    <row r="3494" spans="2:3" ht="15.75" thickBot="1" x14ac:dyDescent="0.3">
      <c r="B3494" s="66" t="s">
        <v>12</v>
      </c>
      <c r="C3494" s="102">
        <v>366.9</v>
      </c>
    </row>
    <row r="3495" spans="2:3" ht="15.75" thickBot="1" x14ac:dyDescent="0.3">
      <c r="B3495" s="100" t="s">
        <v>808</v>
      </c>
      <c r="C3495" s="103">
        <v>238.5</v>
      </c>
    </row>
    <row r="3496" spans="2:3" ht="15.75" thickBot="1" x14ac:dyDescent="0.3">
      <c r="B3496" s="100" t="s">
        <v>825</v>
      </c>
      <c r="C3496" s="101">
        <v>3348</v>
      </c>
    </row>
    <row r="3497" spans="2:3" ht="15.75" thickBot="1" x14ac:dyDescent="0.3">
      <c r="B3497" s="100" t="s">
        <v>826</v>
      </c>
      <c r="C3497" s="101">
        <v>3586.5</v>
      </c>
    </row>
    <row r="3498" spans="2:3" ht="15.75" thickBot="1" x14ac:dyDescent="0.3">
      <c r="B3498" s="96" t="s">
        <v>821</v>
      </c>
      <c r="C3498" s="104">
        <v>163</v>
      </c>
    </row>
    <row r="3499" spans="2:3" ht="15.75" thickBot="1" x14ac:dyDescent="0.3">
      <c r="B3499" s="98" t="s">
        <v>822</v>
      </c>
      <c r="C3499" s="104">
        <v>73</v>
      </c>
    </row>
    <row r="3500" spans="2:3" ht="15.75" thickBot="1" x14ac:dyDescent="0.3">
      <c r="B3500" s="98" t="s">
        <v>823</v>
      </c>
      <c r="C3500" s="104">
        <v>90</v>
      </c>
    </row>
    <row r="3501" spans="2:3" ht="15.75" thickBot="1" x14ac:dyDescent="0.3">
      <c r="B3501" s="123" t="s">
        <v>995</v>
      </c>
      <c r="C3501" s="124"/>
    </row>
    <row r="3502" spans="2:3" ht="15.75" thickBot="1" x14ac:dyDescent="0.3">
      <c r="B3502" s="65" t="s">
        <v>4</v>
      </c>
      <c r="C3502" s="102">
        <v>35.1</v>
      </c>
    </row>
    <row r="3503" spans="2:3" ht="15.75" thickBot="1" x14ac:dyDescent="0.3">
      <c r="B3503" s="66" t="s">
        <v>6</v>
      </c>
      <c r="C3503" s="102">
        <v>35.1</v>
      </c>
    </row>
    <row r="3504" spans="2:3" ht="15.75" thickBot="1" x14ac:dyDescent="0.3">
      <c r="B3504" s="96" t="s">
        <v>806</v>
      </c>
      <c r="C3504" s="102">
        <v>35.1</v>
      </c>
    </row>
    <row r="3505" spans="2:3" ht="15.75" thickBot="1" x14ac:dyDescent="0.3">
      <c r="B3505" s="66" t="s">
        <v>4</v>
      </c>
      <c r="C3505" s="102">
        <v>35.1</v>
      </c>
    </row>
    <row r="3506" spans="2:3" ht="15.75" thickBot="1" x14ac:dyDescent="0.3">
      <c r="B3506" s="100" t="s">
        <v>808</v>
      </c>
      <c r="C3506" s="103">
        <v>-35.1</v>
      </c>
    </row>
    <row r="3507" spans="2:3" ht="15.75" thickBot="1" x14ac:dyDescent="0.3">
      <c r="B3507" s="100" t="s">
        <v>825</v>
      </c>
      <c r="C3507" s="103">
        <v>67.599999999999994</v>
      </c>
    </row>
    <row r="3508" spans="2:3" ht="15.75" thickBot="1" x14ac:dyDescent="0.3">
      <c r="B3508" s="100" t="s">
        <v>826</v>
      </c>
      <c r="C3508" s="103">
        <v>32.5</v>
      </c>
    </row>
    <row r="3509" spans="2:3" ht="15.75" thickBot="1" x14ac:dyDescent="0.3">
      <c r="B3509" s="96" t="s">
        <v>821</v>
      </c>
      <c r="C3509" s="104">
        <v>111</v>
      </c>
    </row>
    <row r="3510" spans="2:3" ht="15.75" thickBot="1" x14ac:dyDescent="0.3">
      <c r="B3510" s="98" t="s">
        <v>822</v>
      </c>
      <c r="C3510" s="104">
        <v>22</v>
      </c>
    </row>
    <row r="3511" spans="2:3" ht="15.75" thickBot="1" x14ac:dyDescent="0.3">
      <c r="B3511" s="98" t="s">
        <v>823</v>
      </c>
      <c r="C3511" s="104">
        <v>89</v>
      </c>
    </row>
    <row r="3512" spans="2:3" ht="15.75" thickBot="1" x14ac:dyDescent="0.3">
      <c r="B3512" s="123" t="s">
        <v>996</v>
      </c>
      <c r="C3512" s="124"/>
    </row>
    <row r="3513" spans="2:3" ht="15.75" thickBot="1" x14ac:dyDescent="0.3">
      <c r="B3513" s="65" t="s">
        <v>780</v>
      </c>
      <c r="C3513" s="95">
        <v>2838.9</v>
      </c>
    </row>
    <row r="3514" spans="2:3" ht="15.75" thickBot="1" x14ac:dyDescent="0.3">
      <c r="B3514" s="66" t="s">
        <v>782</v>
      </c>
      <c r="C3514" s="95">
        <v>2838.9</v>
      </c>
    </row>
    <row r="3515" spans="2:3" ht="15.75" thickBot="1" x14ac:dyDescent="0.3">
      <c r="B3515" s="65" t="s">
        <v>4</v>
      </c>
      <c r="C3515" s="95">
        <v>2921.3</v>
      </c>
    </row>
    <row r="3516" spans="2:3" ht="15.75" thickBot="1" x14ac:dyDescent="0.3">
      <c r="B3516" s="66" t="s">
        <v>5</v>
      </c>
      <c r="C3516" s="95">
        <v>2399.5</v>
      </c>
    </row>
    <row r="3517" spans="2:3" ht="15.75" thickBot="1" x14ac:dyDescent="0.3">
      <c r="B3517" s="66" t="s">
        <v>6</v>
      </c>
      <c r="C3517" s="102">
        <v>464</v>
      </c>
    </row>
    <row r="3518" spans="2:3" ht="15.75" thickBot="1" x14ac:dyDescent="0.3">
      <c r="B3518" s="66" t="s">
        <v>10</v>
      </c>
      <c r="C3518" s="102">
        <v>20.9</v>
      </c>
    </row>
    <row r="3519" spans="2:3" ht="15.75" thickBot="1" x14ac:dyDescent="0.3">
      <c r="B3519" s="66" t="s">
        <v>11</v>
      </c>
      <c r="C3519" s="102">
        <v>36.9</v>
      </c>
    </row>
    <row r="3520" spans="2:3" ht="15.75" thickBot="1" x14ac:dyDescent="0.3">
      <c r="B3520" s="65" t="s">
        <v>12</v>
      </c>
      <c r="C3520" s="102">
        <v>5.0999999999999996</v>
      </c>
    </row>
    <row r="3521" spans="2:3" ht="15.75" thickBot="1" x14ac:dyDescent="0.3">
      <c r="B3521" s="96" t="s">
        <v>802</v>
      </c>
      <c r="C3521" s="95">
        <v>2838.9</v>
      </c>
    </row>
    <row r="3522" spans="2:3" ht="15.75" thickBot="1" x14ac:dyDescent="0.3">
      <c r="B3522" s="66" t="s">
        <v>780</v>
      </c>
      <c r="C3522" s="95">
        <v>2838.9</v>
      </c>
    </row>
    <row r="3523" spans="2:3" ht="15.75" thickBot="1" x14ac:dyDescent="0.3">
      <c r="B3523" s="96" t="s">
        <v>806</v>
      </c>
      <c r="C3523" s="95">
        <v>2926.4</v>
      </c>
    </row>
    <row r="3524" spans="2:3" ht="15.75" thickBot="1" x14ac:dyDescent="0.3">
      <c r="B3524" s="66" t="s">
        <v>4</v>
      </c>
      <c r="C3524" s="95">
        <v>2921.3</v>
      </c>
    </row>
    <row r="3525" spans="2:3" ht="15.75" thickBot="1" x14ac:dyDescent="0.3">
      <c r="B3525" s="66" t="s">
        <v>12</v>
      </c>
      <c r="C3525" s="102">
        <v>5.0999999999999996</v>
      </c>
    </row>
    <row r="3526" spans="2:3" ht="15.75" thickBot="1" x14ac:dyDescent="0.3">
      <c r="B3526" s="100" t="s">
        <v>808</v>
      </c>
      <c r="C3526" s="103">
        <v>-87.5</v>
      </c>
    </row>
    <row r="3527" spans="2:3" ht="15.75" thickBot="1" x14ac:dyDescent="0.3">
      <c r="B3527" s="100" t="s">
        <v>825</v>
      </c>
      <c r="C3527" s="101">
        <v>1365.5</v>
      </c>
    </row>
    <row r="3528" spans="2:3" ht="15.75" thickBot="1" x14ac:dyDescent="0.3">
      <c r="B3528" s="100" t="s">
        <v>826</v>
      </c>
      <c r="C3528" s="101">
        <v>1278</v>
      </c>
    </row>
    <row r="3529" spans="2:3" ht="15.75" thickBot="1" x14ac:dyDescent="0.3">
      <c r="B3529" s="96" t="s">
        <v>821</v>
      </c>
      <c r="C3529" s="104">
        <v>430</v>
      </c>
    </row>
    <row r="3530" spans="2:3" ht="15.75" thickBot="1" x14ac:dyDescent="0.3">
      <c r="B3530" s="98" t="s">
        <v>822</v>
      </c>
      <c r="C3530" s="104">
        <v>348</v>
      </c>
    </row>
    <row r="3531" spans="2:3" ht="15.75" thickBot="1" x14ac:dyDescent="0.3">
      <c r="B3531" s="98" t="s">
        <v>823</v>
      </c>
      <c r="C3531" s="104">
        <v>82</v>
      </c>
    </row>
    <row r="3532" spans="2:3" ht="15.75" thickBot="1" x14ac:dyDescent="0.3">
      <c r="B3532" s="123" t="s">
        <v>997</v>
      </c>
      <c r="C3532" s="124"/>
    </row>
    <row r="3533" spans="2:3" ht="15.75" thickBot="1" x14ac:dyDescent="0.3">
      <c r="B3533" s="65" t="s">
        <v>780</v>
      </c>
      <c r="C3533" s="95">
        <v>4906</v>
      </c>
    </row>
    <row r="3534" spans="2:3" ht="15.75" thickBot="1" x14ac:dyDescent="0.3">
      <c r="B3534" s="66" t="s">
        <v>9</v>
      </c>
      <c r="C3534" s="102">
        <v>4</v>
      </c>
    </row>
    <row r="3535" spans="2:3" ht="15.75" thickBot="1" x14ac:dyDescent="0.3">
      <c r="B3535" s="66" t="s">
        <v>782</v>
      </c>
      <c r="C3535" s="95">
        <v>4902.1000000000004</v>
      </c>
    </row>
    <row r="3536" spans="2:3" ht="15.75" thickBot="1" x14ac:dyDescent="0.3">
      <c r="B3536" s="65" t="s">
        <v>4</v>
      </c>
      <c r="C3536" s="95">
        <v>5031.8999999999996</v>
      </c>
    </row>
    <row r="3537" spans="2:3" ht="15.75" thickBot="1" x14ac:dyDescent="0.3">
      <c r="B3537" s="66" t="s">
        <v>5</v>
      </c>
      <c r="C3537" s="95">
        <v>4350.8999999999996</v>
      </c>
    </row>
    <row r="3538" spans="2:3" ht="15.75" thickBot="1" x14ac:dyDescent="0.3">
      <c r="B3538" s="66" t="s">
        <v>6</v>
      </c>
      <c r="C3538" s="102">
        <v>608.1</v>
      </c>
    </row>
    <row r="3539" spans="2:3" ht="15.75" thickBot="1" x14ac:dyDescent="0.3">
      <c r="B3539" s="66" t="s">
        <v>10</v>
      </c>
      <c r="C3539" s="102">
        <v>72.900000000000006</v>
      </c>
    </row>
    <row r="3540" spans="2:3" ht="15.75" thickBot="1" x14ac:dyDescent="0.3">
      <c r="B3540" s="65" t="s">
        <v>12</v>
      </c>
      <c r="C3540" s="102">
        <v>55.4</v>
      </c>
    </row>
    <row r="3541" spans="2:3" ht="15.75" thickBot="1" x14ac:dyDescent="0.3">
      <c r="B3541" s="96" t="s">
        <v>802</v>
      </c>
      <c r="C3541" s="95">
        <v>4906</v>
      </c>
    </row>
    <row r="3542" spans="2:3" ht="15.75" thickBot="1" x14ac:dyDescent="0.3">
      <c r="B3542" s="66" t="s">
        <v>780</v>
      </c>
      <c r="C3542" s="95">
        <v>4906</v>
      </c>
    </row>
    <row r="3543" spans="2:3" ht="15.75" thickBot="1" x14ac:dyDescent="0.3">
      <c r="B3543" s="96" t="s">
        <v>806</v>
      </c>
      <c r="C3543" s="95">
        <v>5087.2</v>
      </c>
    </row>
    <row r="3544" spans="2:3" ht="15.75" thickBot="1" x14ac:dyDescent="0.3">
      <c r="B3544" s="66" t="s">
        <v>4</v>
      </c>
      <c r="C3544" s="95">
        <v>5031.8999999999996</v>
      </c>
    </row>
    <row r="3545" spans="2:3" ht="15.75" thickBot="1" x14ac:dyDescent="0.3">
      <c r="B3545" s="66" t="s">
        <v>12</v>
      </c>
      <c r="C3545" s="102">
        <v>55.4</v>
      </c>
    </row>
    <row r="3546" spans="2:3" ht="15.75" thickBot="1" x14ac:dyDescent="0.3">
      <c r="B3546" s="100" t="s">
        <v>808</v>
      </c>
      <c r="C3546" s="103">
        <v>-181.2</v>
      </c>
    </row>
    <row r="3547" spans="2:3" ht="15.75" thickBot="1" x14ac:dyDescent="0.3">
      <c r="B3547" s="100" t="s">
        <v>825</v>
      </c>
      <c r="C3547" s="103">
        <v>473.5</v>
      </c>
    </row>
    <row r="3548" spans="2:3" ht="15.75" thickBot="1" x14ac:dyDescent="0.3">
      <c r="B3548" s="100" t="s">
        <v>826</v>
      </c>
      <c r="C3548" s="103">
        <v>292.39999999999998</v>
      </c>
    </row>
    <row r="3549" spans="2:3" ht="15.75" thickBot="1" x14ac:dyDescent="0.3">
      <c r="B3549" s="96" t="s">
        <v>821</v>
      </c>
      <c r="C3549" s="104">
        <v>764</v>
      </c>
    </row>
    <row r="3550" spans="2:3" ht="15.75" thickBot="1" x14ac:dyDescent="0.3">
      <c r="B3550" s="98" t="s">
        <v>822</v>
      </c>
      <c r="C3550" s="104">
        <v>629</v>
      </c>
    </row>
    <row r="3551" spans="2:3" ht="15.75" thickBot="1" x14ac:dyDescent="0.3">
      <c r="B3551" s="98" t="s">
        <v>823</v>
      </c>
      <c r="C3551" s="104">
        <v>135</v>
      </c>
    </row>
    <row r="3552" spans="2:3" ht="15.75" thickBot="1" x14ac:dyDescent="0.3">
      <c r="B3552" s="123" t="s">
        <v>998</v>
      </c>
      <c r="C3552" s="124"/>
    </row>
    <row r="3553" spans="2:3" ht="15.75" thickBot="1" x14ac:dyDescent="0.3">
      <c r="B3553" s="65" t="s">
        <v>780</v>
      </c>
      <c r="C3553" s="102">
        <v>859.3</v>
      </c>
    </row>
    <row r="3554" spans="2:3" ht="15.75" thickBot="1" x14ac:dyDescent="0.3">
      <c r="B3554" s="66" t="s">
        <v>9</v>
      </c>
      <c r="C3554" s="102">
        <v>72</v>
      </c>
    </row>
    <row r="3555" spans="2:3" ht="15.75" thickBot="1" x14ac:dyDescent="0.3">
      <c r="B3555" s="66" t="s">
        <v>782</v>
      </c>
      <c r="C3555" s="102">
        <v>787.3</v>
      </c>
    </row>
    <row r="3556" spans="2:3" ht="15.75" thickBot="1" x14ac:dyDescent="0.3">
      <c r="B3556" s="65" t="s">
        <v>4</v>
      </c>
      <c r="C3556" s="102">
        <v>548.79999999999995</v>
      </c>
    </row>
    <row r="3557" spans="2:3" ht="15.75" thickBot="1" x14ac:dyDescent="0.3">
      <c r="B3557" s="66" t="s">
        <v>6</v>
      </c>
      <c r="C3557" s="102">
        <v>544.79999999999995</v>
      </c>
    </row>
    <row r="3558" spans="2:3" ht="15.75" thickBot="1" x14ac:dyDescent="0.3">
      <c r="B3558" s="66" t="s">
        <v>11</v>
      </c>
      <c r="C3558" s="102">
        <v>4</v>
      </c>
    </row>
    <row r="3559" spans="2:3" ht="15.75" thickBot="1" x14ac:dyDescent="0.3">
      <c r="B3559" s="65" t="s">
        <v>12</v>
      </c>
      <c r="C3559" s="102">
        <v>664.1</v>
      </c>
    </row>
    <row r="3560" spans="2:3" ht="15.75" thickBot="1" x14ac:dyDescent="0.3">
      <c r="B3560" s="96" t="s">
        <v>802</v>
      </c>
      <c r="C3560" s="102">
        <v>859.3</v>
      </c>
    </row>
    <row r="3561" spans="2:3" ht="15.75" thickBot="1" x14ac:dyDescent="0.3">
      <c r="B3561" s="66" t="s">
        <v>780</v>
      </c>
      <c r="C3561" s="102">
        <v>859.3</v>
      </c>
    </row>
    <row r="3562" spans="2:3" ht="15.75" thickBot="1" x14ac:dyDescent="0.3">
      <c r="B3562" s="96" t="s">
        <v>806</v>
      </c>
      <c r="C3562" s="95">
        <v>1212.9000000000001</v>
      </c>
    </row>
    <row r="3563" spans="2:3" ht="15.75" thickBot="1" x14ac:dyDescent="0.3">
      <c r="B3563" s="66" t="s">
        <v>4</v>
      </c>
      <c r="C3563" s="102">
        <v>548.79999999999995</v>
      </c>
    </row>
    <row r="3564" spans="2:3" ht="15.75" thickBot="1" x14ac:dyDescent="0.3">
      <c r="B3564" s="66" t="s">
        <v>12</v>
      </c>
      <c r="C3564" s="102">
        <v>664.1</v>
      </c>
    </row>
    <row r="3565" spans="2:3" ht="15.75" thickBot="1" x14ac:dyDescent="0.3">
      <c r="B3565" s="100" t="s">
        <v>808</v>
      </c>
      <c r="C3565" s="103">
        <v>-353.6</v>
      </c>
    </row>
    <row r="3566" spans="2:3" ht="15.75" thickBot="1" x14ac:dyDescent="0.3">
      <c r="B3566" s="100" t="s">
        <v>825</v>
      </c>
      <c r="C3566" s="101">
        <v>1819.1</v>
      </c>
    </row>
    <row r="3567" spans="2:3" ht="15.75" thickBot="1" x14ac:dyDescent="0.3">
      <c r="B3567" s="100" t="s">
        <v>826</v>
      </c>
      <c r="C3567" s="101">
        <v>1465.4</v>
      </c>
    </row>
    <row r="3568" spans="2:3" ht="15.75" thickBot="1" x14ac:dyDescent="0.3">
      <c r="B3568" s="96" t="s">
        <v>821</v>
      </c>
      <c r="C3568" s="104">
        <v>130</v>
      </c>
    </row>
    <row r="3569" spans="2:3" ht="15.75" thickBot="1" x14ac:dyDescent="0.3">
      <c r="B3569" s="98" t="s">
        <v>822</v>
      </c>
      <c r="C3569" s="104">
        <v>23</v>
      </c>
    </row>
    <row r="3570" spans="2:3" ht="15.75" thickBot="1" x14ac:dyDescent="0.3">
      <c r="B3570" s="98" t="s">
        <v>823</v>
      </c>
      <c r="C3570" s="104">
        <v>107</v>
      </c>
    </row>
    <row r="3571" spans="2:3" ht="15.75" thickBot="1" x14ac:dyDescent="0.3">
      <c r="B3571" s="123" t="s">
        <v>556</v>
      </c>
      <c r="C3571" s="124"/>
    </row>
    <row r="3572" spans="2:3" ht="15.75" thickBot="1" x14ac:dyDescent="0.3">
      <c r="B3572" s="65" t="s">
        <v>780</v>
      </c>
      <c r="C3572" s="95">
        <v>29577.9</v>
      </c>
    </row>
    <row r="3573" spans="2:3" ht="15.75" thickBot="1" x14ac:dyDescent="0.3">
      <c r="B3573" s="66" t="s">
        <v>9</v>
      </c>
      <c r="C3573" s="95">
        <v>1931.6</v>
      </c>
    </row>
    <row r="3574" spans="2:3" ht="15.75" thickBot="1" x14ac:dyDescent="0.3">
      <c r="B3574" s="66" t="s">
        <v>782</v>
      </c>
      <c r="C3574" s="95">
        <v>27646.3</v>
      </c>
    </row>
    <row r="3575" spans="2:3" ht="15.75" thickBot="1" x14ac:dyDescent="0.3">
      <c r="B3575" s="65" t="s">
        <v>803</v>
      </c>
      <c r="C3575" s="102">
        <v>11.1</v>
      </c>
    </row>
    <row r="3576" spans="2:3" ht="15.75" thickBot="1" x14ac:dyDescent="0.3">
      <c r="B3576" s="65" t="s">
        <v>4</v>
      </c>
      <c r="C3576" s="95">
        <v>23660</v>
      </c>
    </row>
    <row r="3577" spans="2:3" ht="15.75" thickBot="1" x14ac:dyDescent="0.3">
      <c r="B3577" s="66" t="s">
        <v>5</v>
      </c>
      <c r="C3577" s="95">
        <v>9578.1</v>
      </c>
    </row>
    <row r="3578" spans="2:3" ht="15.75" thickBot="1" x14ac:dyDescent="0.3">
      <c r="B3578" s="66" t="s">
        <v>6</v>
      </c>
      <c r="C3578" s="95">
        <v>12439.1</v>
      </c>
    </row>
    <row r="3579" spans="2:3" ht="15.75" thickBot="1" x14ac:dyDescent="0.3">
      <c r="B3579" s="66" t="s">
        <v>9</v>
      </c>
      <c r="C3579" s="102">
        <v>48.7</v>
      </c>
    </row>
    <row r="3580" spans="2:3" ht="15.75" thickBot="1" x14ac:dyDescent="0.3">
      <c r="B3580" s="66" t="s">
        <v>10</v>
      </c>
      <c r="C3580" s="102">
        <v>45</v>
      </c>
    </row>
    <row r="3581" spans="2:3" ht="15.75" thickBot="1" x14ac:dyDescent="0.3">
      <c r="B3581" s="66" t="s">
        <v>11</v>
      </c>
      <c r="C3581" s="95">
        <v>1549</v>
      </c>
    </row>
    <row r="3582" spans="2:3" ht="15.75" thickBot="1" x14ac:dyDescent="0.3">
      <c r="B3582" s="65" t="s">
        <v>12</v>
      </c>
      <c r="C3582" s="95">
        <v>2920.6</v>
      </c>
    </row>
    <row r="3583" spans="2:3" ht="15.75" thickBot="1" x14ac:dyDescent="0.3">
      <c r="B3583" s="96" t="s">
        <v>802</v>
      </c>
      <c r="C3583" s="95">
        <v>29589.1</v>
      </c>
    </row>
    <row r="3584" spans="2:3" ht="15.75" thickBot="1" x14ac:dyDescent="0.3">
      <c r="B3584" s="66" t="s">
        <v>780</v>
      </c>
      <c r="C3584" s="95">
        <v>29577.9</v>
      </c>
    </row>
    <row r="3585" spans="2:3" ht="15.75" thickBot="1" x14ac:dyDescent="0.3">
      <c r="B3585" s="66" t="s">
        <v>803</v>
      </c>
      <c r="C3585" s="102">
        <v>11.1</v>
      </c>
    </row>
    <row r="3586" spans="2:3" ht="15.75" thickBot="1" x14ac:dyDescent="0.3">
      <c r="B3586" s="96" t="s">
        <v>806</v>
      </c>
      <c r="C3586" s="95">
        <v>26580.5</v>
      </c>
    </row>
    <row r="3587" spans="2:3" ht="15.75" thickBot="1" x14ac:dyDescent="0.3">
      <c r="B3587" s="66" t="s">
        <v>4</v>
      </c>
      <c r="C3587" s="95">
        <v>23660</v>
      </c>
    </row>
    <row r="3588" spans="2:3" ht="15.75" thickBot="1" x14ac:dyDescent="0.3">
      <c r="B3588" s="66" t="s">
        <v>12</v>
      </c>
      <c r="C3588" s="95">
        <v>2920.6</v>
      </c>
    </row>
    <row r="3589" spans="2:3" ht="15.75" thickBot="1" x14ac:dyDescent="0.3">
      <c r="B3589" s="100" t="s">
        <v>808</v>
      </c>
      <c r="C3589" s="101">
        <v>3008.5</v>
      </c>
    </row>
    <row r="3590" spans="2:3" ht="15.75" thickBot="1" x14ac:dyDescent="0.3">
      <c r="B3590" s="100" t="s">
        <v>825</v>
      </c>
      <c r="C3590" s="101">
        <v>29047.1</v>
      </c>
    </row>
    <row r="3591" spans="2:3" ht="15.75" thickBot="1" x14ac:dyDescent="0.3">
      <c r="B3591" s="100" t="s">
        <v>826</v>
      </c>
      <c r="C3591" s="101">
        <v>32055.7</v>
      </c>
    </row>
    <row r="3592" spans="2:3" ht="15.75" thickBot="1" x14ac:dyDescent="0.3">
      <c r="B3592" s="96" t="s">
        <v>821</v>
      </c>
      <c r="C3592" s="105">
        <v>2800</v>
      </c>
    </row>
    <row r="3593" spans="2:3" ht="15.75" thickBot="1" x14ac:dyDescent="0.3">
      <c r="B3593" s="98" t="s">
        <v>822</v>
      </c>
      <c r="C3593" s="104">
        <v>685</v>
      </c>
    </row>
    <row r="3594" spans="2:3" ht="15.75" thickBot="1" x14ac:dyDescent="0.3">
      <c r="B3594" s="98" t="s">
        <v>823</v>
      </c>
      <c r="C3594" s="105">
        <v>2115</v>
      </c>
    </row>
    <row r="3595" spans="2:3" ht="15.75" thickBot="1" x14ac:dyDescent="0.3">
      <c r="B3595" s="123" t="s">
        <v>999</v>
      </c>
      <c r="C3595" s="124"/>
    </row>
    <row r="3596" spans="2:3" ht="15.75" thickBot="1" x14ac:dyDescent="0.3">
      <c r="B3596" s="65" t="s">
        <v>780</v>
      </c>
      <c r="C3596" s="102">
        <v>764.9</v>
      </c>
    </row>
    <row r="3597" spans="2:3" ht="15.75" thickBot="1" x14ac:dyDescent="0.3">
      <c r="B3597" s="66" t="s">
        <v>9</v>
      </c>
      <c r="C3597" s="102">
        <v>24</v>
      </c>
    </row>
    <row r="3598" spans="2:3" ht="15.75" thickBot="1" x14ac:dyDescent="0.3">
      <c r="B3598" s="66" t="s">
        <v>782</v>
      </c>
      <c r="C3598" s="102">
        <v>740.9</v>
      </c>
    </row>
    <row r="3599" spans="2:3" ht="15.75" thickBot="1" x14ac:dyDescent="0.3">
      <c r="B3599" s="65" t="s">
        <v>4</v>
      </c>
      <c r="C3599" s="102">
        <v>926</v>
      </c>
    </row>
    <row r="3600" spans="2:3" ht="15.75" thickBot="1" x14ac:dyDescent="0.3">
      <c r="B3600" s="66" t="s">
        <v>5</v>
      </c>
      <c r="C3600" s="102">
        <v>53</v>
      </c>
    </row>
    <row r="3601" spans="2:3" ht="15.75" thickBot="1" x14ac:dyDescent="0.3">
      <c r="B3601" s="66" t="s">
        <v>6</v>
      </c>
      <c r="C3601" s="102">
        <v>804.6</v>
      </c>
    </row>
    <row r="3602" spans="2:3" ht="15.75" thickBot="1" x14ac:dyDescent="0.3">
      <c r="B3602" s="66" t="s">
        <v>11</v>
      </c>
      <c r="C3602" s="102">
        <v>68.400000000000006</v>
      </c>
    </row>
    <row r="3603" spans="2:3" ht="15.75" thickBot="1" x14ac:dyDescent="0.3">
      <c r="B3603" s="65" t="s">
        <v>12</v>
      </c>
      <c r="C3603" s="102">
        <v>27.6</v>
      </c>
    </row>
    <row r="3604" spans="2:3" ht="15.75" thickBot="1" x14ac:dyDescent="0.3">
      <c r="B3604" s="96" t="s">
        <v>802</v>
      </c>
      <c r="C3604" s="102">
        <v>764.9</v>
      </c>
    </row>
    <row r="3605" spans="2:3" ht="15.75" thickBot="1" x14ac:dyDescent="0.3">
      <c r="B3605" s="66" t="s">
        <v>780</v>
      </c>
      <c r="C3605" s="102">
        <v>764.9</v>
      </c>
    </row>
    <row r="3606" spans="2:3" ht="15.75" thickBot="1" x14ac:dyDescent="0.3">
      <c r="B3606" s="96" t="s">
        <v>806</v>
      </c>
      <c r="C3606" s="102">
        <v>953.7</v>
      </c>
    </row>
    <row r="3607" spans="2:3" ht="15.75" thickBot="1" x14ac:dyDescent="0.3">
      <c r="B3607" s="66" t="s">
        <v>4</v>
      </c>
      <c r="C3607" s="102">
        <v>926</v>
      </c>
    </row>
    <row r="3608" spans="2:3" ht="15.75" thickBot="1" x14ac:dyDescent="0.3">
      <c r="B3608" s="66" t="s">
        <v>12</v>
      </c>
      <c r="C3608" s="102">
        <v>27.6</v>
      </c>
    </row>
    <row r="3609" spans="2:3" ht="15.75" thickBot="1" x14ac:dyDescent="0.3">
      <c r="B3609" s="100" t="s">
        <v>808</v>
      </c>
      <c r="C3609" s="103">
        <v>-188.8</v>
      </c>
    </row>
    <row r="3610" spans="2:3" ht="15.75" thickBot="1" x14ac:dyDescent="0.3">
      <c r="B3610" s="100" t="s">
        <v>825</v>
      </c>
      <c r="C3610" s="103">
        <v>274.60000000000002</v>
      </c>
    </row>
    <row r="3611" spans="2:3" ht="15.75" thickBot="1" x14ac:dyDescent="0.3">
      <c r="B3611" s="100" t="s">
        <v>826</v>
      </c>
      <c r="C3611" s="103">
        <v>85.8</v>
      </c>
    </row>
    <row r="3612" spans="2:3" ht="15.75" thickBot="1" x14ac:dyDescent="0.3">
      <c r="B3612" s="96" t="s">
        <v>821</v>
      </c>
      <c r="C3612" s="104">
        <v>358</v>
      </c>
    </row>
    <row r="3613" spans="2:3" ht="15.75" thickBot="1" x14ac:dyDescent="0.3">
      <c r="B3613" s="98" t="s">
        <v>822</v>
      </c>
      <c r="C3613" s="104">
        <v>150</v>
      </c>
    </row>
    <row r="3614" spans="2:3" ht="15.75" thickBot="1" x14ac:dyDescent="0.3">
      <c r="B3614" s="98" t="s">
        <v>823</v>
      </c>
      <c r="C3614" s="104">
        <v>208</v>
      </c>
    </row>
    <row r="3615" spans="2:3" ht="15.75" thickBot="1" x14ac:dyDescent="0.3">
      <c r="B3615" s="123" t="s">
        <v>1000</v>
      </c>
      <c r="C3615" s="124"/>
    </row>
    <row r="3616" spans="2:3" ht="15.75" thickBot="1" x14ac:dyDescent="0.3">
      <c r="B3616" s="65" t="s">
        <v>780</v>
      </c>
      <c r="C3616" s="102">
        <v>16</v>
      </c>
    </row>
    <row r="3617" spans="2:3" ht="15.75" thickBot="1" x14ac:dyDescent="0.3">
      <c r="B3617" s="66" t="s">
        <v>782</v>
      </c>
      <c r="C3617" s="102">
        <v>16</v>
      </c>
    </row>
    <row r="3618" spans="2:3" ht="15.75" thickBot="1" x14ac:dyDescent="0.3">
      <c r="B3618" s="65" t="s">
        <v>4</v>
      </c>
      <c r="C3618" s="102">
        <v>92.3</v>
      </c>
    </row>
    <row r="3619" spans="2:3" ht="15.75" thickBot="1" x14ac:dyDescent="0.3">
      <c r="B3619" s="66" t="s">
        <v>5</v>
      </c>
      <c r="C3619" s="102">
        <v>0.1</v>
      </c>
    </row>
    <row r="3620" spans="2:3" ht="15.75" thickBot="1" x14ac:dyDescent="0.3">
      <c r="B3620" s="66" t="s">
        <v>6</v>
      </c>
      <c r="C3620" s="102">
        <v>84.2</v>
      </c>
    </row>
    <row r="3621" spans="2:3" ht="15.75" thickBot="1" x14ac:dyDescent="0.3">
      <c r="B3621" s="66" t="s">
        <v>11</v>
      </c>
      <c r="C3621" s="102">
        <v>8</v>
      </c>
    </row>
    <row r="3622" spans="2:3" ht="15.75" thickBot="1" x14ac:dyDescent="0.3">
      <c r="B3622" s="96" t="s">
        <v>802</v>
      </c>
      <c r="C3622" s="102">
        <v>16</v>
      </c>
    </row>
    <row r="3623" spans="2:3" ht="15.75" thickBot="1" x14ac:dyDescent="0.3">
      <c r="B3623" s="66" t="s">
        <v>780</v>
      </c>
      <c r="C3623" s="102">
        <v>16</v>
      </c>
    </row>
    <row r="3624" spans="2:3" ht="15.75" thickBot="1" x14ac:dyDescent="0.3">
      <c r="B3624" s="96" t="s">
        <v>806</v>
      </c>
      <c r="C3624" s="102">
        <v>92.3</v>
      </c>
    </row>
    <row r="3625" spans="2:3" ht="15.75" thickBot="1" x14ac:dyDescent="0.3">
      <c r="B3625" s="66" t="s">
        <v>4</v>
      </c>
      <c r="C3625" s="102">
        <v>92.3</v>
      </c>
    </row>
    <row r="3626" spans="2:3" ht="15.75" thickBot="1" x14ac:dyDescent="0.3">
      <c r="B3626" s="100" t="s">
        <v>808</v>
      </c>
      <c r="C3626" s="103">
        <v>-76.3</v>
      </c>
    </row>
    <row r="3627" spans="2:3" ht="15.75" thickBot="1" x14ac:dyDescent="0.3">
      <c r="B3627" s="100" t="s">
        <v>825</v>
      </c>
      <c r="C3627" s="103">
        <v>252.1</v>
      </c>
    </row>
    <row r="3628" spans="2:3" ht="15.75" thickBot="1" x14ac:dyDescent="0.3">
      <c r="B3628" s="100" t="s">
        <v>826</v>
      </c>
      <c r="C3628" s="103">
        <v>175.8</v>
      </c>
    </row>
    <row r="3629" spans="2:3" ht="15.75" thickBot="1" x14ac:dyDescent="0.3">
      <c r="B3629" s="96" t="s">
        <v>821</v>
      </c>
      <c r="C3629" s="104">
        <v>138</v>
      </c>
    </row>
    <row r="3630" spans="2:3" ht="15.75" thickBot="1" x14ac:dyDescent="0.3">
      <c r="B3630" s="98" t="s">
        <v>822</v>
      </c>
      <c r="C3630" s="104">
        <v>5</v>
      </c>
    </row>
    <row r="3631" spans="2:3" ht="15.75" thickBot="1" x14ac:dyDescent="0.3">
      <c r="B3631" s="98" t="s">
        <v>823</v>
      </c>
      <c r="C3631" s="104">
        <v>133</v>
      </c>
    </row>
    <row r="3632" spans="2:3" ht="15.75" thickBot="1" x14ac:dyDescent="0.3">
      <c r="B3632" s="123" t="s">
        <v>1001</v>
      </c>
      <c r="C3632" s="124"/>
    </row>
    <row r="3633" spans="2:3" ht="15.75" thickBot="1" x14ac:dyDescent="0.3">
      <c r="B3633" s="65" t="s">
        <v>780</v>
      </c>
      <c r="C3633" s="102">
        <v>266.8</v>
      </c>
    </row>
    <row r="3634" spans="2:3" ht="15.75" thickBot="1" x14ac:dyDescent="0.3">
      <c r="B3634" s="66" t="s">
        <v>9</v>
      </c>
      <c r="C3634" s="102">
        <v>235.2</v>
      </c>
    </row>
    <row r="3635" spans="2:3" ht="15.75" thickBot="1" x14ac:dyDescent="0.3">
      <c r="B3635" s="66" t="s">
        <v>782</v>
      </c>
      <c r="C3635" s="102">
        <v>31.6</v>
      </c>
    </row>
    <row r="3636" spans="2:3" ht="15.75" thickBot="1" x14ac:dyDescent="0.3">
      <c r="B3636" s="65" t="s">
        <v>4</v>
      </c>
      <c r="C3636" s="102">
        <v>147.1</v>
      </c>
    </row>
    <row r="3637" spans="2:3" ht="15.75" thickBot="1" x14ac:dyDescent="0.3">
      <c r="B3637" s="66" t="s">
        <v>6</v>
      </c>
      <c r="C3637" s="102">
        <v>50.3</v>
      </c>
    </row>
    <row r="3638" spans="2:3" ht="15.75" thickBot="1" x14ac:dyDescent="0.3">
      <c r="B3638" s="66" t="s">
        <v>11</v>
      </c>
      <c r="C3638" s="102">
        <v>96.8</v>
      </c>
    </row>
    <row r="3639" spans="2:3" ht="15.75" thickBot="1" x14ac:dyDescent="0.3">
      <c r="B3639" s="65" t="s">
        <v>12</v>
      </c>
      <c r="C3639" s="102">
        <v>31.7</v>
      </c>
    </row>
    <row r="3640" spans="2:3" ht="15.75" thickBot="1" x14ac:dyDescent="0.3">
      <c r="B3640" s="96" t="s">
        <v>802</v>
      </c>
      <c r="C3640" s="102">
        <v>266.8</v>
      </c>
    </row>
    <row r="3641" spans="2:3" ht="15.75" thickBot="1" x14ac:dyDescent="0.3">
      <c r="B3641" s="66" t="s">
        <v>780</v>
      </c>
      <c r="C3641" s="102">
        <v>266.8</v>
      </c>
    </row>
    <row r="3642" spans="2:3" ht="15.75" thickBot="1" x14ac:dyDescent="0.3">
      <c r="B3642" s="96" t="s">
        <v>806</v>
      </c>
      <c r="C3642" s="102">
        <v>178.9</v>
      </c>
    </row>
    <row r="3643" spans="2:3" ht="15.75" thickBot="1" x14ac:dyDescent="0.3">
      <c r="B3643" s="66" t="s">
        <v>4</v>
      </c>
      <c r="C3643" s="102">
        <v>147.1</v>
      </c>
    </row>
    <row r="3644" spans="2:3" ht="15.75" thickBot="1" x14ac:dyDescent="0.3">
      <c r="B3644" s="66" t="s">
        <v>12</v>
      </c>
      <c r="C3644" s="102">
        <v>31.7</v>
      </c>
    </row>
    <row r="3645" spans="2:3" ht="15.75" thickBot="1" x14ac:dyDescent="0.3">
      <c r="B3645" s="100" t="s">
        <v>808</v>
      </c>
      <c r="C3645" s="103">
        <v>87.9</v>
      </c>
    </row>
    <row r="3646" spans="2:3" ht="15.75" thickBot="1" x14ac:dyDescent="0.3">
      <c r="B3646" s="100" t="s">
        <v>825</v>
      </c>
      <c r="C3646" s="103">
        <v>204.9</v>
      </c>
    </row>
    <row r="3647" spans="2:3" ht="15.75" thickBot="1" x14ac:dyDescent="0.3">
      <c r="B3647" s="100" t="s">
        <v>826</v>
      </c>
      <c r="C3647" s="103">
        <v>292.8</v>
      </c>
    </row>
    <row r="3648" spans="2:3" ht="15.75" thickBot="1" x14ac:dyDescent="0.3">
      <c r="B3648" s="96" t="s">
        <v>821</v>
      </c>
      <c r="C3648" s="104">
        <v>141</v>
      </c>
    </row>
    <row r="3649" spans="2:3" ht="15.75" thickBot="1" x14ac:dyDescent="0.3">
      <c r="B3649" s="98" t="s">
        <v>822</v>
      </c>
      <c r="C3649" s="104">
        <v>110</v>
      </c>
    </row>
    <row r="3650" spans="2:3" ht="15.75" thickBot="1" x14ac:dyDescent="0.3">
      <c r="B3650" s="98" t="s">
        <v>823</v>
      </c>
      <c r="C3650" s="104">
        <v>31</v>
      </c>
    </row>
    <row r="3651" spans="2:3" ht="15.75" thickBot="1" x14ac:dyDescent="0.3">
      <c r="B3651" s="123" t="s">
        <v>1002</v>
      </c>
      <c r="C3651" s="124"/>
    </row>
    <row r="3652" spans="2:3" ht="15.75" thickBot="1" x14ac:dyDescent="0.3">
      <c r="B3652" s="65" t="s">
        <v>780</v>
      </c>
      <c r="C3652" s="95">
        <v>6774.2</v>
      </c>
    </row>
    <row r="3653" spans="2:3" ht="15.75" thickBot="1" x14ac:dyDescent="0.3">
      <c r="B3653" s="66" t="s">
        <v>9</v>
      </c>
      <c r="C3653" s="102">
        <v>85.2</v>
      </c>
    </row>
    <row r="3654" spans="2:3" ht="15.75" thickBot="1" x14ac:dyDescent="0.3">
      <c r="B3654" s="66" t="s">
        <v>782</v>
      </c>
      <c r="C3654" s="95">
        <v>6689</v>
      </c>
    </row>
    <row r="3655" spans="2:3" ht="15.75" thickBot="1" x14ac:dyDescent="0.3">
      <c r="B3655" s="65" t="s">
        <v>4</v>
      </c>
      <c r="C3655" s="95">
        <v>2770.1</v>
      </c>
    </row>
    <row r="3656" spans="2:3" ht="15.75" thickBot="1" x14ac:dyDescent="0.3">
      <c r="B3656" s="66" t="s">
        <v>5</v>
      </c>
      <c r="C3656" s="102">
        <v>498.1</v>
      </c>
    </row>
    <row r="3657" spans="2:3" ht="15.75" thickBot="1" x14ac:dyDescent="0.3">
      <c r="B3657" s="66" t="s">
        <v>6</v>
      </c>
      <c r="C3657" s="95">
        <v>1595.9</v>
      </c>
    </row>
    <row r="3658" spans="2:3" ht="15.75" thickBot="1" x14ac:dyDescent="0.3">
      <c r="B3658" s="66" t="s">
        <v>9</v>
      </c>
      <c r="C3658" s="102">
        <v>602</v>
      </c>
    </row>
    <row r="3659" spans="2:3" ht="15.75" thickBot="1" x14ac:dyDescent="0.3">
      <c r="B3659" s="66" t="s">
        <v>10</v>
      </c>
      <c r="C3659" s="102">
        <v>29.8</v>
      </c>
    </row>
    <row r="3660" spans="2:3" ht="15.75" thickBot="1" x14ac:dyDescent="0.3">
      <c r="B3660" s="66" t="s">
        <v>11</v>
      </c>
      <c r="C3660" s="102">
        <v>44.3</v>
      </c>
    </row>
    <row r="3661" spans="2:3" ht="15.75" thickBot="1" x14ac:dyDescent="0.3">
      <c r="B3661" s="65" t="s">
        <v>12</v>
      </c>
      <c r="C3661" s="102">
        <v>47.5</v>
      </c>
    </row>
    <row r="3662" spans="2:3" ht="15.75" thickBot="1" x14ac:dyDescent="0.3">
      <c r="B3662" s="96" t="s">
        <v>802</v>
      </c>
      <c r="C3662" s="95">
        <v>6774.2</v>
      </c>
    </row>
    <row r="3663" spans="2:3" ht="15.75" thickBot="1" x14ac:dyDescent="0.3">
      <c r="B3663" s="66" t="s">
        <v>780</v>
      </c>
      <c r="C3663" s="95">
        <v>6774.2</v>
      </c>
    </row>
    <row r="3664" spans="2:3" ht="15.75" thickBot="1" x14ac:dyDescent="0.3">
      <c r="B3664" s="96" t="s">
        <v>806</v>
      </c>
      <c r="C3664" s="95">
        <v>2817.6</v>
      </c>
    </row>
    <row r="3665" spans="2:3" ht="15.75" thickBot="1" x14ac:dyDescent="0.3">
      <c r="B3665" s="66" t="s">
        <v>4</v>
      </c>
      <c r="C3665" s="95">
        <v>2770.1</v>
      </c>
    </row>
    <row r="3666" spans="2:3" ht="15.75" thickBot="1" x14ac:dyDescent="0.3">
      <c r="B3666" s="66" t="s">
        <v>12</v>
      </c>
      <c r="C3666" s="102">
        <v>47.5</v>
      </c>
    </row>
    <row r="3667" spans="2:3" ht="15.75" thickBot="1" x14ac:dyDescent="0.3">
      <c r="B3667" s="100" t="s">
        <v>808</v>
      </c>
      <c r="C3667" s="101">
        <v>3956.6</v>
      </c>
    </row>
    <row r="3668" spans="2:3" ht="15.75" thickBot="1" x14ac:dyDescent="0.3">
      <c r="B3668" s="100" t="s">
        <v>825</v>
      </c>
      <c r="C3668" s="101">
        <v>7827.9</v>
      </c>
    </row>
    <row r="3669" spans="2:3" ht="15.75" thickBot="1" x14ac:dyDescent="0.3">
      <c r="B3669" s="100" t="s">
        <v>826</v>
      </c>
      <c r="C3669" s="101">
        <v>11784.5</v>
      </c>
    </row>
    <row r="3670" spans="2:3" ht="15.75" thickBot="1" x14ac:dyDescent="0.3">
      <c r="B3670" s="96" t="s">
        <v>821</v>
      </c>
      <c r="C3670" s="104">
        <v>550</v>
      </c>
    </row>
    <row r="3671" spans="2:3" ht="15.75" thickBot="1" x14ac:dyDescent="0.3">
      <c r="B3671" s="98" t="s">
        <v>822</v>
      </c>
      <c r="C3671" s="104">
        <v>52</v>
      </c>
    </row>
    <row r="3672" spans="2:3" ht="15.75" thickBot="1" x14ac:dyDescent="0.3">
      <c r="B3672" s="98" t="s">
        <v>823</v>
      </c>
      <c r="C3672" s="104">
        <v>498</v>
      </c>
    </row>
    <row r="3673" spans="2:3" ht="15.75" thickBot="1" x14ac:dyDescent="0.3">
      <c r="B3673" s="123" t="s">
        <v>1003</v>
      </c>
      <c r="C3673" s="124"/>
    </row>
    <row r="3674" spans="2:3" ht="15.75" thickBot="1" x14ac:dyDescent="0.3">
      <c r="B3674" s="65" t="s">
        <v>780</v>
      </c>
      <c r="C3674" s="95">
        <v>4882.7</v>
      </c>
    </row>
    <row r="3675" spans="2:3" ht="15.75" thickBot="1" x14ac:dyDescent="0.3">
      <c r="B3675" s="66" t="s">
        <v>9</v>
      </c>
      <c r="C3675" s="102">
        <v>76</v>
      </c>
    </row>
    <row r="3676" spans="2:3" ht="15.75" thickBot="1" x14ac:dyDescent="0.3">
      <c r="B3676" s="66" t="s">
        <v>782</v>
      </c>
      <c r="C3676" s="95">
        <v>4806.7</v>
      </c>
    </row>
    <row r="3677" spans="2:3" ht="15.75" thickBot="1" x14ac:dyDescent="0.3">
      <c r="B3677" s="65" t="s">
        <v>4</v>
      </c>
      <c r="C3677" s="95">
        <v>4958.7</v>
      </c>
    </row>
    <row r="3678" spans="2:3" ht="15.75" thickBot="1" x14ac:dyDescent="0.3">
      <c r="B3678" s="66" t="s">
        <v>5</v>
      </c>
      <c r="C3678" s="95">
        <v>4171.3</v>
      </c>
    </row>
    <row r="3679" spans="2:3" ht="15.75" thickBot="1" x14ac:dyDescent="0.3">
      <c r="B3679" s="66" t="s">
        <v>6</v>
      </c>
      <c r="C3679" s="102">
        <v>736.5</v>
      </c>
    </row>
    <row r="3680" spans="2:3" ht="15.75" thickBot="1" x14ac:dyDescent="0.3">
      <c r="B3680" s="66" t="s">
        <v>10</v>
      </c>
      <c r="C3680" s="102">
        <v>44.3</v>
      </c>
    </row>
    <row r="3681" spans="2:3" ht="15.75" thickBot="1" x14ac:dyDescent="0.3">
      <c r="B3681" s="66" t="s">
        <v>11</v>
      </c>
      <c r="C3681" s="102">
        <v>6.5</v>
      </c>
    </row>
    <row r="3682" spans="2:3" ht="15.75" thickBot="1" x14ac:dyDescent="0.3">
      <c r="B3682" s="65" t="s">
        <v>12</v>
      </c>
      <c r="C3682" s="102">
        <v>18</v>
      </c>
    </row>
    <row r="3683" spans="2:3" ht="15.75" thickBot="1" x14ac:dyDescent="0.3">
      <c r="B3683" s="96" t="s">
        <v>802</v>
      </c>
      <c r="C3683" s="95">
        <v>4882.7</v>
      </c>
    </row>
    <row r="3684" spans="2:3" ht="15.75" thickBot="1" x14ac:dyDescent="0.3">
      <c r="B3684" s="66" t="s">
        <v>780</v>
      </c>
      <c r="C3684" s="95">
        <v>4882.7</v>
      </c>
    </row>
    <row r="3685" spans="2:3" ht="15.75" thickBot="1" x14ac:dyDescent="0.3">
      <c r="B3685" s="96" t="s">
        <v>806</v>
      </c>
      <c r="C3685" s="95">
        <v>4976.7</v>
      </c>
    </row>
    <row r="3686" spans="2:3" ht="15.75" thickBot="1" x14ac:dyDescent="0.3">
      <c r="B3686" s="66" t="s">
        <v>4</v>
      </c>
      <c r="C3686" s="95">
        <v>4958.7</v>
      </c>
    </row>
    <row r="3687" spans="2:3" ht="15.75" thickBot="1" x14ac:dyDescent="0.3">
      <c r="B3687" s="66" t="s">
        <v>12</v>
      </c>
      <c r="C3687" s="102">
        <v>18</v>
      </c>
    </row>
    <row r="3688" spans="2:3" ht="15.75" thickBot="1" x14ac:dyDescent="0.3">
      <c r="B3688" s="100" t="s">
        <v>808</v>
      </c>
      <c r="C3688" s="103">
        <v>-94</v>
      </c>
    </row>
    <row r="3689" spans="2:3" ht="15.75" thickBot="1" x14ac:dyDescent="0.3">
      <c r="B3689" s="100" t="s">
        <v>825</v>
      </c>
      <c r="C3689" s="103">
        <v>316.89999999999998</v>
      </c>
    </row>
    <row r="3690" spans="2:3" ht="15.75" thickBot="1" x14ac:dyDescent="0.3">
      <c r="B3690" s="100" t="s">
        <v>826</v>
      </c>
      <c r="C3690" s="103">
        <v>222.9</v>
      </c>
    </row>
    <row r="3691" spans="2:3" ht="15.75" thickBot="1" x14ac:dyDescent="0.3">
      <c r="B3691" s="96" t="s">
        <v>821</v>
      </c>
      <c r="C3691" s="104">
        <v>744</v>
      </c>
    </row>
    <row r="3692" spans="2:3" ht="15.75" thickBot="1" x14ac:dyDescent="0.3">
      <c r="B3692" s="98" t="s">
        <v>822</v>
      </c>
      <c r="C3692" s="104">
        <v>591</v>
      </c>
    </row>
    <row r="3693" spans="2:3" ht="15.75" thickBot="1" x14ac:dyDescent="0.3">
      <c r="B3693" s="98" t="s">
        <v>823</v>
      </c>
      <c r="C3693" s="104">
        <v>153</v>
      </c>
    </row>
    <row r="3694" spans="2:3" ht="15.75" thickBot="1" x14ac:dyDescent="0.3">
      <c r="B3694" s="123" t="s">
        <v>1004</v>
      </c>
      <c r="C3694" s="124"/>
    </row>
    <row r="3695" spans="2:3" ht="15.75" thickBot="1" x14ac:dyDescent="0.3">
      <c r="B3695" s="65" t="s">
        <v>780</v>
      </c>
      <c r="C3695" s="95">
        <v>1104.5999999999999</v>
      </c>
    </row>
    <row r="3696" spans="2:3" ht="15.75" thickBot="1" x14ac:dyDescent="0.3">
      <c r="B3696" s="66" t="s">
        <v>9</v>
      </c>
      <c r="C3696" s="102">
        <v>378.2</v>
      </c>
    </row>
    <row r="3697" spans="2:3" ht="15.75" thickBot="1" x14ac:dyDescent="0.3">
      <c r="B3697" s="66" t="s">
        <v>782</v>
      </c>
      <c r="C3697" s="102">
        <v>726.4</v>
      </c>
    </row>
    <row r="3698" spans="2:3" ht="15.75" thickBot="1" x14ac:dyDescent="0.3">
      <c r="B3698" s="65" t="s">
        <v>4</v>
      </c>
      <c r="C3698" s="102">
        <v>709.4</v>
      </c>
    </row>
    <row r="3699" spans="2:3" ht="15.75" thickBot="1" x14ac:dyDescent="0.3">
      <c r="B3699" s="66" t="s">
        <v>6</v>
      </c>
      <c r="C3699" s="102">
        <v>706.9</v>
      </c>
    </row>
    <row r="3700" spans="2:3" ht="15.75" thickBot="1" x14ac:dyDescent="0.3">
      <c r="B3700" s="66" t="s">
        <v>11</v>
      </c>
      <c r="C3700" s="102">
        <v>2.5</v>
      </c>
    </row>
    <row r="3701" spans="2:3" ht="15.75" thickBot="1" x14ac:dyDescent="0.3">
      <c r="B3701" s="65" t="s">
        <v>12</v>
      </c>
      <c r="C3701" s="102">
        <v>364.2</v>
      </c>
    </row>
    <row r="3702" spans="2:3" ht="15.75" thickBot="1" x14ac:dyDescent="0.3">
      <c r="B3702" s="96" t="s">
        <v>802</v>
      </c>
      <c r="C3702" s="95">
        <v>1104.5999999999999</v>
      </c>
    </row>
    <row r="3703" spans="2:3" ht="15.75" thickBot="1" x14ac:dyDescent="0.3">
      <c r="B3703" s="66" t="s">
        <v>780</v>
      </c>
      <c r="C3703" s="95">
        <v>1104.5999999999999</v>
      </c>
    </row>
    <row r="3704" spans="2:3" ht="15.75" thickBot="1" x14ac:dyDescent="0.3">
      <c r="B3704" s="96" t="s">
        <v>806</v>
      </c>
      <c r="C3704" s="95">
        <v>1073.5999999999999</v>
      </c>
    </row>
    <row r="3705" spans="2:3" ht="15.75" thickBot="1" x14ac:dyDescent="0.3">
      <c r="B3705" s="66" t="s">
        <v>4</v>
      </c>
      <c r="C3705" s="102">
        <v>709.4</v>
      </c>
    </row>
    <row r="3706" spans="2:3" ht="15.75" thickBot="1" x14ac:dyDescent="0.3">
      <c r="B3706" s="66" t="s">
        <v>12</v>
      </c>
      <c r="C3706" s="102">
        <v>364.2</v>
      </c>
    </row>
    <row r="3707" spans="2:3" ht="15.75" thickBot="1" x14ac:dyDescent="0.3">
      <c r="B3707" s="100" t="s">
        <v>808</v>
      </c>
      <c r="C3707" s="103">
        <v>31</v>
      </c>
    </row>
    <row r="3708" spans="2:3" ht="15.75" thickBot="1" x14ac:dyDescent="0.3">
      <c r="B3708" s="100" t="s">
        <v>825</v>
      </c>
      <c r="C3708" s="103">
        <v>989.7</v>
      </c>
    </row>
    <row r="3709" spans="2:3" ht="15.75" thickBot="1" x14ac:dyDescent="0.3">
      <c r="B3709" s="100" t="s">
        <v>826</v>
      </c>
      <c r="C3709" s="101">
        <v>1020.7</v>
      </c>
    </row>
    <row r="3710" spans="2:3" ht="15.75" thickBot="1" x14ac:dyDescent="0.3">
      <c r="B3710" s="96" t="s">
        <v>821</v>
      </c>
      <c r="C3710" s="104">
        <v>73</v>
      </c>
    </row>
    <row r="3711" spans="2:3" ht="15.75" thickBot="1" x14ac:dyDescent="0.3">
      <c r="B3711" s="98" t="s">
        <v>822</v>
      </c>
      <c r="C3711" s="104">
        <v>72</v>
      </c>
    </row>
    <row r="3712" spans="2:3" ht="15.75" thickBot="1" x14ac:dyDescent="0.3">
      <c r="B3712" s="98" t="s">
        <v>823</v>
      </c>
      <c r="C3712" s="104">
        <v>1</v>
      </c>
    </row>
    <row r="3713" spans="2:3" ht="15.75" thickBot="1" x14ac:dyDescent="0.3">
      <c r="B3713" s="123" t="s">
        <v>1005</v>
      </c>
      <c r="C3713" s="124"/>
    </row>
    <row r="3714" spans="2:3" ht="15.75" thickBot="1" x14ac:dyDescent="0.3">
      <c r="B3714" s="65" t="s">
        <v>780</v>
      </c>
      <c r="C3714" s="95">
        <v>3785.9</v>
      </c>
    </row>
    <row r="3715" spans="2:3" ht="15.75" thickBot="1" x14ac:dyDescent="0.3">
      <c r="B3715" s="66" t="s">
        <v>782</v>
      </c>
      <c r="C3715" s="95">
        <v>3785.9</v>
      </c>
    </row>
    <row r="3716" spans="2:3" ht="15.75" thickBot="1" x14ac:dyDescent="0.3">
      <c r="B3716" s="65" t="s">
        <v>4</v>
      </c>
      <c r="C3716" s="95">
        <v>3603.3</v>
      </c>
    </row>
    <row r="3717" spans="2:3" ht="15.75" thickBot="1" x14ac:dyDescent="0.3">
      <c r="B3717" s="66" t="s">
        <v>5</v>
      </c>
      <c r="C3717" s="95">
        <v>3106.1</v>
      </c>
    </row>
    <row r="3718" spans="2:3" ht="15.75" thickBot="1" x14ac:dyDescent="0.3">
      <c r="B3718" s="66" t="s">
        <v>6</v>
      </c>
      <c r="C3718" s="102">
        <v>376.6</v>
      </c>
    </row>
    <row r="3719" spans="2:3" ht="15.75" thickBot="1" x14ac:dyDescent="0.3">
      <c r="B3719" s="66" t="s">
        <v>10</v>
      </c>
      <c r="C3719" s="102">
        <v>84.1</v>
      </c>
    </row>
    <row r="3720" spans="2:3" ht="15.75" thickBot="1" x14ac:dyDescent="0.3">
      <c r="B3720" s="66" t="s">
        <v>11</v>
      </c>
      <c r="C3720" s="102">
        <v>36.5</v>
      </c>
    </row>
    <row r="3721" spans="2:3" ht="15.75" thickBot="1" x14ac:dyDescent="0.3">
      <c r="B3721" s="65" t="s">
        <v>12</v>
      </c>
      <c r="C3721" s="102">
        <v>8.9</v>
      </c>
    </row>
    <row r="3722" spans="2:3" ht="15.75" thickBot="1" x14ac:dyDescent="0.3">
      <c r="B3722" s="96" t="s">
        <v>802</v>
      </c>
      <c r="C3722" s="95">
        <v>3785.9</v>
      </c>
    </row>
    <row r="3723" spans="2:3" ht="15.75" thickBot="1" x14ac:dyDescent="0.3">
      <c r="B3723" s="66" t="s">
        <v>780</v>
      </c>
      <c r="C3723" s="95">
        <v>3785.9</v>
      </c>
    </row>
    <row r="3724" spans="2:3" ht="15.75" thickBot="1" x14ac:dyDescent="0.3">
      <c r="B3724" s="96" t="s">
        <v>806</v>
      </c>
      <c r="C3724" s="95">
        <v>3612.2</v>
      </c>
    </row>
    <row r="3725" spans="2:3" ht="15.75" thickBot="1" x14ac:dyDescent="0.3">
      <c r="B3725" s="66" t="s">
        <v>4</v>
      </c>
      <c r="C3725" s="95">
        <v>3603.3</v>
      </c>
    </row>
    <row r="3726" spans="2:3" ht="15.75" thickBot="1" x14ac:dyDescent="0.3">
      <c r="B3726" s="66" t="s">
        <v>12</v>
      </c>
      <c r="C3726" s="102">
        <v>8.9</v>
      </c>
    </row>
    <row r="3727" spans="2:3" ht="15.75" thickBot="1" x14ac:dyDescent="0.3">
      <c r="B3727" s="100" t="s">
        <v>808</v>
      </c>
      <c r="C3727" s="103">
        <v>173.7</v>
      </c>
    </row>
    <row r="3728" spans="2:3" ht="15.75" thickBot="1" x14ac:dyDescent="0.3">
      <c r="B3728" s="100" t="s">
        <v>825</v>
      </c>
      <c r="C3728" s="101">
        <v>2120.8000000000002</v>
      </c>
    </row>
    <row r="3729" spans="2:3" ht="15.75" thickBot="1" x14ac:dyDescent="0.3">
      <c r="B3729" s="100" t="s">
        <v>826</v>
      </c>
      <c r="C3729" s="101">
        <v>2294.5</v>
      </c>
    </row>
    <row r="3730" spans="2:3" ht="15.75" thickBot="1" x14ac:dyDescent="0.3">
      <c r="B3730" s="96" t="s">
        <v>821</v>
      </c>
      <c r="C3730" s="104">
        <v>614</v>
      </c>
    </row>
    <row r="3731" spans="2:3" ht="15.75" thickBot="1" x14ac:dyDescent="0.3">
      <c r="B3731" s="98" t="s">
        <v>822</v>
      </c>
      <c r="C3731" s="104">
        <v>498</v>
      </c>
    </row>
    <row r="3732" spans="2:3" ht="15.75" thickBot="1" x14ac:dyDescent="0.3">
      <c r="B3732" s="98" t="s">
        <v>823</v>
      </c>
      <c r="C3732" s="104">
        <v>116</v>
      </c>
    </row>
    <row r="3733" spans="2:3" ht="15.75" thickBot="1" x14ac:dyDescent="0.3">
      <c r="B3733" s="123" t="s">
        <v>1006</v>
      </c>
      <c r="C3733" s="124"/>
    </row>
    <row r="3734" spans="2:3" ht="15.75" thickBot="1" x14ac:dyDescent="0.3">
      <c r="B3734" s="65" t="s">
        <v>780</v>
      </c>
      <c r="C3734" s="95">
        <v>6863.6</v>
      </c>
    </row>
    <row r="3735" spans="2:3" ht="15.75" thickBot="1" x14ac:dyDescent="0.3">
      <c r="B3735" s="66" t="s">
        <v>9</v>
      </c>
      <c r="C3735" s="102">
        <v>222.5</v>
      </c>
    </row>
    <row r="3736" spans="2:3" ht="15.75" thickBot="1" x14ac:dyDescent="0.3">
      <c r="B3736" s="66" t="s">
        <v>782</v>
      </c>
      <c r="C3736" s="95">
        <v>6641.1</v>
      </c>
    </row>
    <row r="3737" spans="2:3" ht="15.75" thickBot="1" x14ac:dyDescent="0.3">
      <c r="B3737" s="65" t="s">
        <v>4</v>
      </c>
      <c r="C3737" s="95">
        <v>6801</v>
      </c>
    </row>
    <row r="3738" spans="2:3" ht="15.75" thickBot="1" x14ac:dyDescent="0.3">
      <c r="B3738" s="66" t="s">
        <v>5</v>
      </c>
      <c r="C3738" s="95">
        <v>5474.1</v>
      </c>
    </row>
    <row r="3739" spans="2:3" ht="15.75" thickBot="1" x14ac:dyDescent="0.3">
      <c r="B3739" s="66" t="s">
        <v>6</v>
      </c>
      <c r="C3739" s="95">
        <v>1269</v>
      </c>
    </row>
    <row r="3740" spans="2:3" ht="15.75" thickBot="1" x14ac:dyDescent="0.3">
      <c r="B3740" s="66" t="s">
        <v>10</v>
      </c>
      <c r="C3740" s="102">
        <v>57.9</v>
      </c>
    </row>
    <row r="3741" spans="2:3" ht="15.75" thickBot="1" x14ac:dyDescent="0.3">
      <c r="B3741" s="65" t="s">
        <v>12</v>
      </c>
      <c r="C3741" s="102">
        <v>33.700000000000003</v>
      </c>
    </row>
    <row r="3742" spans="2:3" ht="15.75" thickBot="1" x14ac:dyDescent="0.3">
      <c r="B3742" s="96" t="s">
        <v>802</v>
      </c>
      <c r="C3742" s="95">
        <v>6863.6</v>
      </c>
    </row>
    <row r="3743" spans="2:3" ht="15.75" thickBot="1" x14ac:dyDescent="0.3">
      <c r="B3743" s="66" t="s">
        <v>780</v>
      </c>
      <c r="C3743" s="95">
        <v>6863.6</v>
      </c>
    </row>
    <row r="3744" spans="2:3" ht="15.75" thickBot="1" x14ac:dyDescent="0.3">
      <c r="B3744" s="96" t="s">
        <v>806</v>
      </c>
      <c r="C3744" s="95">
        <v>6834.7</v>
      </c>
    </row>
    <row r="3745" spans="2:3" ht="15.75" thickBot="1" x14ac:dyDescent="0.3">
      <c r="B3745" s="66" t="s">
        <v>4</v>
      </c>
      <c r="C3745" s="95">
        <v>6801</v>
      </c>
    </row>
    <row r="3746" spans="2:3" ht="15.75" thickBot="1" x14ac:dyDescent="0.3">
      <c r="B3746" s="66" t="s">
        <v>12</v>
      </c>
      <c r="C3746" s="102">
        <v>33.700000000000003</v>
      </c>
    </row>
    <row r="3747" spans="2:3" ht="15.75" thickBot="1" x14ac:dyDescent="0.3">
      <c r="B3747" s="100" t="s">
        <v>808</v>
      </c>
      <c r="C3747" s="103">
        <v>28.9</v>
      </c>
    </row>
    <row r="3748" spans="2:3" ht="15.75" thickBot="1" x14ac:dyDescent="0.3">
      <c r="B3748" s="100" t="s">
        <v>825</v>
      </c>
      <c r="C3748" s="101">
        <v>2237.8000000000002</v>
      </c>
    </row>
    <row r="3749" spans="2:3" ht="15.75" thickBot="1" x14ac:dyDescent="0.3">
      <c r="B3749" s="100" t="s">
        <v>826</v>
      </c>
      <c r="C3749" s="101">
        <v>2266.6999999999998</v>
      </c>
    </row>
    <row r="3750" spans="2:3" ht="15.75" thickBot="1" x14ac:dyDescent="0.3">
      <c r="B3750" s="96" t="s">
        <v>821</v>
      </c>
      <c r="C3750" s="104">
        <v>929</v>
      </c>
    </row>
    <row r="3751" spans="2:3" ht="15.75" thickBot="1" x14ac:dyDescent="0.3">
      <c r="B3751" s="98" t="s">
        <v>822</v>
      </c>
      <c r="C3751" s="104">
        <v>736</v>
      </c>
    </row>
    <row r="3752" spans="2:3" ht="15.75" thickBot="1" x14ac:dyDescent="0.3">
      <c r="B3752" s="98" t="s">
        <v>823</v>
      </c>
      <c r="C3752" s="104">
        <v>193</v>
      </c>
    </row>
    <row r="3753" spans="2:3" ht="15.75" thickBot="1" x14ac:dyDescent="0.3">
      <c r="B3753" s="123" t="s">
        <v>1007</v>
      </c>
      <c r="C3753" s="124"/>
    </row>
    <row r="3754" spans="2:3" ht="15.75" thickBot="1" x14ac:dyDescent="0.3">
      <c r="B3754" s="65" t="s">
        <v>780</v>
      </c>
      <c r="C3754" s="95">
        <v>4692.1000000000004</v>
      </c>
    </row>
    <row r="3755" spans="2:3" ht="15.75" thickBot="1" x14ac:dyDescent="0.3">
      <c r="B3755" s="66" t="s">
        <v>9</v>
      </c>
      <c r="C3755" s="102">
        <v>3.2</v>
      </c>
    </row>
    <row r="3756" spans="2:3" ht="15.75" thickBot="1" x14ac:dyDescent="0.3">
      <c r="B3756" s="66" t="s">
        <v>782</v>
      </c>
      <c r="C3756" s="95">
        <v>4688.8999999999996</v>
      </c>
    </row>
    <row r="3757" spans="2:3" ht="15.75" thickBot="1" x14ac:dyDescent="0.3">
      <c r="B3757" s="65" t="s">
        <v>4</v>
      </c>
      <c r="C3757" s="95">
        <v>4694.2</v>
      </c>
    </row>
    <row r="3758" spans="2:3" ht="15.75" thickBot="1" x14ac:dyDescent="0.3">
      <c r="B3758" s="66" t="s">
        <v>5</v>
      </c>
      <c r="C3758" s="95">
        <v>3731</v>
      </c>
    </row>
    <row r="3759" spans="2:3" ht="15.75" thickBot="1" x14ac:dyDescent="0.3">
      <c r="B3759" s="66" t="s">
        <v>6</v>
      </c>
      <c r="C3759" s="102">
        <v>892</v>
      </c>
    </row>
    <row r="3760" spans="2:3" ht="15.75" thickBot="1" x14ac:dyDescent="0.3">
      <c r="B3760" s="66" t="s">
        <v>10</v>
      </c>
      <c r="C3760" s="102">
        <v>71.2</v>
      </c>
    </row>
    <row r="3761" spans="2:3" ht="15.75" thickBot="1" x14ac:dyDescent="0.3">
      <c r="B3761" s="65" t="s">
        <v>12</v>
      </c>
      <c r="C3761" s="102">
        <v>183.1</v>
      </c>
    </row>
    <row r="3762" spans="2:3" ht="15.75" thickBot="1" x14ac:dyDescent="0.3">
      <c r="B3762" s="96" t="s">
        <v>802</v>
      </c>
      <c r="C3762" s="95">
        <v>4692.1000000000004</v>
      </c>
    </row>
    <row r="3763" spans="2:3" ht="15.75" thickBot="1" x14ac:dyDescent="0.3">
      <c r="B3763" s="66" t="s">
        <v>780</v>
      </c>
      <c r="C3763" s="95">
        <v>4692.1000000000004</v>
      </c>
    </row>
    <row r="3764" spans="2:3" ht="15.75" thickBot="1" x14ac:dyDescent="0.3">
      <c r="B3764" s="96" t="s">
        <v>806</v>
      </c>
      <c r="C3764" s="95">
        <v>4877.3</v>
      </c>
    </row>
    <row r="3765" spans="2:3" ht="15.75" thickBot="1" x14ac:dyDescent="0.3">
      <c r="B3765" s="66" t="s">
        <v>4</v>
      </c>
      <c r="C3765" s="95">
        <v>4694.2</v>
      </c>
    </row>
    <row r="3766" spans="2:3" ht="15.75" thickBot="1" x14ac:dyDescent="0.3">
      <c r="B3766" s="66" t="s">
        <v>12</v>
      </c>
      <c r="C3766" s="102">
        <v>183.1</v>
      </c>
    </row>
    <row r="3767" spans="2:3" ht="15.75" thickBot="1" x14ac:dyDescent="0.3">
      <c r="B3767" s="100" t="s">
        <v>808</v>
      </c>
      <c r="C3767" s="103">
        <v>-185.2</v>
      </c>
    </row>
    <row r="3768" spans="2:3" ht="15.75" thickBot="1" x14ac:dyDescent="0.3">
      <c r="B3768" s="100" t="s">
        <v>825</v>
      </c>
      <c r="C3768" s="101">
        <v>2114.3000000000002</v>
      </c>
    </row>
    <row r="3769" spans="2:3" ht="15.75" thickBot="1" x14ac:dyDescent="0.3">
      <c r="B3769" s="100" t="s">
        <v>826</v>
      </c>
      <c r="C3769" s="101">
        <v>1929.1</v>
      </c>
    </row>
    <row r="3770" spans="2:3" ht="15.75" thickBot="1" x14ac:dyDescent="0.3">
      <c r="B3770" s="96" t="s">
        <v>821</v>
      </c>
      <c r="C3770" s="104">
        <v>644</v>
      </c>
    </row>
    <row r="3771" spans="2:3" ht="15.75" thickBot="1" x14ac:dyDescent="0.3">
      <c r="B3771" s="98" t="s">
        <v>822</v>
      </c>
      <c r="C3771" s="104">
        <v>535</v>
      </c>
    </row>
    <row r="3772" spans="2:3" ht="15.75" thickBot="1" x14ac:dyDescent="0.3">
      <c r="B3772" s="98" t="s">
        <v>823</v>
      </c>
      <c r="C3772" s="104">
        <v>109</v>
      </c>
    </row>
    <row r="3773" spans="2:3" ht="15.75" thickBot="1" x14ac:dyDescent="0.3">
      <c r="B3773" s="123" t="s">
        <v>1008</v>
      </c>
      <c r="C3773" s="124"/>
    </row>
    <row r="3774" spans="2:3" ht="15.75" thickBot="1" x14ac:dyDescent="0.3">
      <c r="B3774" s="65" t="s">
        <v>780</v>
      </c>
      <c r="C3774" s="95">
        <v>26835.5</v>
      </c>
    </row>
    <row r="3775" spans="2:3" ht="15.75" thickBot="1" x14ac:dyDescent="0.3">
      <c r="B3775" s="66" t="s">
        <v>9</v>
      </c>
      <c r="C3775" s="102">
        <v>906.8</v>
      </c>
    </row>
    <row r="3776" spans="2:3" ht="15.75" thickBot="1" x14ac:dyDescent="0.3">
      <c r="B3776" s="66" t="s">
        <v>782</v>
      </c>
      <c r="C3776" s="95">
        <v>25928.7</v>
      </c>
    </row>
    <row r="3777" spans="2:3" ht="15.75" thickBot="1" x14ac:dyDescent="0.3">
      <c r="B3777" s="65" t="s">
        <v>4</v>
      </c>
      <c r="C3777" s="95">
        <v>26590.9</v>
      </c>
    </row>
    <row r="3778" spans="2:3" ht="15.75" thickBot="1" x14ac:dyDescent="0.3">
      <c r="B3778" s="66" t="s">
        <v>5</v>
      </c>
      <c r="C3778" s="95">
        <v>20344.8</v>
      </c>
    </row>
    <row r="3779" spans="2:3" ht="15.75" thickBot="1" x14ac:dyDescent="0.3">
      <c r="B3779" s="66" t="s">
        <v>6</v>
      </c>
      <c r="C3779" s="95">
        <v>5971.7</v>
      </c>
    </row>
    <row r="3780" spans="2:3" ht="15.75" thickBot="1" x14ac:dyDescent="0.3">
      <c r="B3780" s="66" t="s">
        <v>10</v>
      </c>
      <c r="C3780" s="102">
        <v>203.4</v>
      </c>
    </row>
    <row r="3781" spans="2:3" ht="15.75" thickBot="1" x14ac:dyDescent="0.3">
      <c r="B3781" s="66" t="s">
        <v>11</v>
      </c>
      <c r="C3781" s="102">
        <v>71.099999999999994</v>
      </c>
    </row>
    <row r="3782" spans="2:3" ht="15.75" thickBot="1" x14ac:dyDescent="0.3">
      <c r="B3782" s="65" t="s">
        <v>12</v>
      </c>
      <c r="C3782" s="102">
        <v>274.3</v>
      </c>
    </row>
    <row r="3783" spans="2:3" ht="15.75" thickBot="1" x14ac:dyDescent="0.3">
      <c r="B3783" s="96" t="s">
        <v>802</v>
      </c>
      <c r="C3783" s="95">
        <v>26835.5</v>
      </c>
    </row>
    <row r="3784" spans="2:3" ht="15.75" thickBot="1" x14ac:dyDescent="0.3">
      <c r="B3784" s="66" t="s">
        <v>780</v>
      </c>
      <c r="C3784" s="95">
        <v>26835.5</v>
      </c>
    </row>
    <row r="3785" spans="2:3" ht="15.75" thickBot="1" x14ac:dyDescent="0.3">
      <c r="B3785" s="96" t="s">
        <v>806</v>
      </c>
      <c r="C3785" s="95">
        <v>26865.200000000001</v>
      </c>
    </row>
    <row r="3786" spans="2:3" ht="15.75" thickBot="1" x14ac:dyDescent="0.3">
      <c r="B3786" s="66" t="s">
        <v>4</v>
      </c>
      <c r="C3786" s="95">
        <v>26590.9</v>
      </c>
    </row>
    <row r="3787" spans="2:3" ht="15.75" thickBot="1" x14ac:dyDescent="0.3">
      <c r="B3787" s="66" t="s">
        <v>12</v>
      </c>
      <c r="C3787" s="102">
        <v>274.3</v>
      </c>
    </row>
    <row r="3788" spans="2:3" ht="15.75" thickBot="1" x14ac:dyDescent="0.3">
      <c r="B3788" s="100" t="s">
        <v>808</v>
      </c>
      <c r="C3788" s="103">
        <v>-29.7</v>
      </c>
    </row>
    <row r="3789" spans="2:3" ht="15.75" thickBot="1" x14ac:dyDescent="0.3">
      <c r="B3789" s="100" t="s">
        <v>825</v>
      </c>
      <c r="C3789" s="101">
        <v>2358.3000000000002</v>
      </c>
    </row>
    <row r="3790" spans="2:3" ht="15.75" thickBot="1" x14ac:dyDescent="0.3">
      <c r="B3790" s="100" t="s">
        <v>826</v>
      </c>
      <c r="C3790" s="101">
        <v>2328.6</v>
      </c>
    </row>
    <row r="3791" spans="2:3" ht="15.75" thickBot="1" x14ac:dyDescent="0.3">
      <c r="B3791" s="96" t="s">
        <v>821</v>
      </c>
      <c r="C3791" s="105">
        <v>3379</v>
      </c>
    </row>
    <row r="3792" spans="2:3" ht="15.75" thickBot="1" x14ac:dyDescent="0.3">
      <c r="B3792" s="98" t="s">
        <v>822</v>
      </c>
      <c r="C3792" s="105">
        <v>2474</v>
      </c>
    </row>
    <row r="3793" spans="2:3" ht="15.75" thickBot="1" x14ac:dyDescent="0.3">
      <c r="B3793" s="98" t="s">
        <v>823</v>
      </c>
      <c r="C3793" s="104">
        <v>905</v>
      </c>
    </row>
    <row r="3794" spans="2:3" ht="15.75" thickBot="1" x14ac:dyDescent="0.3">
      <c r="B3794" s="123" t="s">
        <v>1009</v>
      </c>
      <c r="C3794" s="124"/>
    </row>
    <row r="3795" spans="2:3" ht="15.75" thickBot="1" x14ac:dyDescent="0.3">
      <c r="B3795" s="65" t="s">
        <v>780</v>
      </c>
      <c r="C3795" s="102">
        <v>487.7</v>
      </c>
    </row>
    <row r="3796" spans="2:3" ht="15.75" thickBot="1" x14ac:dyDescent="0.3">
      <c r="B3796" s="66" t="s">
        <v>9</v>
      </c>
      <c r="C3796" s="102">
        <v>411.8</v>
      </c>
    </row>
    <row r="3797" spans="2:3" ht="15.75" thickBot="1" x14ac:dyDescent="0.3">
      <c r="B3797" s="66" t="s">
        <v>782</v>
      </c>
      <c r="C3797" s="102">
        <v>75.900000000000006</v>
      </c>
    </row>
    <row r="3798" spans="2:3" ht="15.75" thickBot="1" x14ac:dyDescent="0.3">
      <c r="B3798" s="65" t="s">
        <v>4</v>
      </c>
      <c r="C3798" s="102">
        <v>148.9</v>
      </c>
    </row>
    <row r="3799" spans="2:3" ht="15.75" thickBot="1" x14ac:dyDescent="0.3">
      <c r="B3799" s="66" t="s">
        <v>6</v>
      </c>
      <c r="C3799" s="102">
        <v>148.9</v>
      </c>
    </row>
    <row r="3800" spans="2:3" ht="15.75" thickBot="1" x14ac:dyDescent="0.3">
      <c r="B3800" s="65" t="s">
        <v>12</v>
      </c>
      <c r="C3800" s="102">
        <v>5.3</v>
      </c>
    </row>
    <row r="3801" spans="2:3" ht="15.75" thickBot="1" x14ac:dyDescent="0.3">
      <c r="B3801" s="96" t="s">
        <v>802</v>
      </c>
      <c r="C3801" s="102">
        <v>487.7</v>
      </c>
    </row>
    <row r="3802" spans="2:3" ht="15.75" thickBot="1" x14ac:dyDescent="0.3">
      <c r="B3802" s="66" t="s">
        <v>780</v>
      </c>
      <c r="C3802" s="102">
        <v>487.7</v>
      </c>
    </row>
    <row r="3803" spans="2:3" ht="15.75" thickBot="1" x14ac:dyDescent="0.3">
      <c r="B3803" s="96" t="s">
        <v>806</v>
      </c>
      <c r="C3803" s="102">
        <v>154.19999999999999</v>
      </c>
    </row>
    <row r="3804" spans="2:3" ht="15.75" thickBot="1" x14ac:dyDescent="0.3">
      <c r="B3804" s="66" t="s">
        <v>4</v>
      </c>
      <c r="C3804" s="102">
        <v>148.9</v>
      </c>
    </row>
    <row r="3805" spans="2:3" ht="15.75" thickBot="1" x14ac:dyDescent="0.3">
      <c r="B3805" s="66" t="s">
        <v>12</v>
      </c>
      <c r="C3805" s="102">
        <v>5.3</v>
      </c>
    </row>
    <row r="3806" spans="2:3" ht="15.75" thickBot="1" x14ac:dyDescent="0.3">
      <c r="B3806" s="100" t="s">
        <v>808</v>
      </c>
      <c r="C3806" s="103">
        <v>333.5</v>
      </c>
    </row>
    <row r="3807" spans="2:3" ht="15.75" thickBot="1" x14ac:dyDescent="0.3">
      <c r="B3807" s="100" t="s">
        <v>825</v>
      </c>
      <c r="C3807" s="103">
        <v>84.3</v>
      </c>
    </row>
    <row r="3808" spans="2:3" ht="15.75" thickBot="1" x14ac:dyDescent="0.3">
      <c r="B3808" s="100" t="s">
        <v>826</v>
      </c>
      <c r="C3808" s="103">
        <v>417.9</v>
      </c>
    </row>
    <row r="3809" spans="2:3" ht="15.75" thickBot="1" x14ac:dyDescent="0.3">
      <c r="B3809" s="96" t="s">
        <v>821</v>
      </c>
      <c r="C3809" s="104">
        <v>34</v>
      </c>
    </row>
    <row r="3810" spans="2:3" ht="15.75" thickBot="1" x14ac:dyDescent="0.3">
      <c r="B3810" s="98" t="s">
        <v>822</v>
      </c>
      <c r="C3810" s="104">
        <v>15</v>
      </c>
    </row>
    <row r="3811" spans="2:3" ht="15.75" thickBot="1" x14ac:dyDescent="0.3">
      <c r="B3811" s="98" t="s">
        <v>823</v>
      </c>
      <c r="C3811" s="104">
        <v>19</v>
      </c>
    </row>
    <row r="3812" spans="2:3" ht="15.75" thickBot="1" x14ac:dyDescent="0.3">
      <c r="B3812" s="123" t="s">
        <v>616</v>
      </c>
      <c r="C3812" s="124"/>
    </row>
    <row r="3813" spans="2:3" ht="15.75" thickBot="1" x14ac:dyDescent="0.3">
      <c r="B3813" s="65" t="s">
        <v>780</v>
      </c>
      <c r="C3813" s="102">
        <v>81.7</v>
      </c>
    </row>
    <row r="3814" spans="2:3" ht="15.75" thickBot="1" x14ac:dyDescent="0.3">
      <c r="B3814" s="66" t="s">
        <v>9</v>
      </c>
      <c r="C3814" s="102">
        <v>50</v>
      </c>
    </row>
    <row r="3815" spans="2:3" ht="15.75" thickBot="1" x14ac:dyDescent="0.3">
      <c r="B3815" s="66" t="s">
        <v>782</v>
      </c>
      <c r="C3815" s="102">
        <v>31.7</v>
      </c>
    </row>
    <row r="3816" spans="2:3" ht="15.75" thickBot="1" x14ac:dyDescent="0.3">
      <c r="B3816" s="65" t="s">
        <v>4</v>
      </c>
      <c r="C3816" s="102">
        <v>41.2</v>
      </c>
    </row>
    <row r="3817" spans="2:3" ht="15.75" thickBot="1" x14ac:dyDescent="0.3">
      <c r="B3817" s="66" t="s">
        <v>6</v>
      </c>
      <c r="C3817" s="102">
        <v>26.5</v>
      </c>
    </row>
    <row r="3818" spans="2:3" ht="15.75" thickBot="1" x14ac:dyDescent="0.3">
      <c r="B3818" s="66" t="s">
        <v>11</v>
      </c>
      <c r="C3818" s="102">
        <v>14.7</v>
      </c>
    </row>
    <row r="3819" spans="2:3" ht="15.75" thickBot="1" x14ac:dyDescent="0.3">
      <c r="B3819" s="96" t="s">
        <v>802</v>
      </c>
      <c r="C3819" s="102">
        <v>81.7</v>
      </c>
    </row>
    <row r="3820" spans="2:3" ht="15.75" thickBot="1" x14ac:dyDescent="0.3">
      <c r="B3820" s="66" t="s">
        <v>780</v>
      </c>
      <c r="C3820" s="102">
        <v>81.7</v>
      </c>
    </row>
    <row r="3821" spans="2:3" ht="15.75" thickBot="1" x14ac:dyDescent="0.3">
      <c r="B3821" s="96" t="s">
        <v>806</v>
      </c>
      <c r="C3821" s="102">
        <v>41.2</v>
      </c>
    </row>
    <row r="3822" spans="2:3" ht="15.75" thickBot="1" x14ac:dyDescent="0.3">
      <c r="B3822" s="66" t="s">
        <v>4</v>
      </c>
      <c r="C3822" s="102">
        <v>41.2</v>
      </c>
    </row>
    <row r="3823" spans="2:3" ht="15.75" thickBot="1" x14ac:dyDescent="0.3">
      <c r="B3823" s="100" t="s">
        <v>808</v>
      </c>
      <c r="C3823" s="103">
        <v>40.5</v>
      </c>
    </row>
    <row r="3824" spans="2:3" ht="15.75" thickBot="1" x14ac:dyDescent="0.3">
      <c r="B3824" s="100" t="s">
        <v>825</v>
      </c>
      <c r="C3824" s="103">
        <v>59</v>
      </c>
    </row>
    <row r="3825" spans="2:3" ht="15.75" thickBot="1" x14ac:dyDescent="0.3">
      <c r="B3825" s="100" t="s">
        <v>826</v>
      </c>
      <c r="C3825" s="103">
        <v>99.6</v>
      </c>
    </row>
    <row r="3826" spans="2:3" ht="15.75" thickBot="1" x14ac:dyDescent="0.3">
      <c r="B3826" s="96" t="s">
        <v>821</v>
      </c>
      <c r="C3826" s="104">
        <v>112</v>
      </c>
    </row>
    <row r="3827" spans="2:3" ht="15.75" thickBot="1" x14ac:dyDescent="0.3">
      <c r="B3827" s="98" t="s">
        <v>822</v>
      </c>
      <c r="C3827" s="104">
        <v>59</v>
      </c>
    </row>
    <row r="3828" spans="2:3" ht="15.75" thickBot="1" x14ac:dyDescent="0.3">
      <c r="B3828" s="98" t="s">
        <v>823</v>
      </c>
      <c r="C3828" s="104">
        <v>53</v>
      </c>
    </row>
    <row r="3829" spans="2:3" ht="15.75" thickBot="1" x14ac:dyDescent="0.3">
      <c r="B3829" s="123" t="s">
        <v>619</v>
      </c>
      <c r="C3829" s="124"/>
    </row>
    <row r="3830" spans="2:3" ht="15.75" thickBot="1" x14ac:dyDescent="0.3">
      <c r="B3830" s="65" t="s">
        <v>780</v>
      </c>
      <c r="C3830" s="102">
        <v>3.6</v>
      </c>
    </row>
    <row r="3831" spans="2:3" ht="15.75" thickBot="1" x14ac:dyDescent="0.3">
      <c r="B3831" s="66" t="s">
        <v>782</v>
      </c>
      <c r="C3831" s="102">
        <v>3.6</v>
      </c>
    </row>
    <row r="3832" spans="2:3" ht="15.75" thickBot="1" x14ac:dyDescent="0.3">
      <c r="B3832" s="96" t="s">
        <v>802</v>
      </c>
      <c r="C3832" s="102">
        <v>3.6</v>
      </c>
    </row>
    <row r="3833" spans="2:3" ht="15.75" thickBot="1" x14ac:dyDescent="0.3">
      <c r="B3833" s="66" t="s">
        <v>780</v>
      </c>
      <c r="C3833" s="102">
        <v>3.6</v>
      </c>
    </row>
    <row r="3834" spans="2:3" ht="15.75" thickBot="1" x14ac:dyDescent="0.3">
      <c r="B3834" s="100" t="s">
        <v>808</v>
      </c>
      <c r="C3834" s="103">
        <v>3.6</v>
      </c>
    </row>
    <row r="3835" spans="2:3" ht="15.75" thickBot="1" x14ac:dyDescent="0.3">
      <c r="B3835" s="100" t="s">
        <v>826</v>
      </c>
      <c r="C3835" s="103">
        <v>3.6</v>
      </c>
    </row>
    <row r="3836" spans="2:3" ht="15.75" thickBot="1" x14ac:dyDescent="0.3">
      <c r="B3836" s="96" t="s">
        <v>821</v>
      </c>
      <c r="C3836" s="104">
        <v>50</v>
      </c>
    </row>
    <row r="3837" spans="2:3" ht="15.75" thickBot="1" x14ac:dyDescent="0.3">
      <c r="B3837" s="98" t="s">
        <v>822</v>
      </c>
      <c r="C3837" s="104">
        <v>50</v>
      </c>
    </row>
    <row r="3838" spans="2:3" ht="15.75" thickBot="1" x14ac:dyDescent="0.3">
      <c r="B3838" s="123" t="s">
        <v>1010</v>
      </c>
      <c r="C3838" s="124"/>
    </row>
    <row r="3839" spans="2:3" ht="15.75" thickBot="1" x14ac:dyDescent="0.3">
      <c r="B3839" s="65" t="s">
        <v>780</v>
      </c>
      <c r="C3839" s="102">
        <v>208.8</v>
      </c>
    </row>
    <row r="3840" spans="2:3" ht="15.75" thickBot="1" x14ac:dyDescent="0.3">
      <c r="B3840" s="66" t="s">
        <v>782</v>
      </c>
      <c r="C3840" s="102">
        <v>208.8</v>
      </c>
    </row>
    <row r="3841" spans="2:3" ht="15.75" thickBot="1" x14ac:dyDescent="0.3">
      <c r="B3841" s="65" t="s">
        <v>4</v>
      </c>
      <c r="C3841" s="102">
        <v>206.6</v>
      </c>
    </row>
    <row r="3842" spans="2:3" ht="15.75" thickBot="1" x14ac:dyDescent="0.3">
      <c r="B3842" s="66" t="s">
        <v>5</v>
      </c>
      <c r="C3842" s="102">
        <v>64.8</v>
      </c>
    </row>
    <row r="3843" spans="2:3" ht="15.75" thickBot="1" x14ac:dyDescent="0.3">
      <c r="B3843" s="66" t="s">
        <v>6</v>
      </c>
      <c r="C3843" s="102">
        <v>130.80000000000001</v>
      </c>
    </row>
    <row r="3844" spans="2:3" ht="15.75" thickBot="1" x14ac:dyDescent="0.3">
      <c r="B3844" s="66" t="s">
        <v>11</v>
      </c>
      <c r="C3844" s="102">
        <v>11</v>
      </c>
    </row>
    <row r="3845" spans="2:3" ht="15.75" thickBot="1" x14ac:dyDescent="0.3">
      <c r="B3845" s="96" t="s">
        <v>802</v>
      </c>
      <c r="C3845" s="102">
        <v>208.8</v>
      </c>
    </row>
    <row r="3846" spans="2:3" ht="15.75" thickBot="1" x14ac:dyDescent="0.3">
      <c r="B3846" s="66" t="s">
        <v>780</v>
      </c>
      <c r="C3846" s="102">
        <v>208.8</v>
      </c>
    </row>
    <row r="3847" spans="2:3" ht="15.75" thickBot="1" x14ac:dyDescent="0.3">
      <c r="B3847" s="96" t="s">
        <v>806</v>
      </c>
      <c r="C3847" s="102">
        <v>206.6</v>
      </c>
    </row>
    <row r="3848" spans="2:3" ht="15.75" thickBot="1" x14ac:dyDescent="0.3">
      <c r="B3848" s="66" t="s">
        <v>4</v>
      </c>
      <c r="C3848" s="102">
        <v>206.6</v>
      </c>
    </row>
    <row r="3849" spans="2:3" ht="15.75" thickBot="1" x14ac:dyDescent="0.3">
      <c r="B3849" s="100" t="s">
        <v>808</v>
      </c>
      <c r="C3849" s="103">
        <v>2.2000000000000002</v>
      </c>
    </row>
    <row r="3850" spans="2:3" ht="15.75" thickBot="1" x14ac:dyDescent="0.3">
      <c r="B3850" s="100" t="s">
        <v>825</v>
      </c>
      <c r="C3850" s="103">
        <v>15.8</v>
      </c>
    </row>
    <row r="3851" spans="2:3" ht="15.75" thickBot="1" x14ac:dyDescent="0.3">
      <c r="B3851" s="100" t="s">
        <v>826</v>
      </c>
      <c r="C3851" s="103">
        <v>18</v>
      </c>
    </row>
    <row r="3852" spans="2:3" ht="15.75" thickBot="1" x14ac:dyDescent="0.3">
      <c r="B3852" s="96" t="s">
        <v>821</v>
      </c>
      <c r="C3852" s="104">
        <v>89</v>
      </c>
    </row>
    <row r="3853" spans="2:3" ht="15.75" thickBot="1" x14ac:dyDescent="0.3">
      <c r="B3853" s="98" t="s">
        <v>822</v>
      </c>
      <c r="C3853" s="104">
        <v>65</v>
      </c>
    </row>
    <row r="3854" spans="2:3" ht="15.75" thickBot="1" x14ac:dyDescent="0.3">
      <c r="B3854" s="98" t="s">
        <v>823</v>
      </c>
      <c r="C3854" s="104">
        <v>24</v>
      </c>
    </row>
    <row r="3855" spans="2:3" ht="15.75" thickBot="1" x14ac:dyDescent="0.3">
      <c r="B3855" s="123" t="s">
        <v>1011</v>
      </c>
      <c r="C3855" s="124"/>
    </row>
    <row r="3856" spans="2:3" ht="15.75" thickBot="1" x14ac:dyDescent="0.3">
      <c r="B3856" s="65" t="s">
        <v>780</v>
      </c>
      <c r="C3856" s="102">
        <v>575.9</v>
      </c>
    </row>
    <row r="3857" spans="2:3" ht="15.75" thickBot="1" x14ac:dyDescent="0.3">
      <c r="B3857" s="66" t="s">
        <v>782</v>
      </c>
      <c r="C3857" s="102">
        <v>575.9</v>
      </c>
    </row>
    <row r="3858" spans="2:3" ht="15.75" thickBot="1" x14ac:dyDescent="0.3">
      <c r="B3858" s="65" t="s">
        <v>4</v>
      </c>
      <c r="C3858" s="102">
        <v>575.70000000000005</v>
      </c>
    </row>
    <row r="3859" spans="2:3" ht="15.75" thickBot="1" x14ac:dyDescent="0.3">
      <c r="B3859" s="66" t="s">
        <v>5</v>
      </c>
      <c r="C3859" s="102">
        <v>406.2</v>
      </c>
    </row>
    <row r="3860" spans="2:3" ht="15.75" thickBot="1" x14ac:dyDescent="0.3">
      <c r="B3860" s="66" t="s">
        <v>6</v>
      </c>
      <c r="C3860" s="102">
        <v>105</v>
      </c>
    </row>
    <row r="3861" spans="2:3" ht="15.75" thickBot="1" x14ac:dyDescent="0.3">
      <c r="B3861" s="66" t="s">
        <v>11</v>
      </c>
      <c r="C3861" s="102">
        <v>64.5</v>
      </c>
    </row>
    <row r="3862" spans="2:3" ht="15.75" thickBot="1" x14ac:dyDescent="0.3">
      <c r="B3862" s="65" t="s">
        <v>12</v>
      </c>
      <c r="C3862" s="102">
        <v>41.9</v>
      </c>
    </row>
    <row r="3863" spans="2:3" ht="15.75" thickBot="1" x14ac:dyDescent="0.3">
      <c r="B3863" s="96" t="s">
        <v>802</v>
      </c>
      <c r="C3863" s="102">
        <v>575.9</v>
      </c>
    </row>
    <row r="3864" spans="2:3" ht="15.75" thickBot="1" x14ac:dyDescent="0.3">
      <c r="B3864" s="66" t="s">
        <v>780</v>
      </c>
      <c r="C3864" s="102">
        <v>575.9</v>
      </c>
    </row>
    <row r="3865" spans="2:3" ht="15.75" thickBot="1" x14ac:dyDescent="0.3">
      <c r="B3865" s="96" t="s">
        <v>806</v>
      </c>
      <c r="C3865" s="102">
        <v>617.6</v>
      </c>
    </row>
    <row r="3866" spans="2:3" ht="15.75" thickBot="1" x14ac:dyDescent="0.3">
      <c r="B3866" s="66" t="s">
        <v>4</v>
      </c>
      <c r="C3866" s="102">
        <v>575.70000000000005</v>
      </c>
    </row>
    <row r="3867" spans="2:3" ht="15.75" thickBot="1" x14ac:dyDescent="0.3">
      <c r="B3867" s="66" t="s">
        <v>12</v>
      </c>
      <c r="C3867" s="102">
        <v>41.9</v>
      </c>
    </row>
    <row r="3868" spans="2:3" ht="15.75" thickBot="1" x14ac:dyDescent="0.3">
      <c r="B3868" s="100" t="s">
        <v>808</v>
      </c>
      <c r="C3868" s="103">
        <v>-41.7</v>
      </c>
    </row>
    <row r="3869" spans="2:3" ht="15.75" thickBot="1" x14ac:dyDescent="0.3">
      <c r="B3869" s="100" t="s">
        <v>825</v>
      </c>
      <c r="C3869" s="103">
        <v>273.5</v>
      </c>
    </row>
    <row r="3870" spans="2:3" ht="15.75" thickBot="1" x14ac:dyDescent="0.3">
      <c r="B3870" s="100" t="s">
        <v>826</v>
      </c>
      <c r="C3870" s="103">
        <v>231.8</v>
      </c>
    </row>
    <row r="3871" spans="2:3" ht="15.75" thickBot="1" x14ac:dyDescent="0.3">
      <c r="B3871" s="96" t="s">
        <v>821</v>
      </c>
      <c r="C3871" s="104">
        <v>52</v>
      </c>
    </row>
    <row r="3872" spans="2:3" ht="15.75" thickBot="1" x14ac:dyDescent="0.3">
      <c r="B3872" s="98" t="s">
        <v>822</v>
      </c>
      <c r="C3872" s="104">
        <v>47</v>
      </c>
    </row>
    <row r="3873" spans="2:3" ht="15.75" thickBot="1" x14ac:dyDescent="0.3">
      <c r="B3873" s="98" t="s">
        <v>823</v>
      </c>
      <c r="C3873" s="104">
        <v>5</v>
      </c>
    </row>
    <row r="3874" spans="2:3" ht="15.75" thickBot="1" x14ac:dyDescent="0.3">
      <c r="B3874" s="123" t="s">
        <v>605</v>
      </c>
      <c r="C3874" s="124"/>
    </row>
    <row r="3875" spans="2:3" ht="15.75" thickBot="1" x14ac:dyDescent="0.3">
      <c r="B3875" s="65" t="s">
        <v>4</v>
      </c>
      <c r="C3875" s="102">
        <v>0.7</v>
      </c>
    </row>
    <row r="3876" spans="2:3" ht="15.75" thickBot="1" x14ac:dyDescent="0.3">
      <c r="B3876" s="66" t="s">
        <v>6</v>
      </c>
      <c r="C3876" s="102">
        <v>0.7</v>
      </c>
    </row>
    <row r="3877" spans="2:3" ht="15.75" thickBot="1" x14ac:dyDescent="0.3">
      <c r="B3877" s="96" t="s">
        <v>806</v>
      </c>
      <c r="C3877" s="102">
        <v>0.7</v>
      </c>
    </row>
    <row r="3878" spans="2:3" ht="15.75" thickBot="1" x14ac:dyDescent="0.3">
      <c r="B3878" s="66" t="s">
        <v>4</v>
      </c>
      <c r="C3878" s="102">
        <v>0.7</v>
      </c>
    </row>
    <row r="3879" spans="2:3" ht="15.75" thickBot="1" x14ac:dyDescent="0.3">
      <c r="B3879" s="100" t="s">
        <v>808</v>
      </c>
      <c r="C3879" s="103">
        <v>-0.7</v>
      </c>
    </row>
    <row r="3880" spans="2:3" ht="15.75" thickBot="1" x14ac:dyDescent="0.3">
      <c r="B3880" s="100" t="s">
        <v>825</v>
      </c>
      <c r="C3880" s="103">
        <v>15.7</v>
      </c>
    </row>
    <row r="3881" spans="2:3" ht="15.75" thickBot="1" x14ac:dyDescent="0.3">
      <c r="B3881" s="100" t="s">
        <v>826</v>
      </c>
      <c r="C3881" s="103">
        <v>15</v>
      </c>
    </row>
    <row r="3882" spans="2:3" ht="15.75" thickBot="1" x14ac:dyDescent="0.3">
      <c r="B3882" s="96" t="s">
        <v>821</v>
      </c>
      <c r="C3882" s="104">
        <v>25</v>
      </c>
    </row>
    <row r="3883" spans="2:3" ht="15.75" thickBot="1" x14ac:dyDescent="0.3">
      <c r="B3883" s="98" t="s">
        <v>822</v>
      </c>
      <c r="C3883" s="104">
        <v>20</v>
      </c>
    </row>
    <row r="3884" spans="2:3" ht="15.75" thickBot="1" x14ac:dyDescent="0.3">
      <c r="B3884" s="98" t="s">
        <v>823</v>
      </c>
      <c r="C3884" s="104">
        <v>5</v>
      </c>
    </row>
    <row r="3885" spans="2:3" ht="15.75" thickBot="1" x14ac:dyDescent="0.3">
      <c r="B3885" s="123" t="s">
        <v>1012</v>
      </c>
      <c r="C3885" s="124"/>
    </row>
    <row r="3886" spans="2:3" ht="15.75" thickBot="1" x14ac:dyDescent="0.3">
      <c r="B3886" s="65" t="s">
        <v>780</v>
      </c>
      <c r="C3886" s="102">
        <v>144</v>
      </c>
    </row>
    <row r="3887" spans="2:3" ht="15.75" thickBot="1" x14ac:dyDescent="0.3">
      <c r="B3887" s="66" t="s">
        <v>9</v>
      </c>
      <c r="C3887" s="102">
        <v>8.8000000000000007</v>
      </c>
    </row>
    <row r="3888" spans="2:3" ht="15.75" thickBot="1" x14ac:dyDescent="0.3">
      <c r="B3888" s="66" t="s">
        <v>782</v>
      </c>
      <c r="C3888" s="102">
        <v>135.30000000000001</v>
      </c>
    </row>
    <row r="3889" spans="2:3" ht="15.75" thickBot="1" x14ac:dyDescent="0.3">
      <c r="B3889" s="65" t="s">
        <v>4</v>
      </c>
      <c r="C3889" s="102">
        <v>162.19999999999999</v>
      </c>
    </row>
    <row r="3890" spans="2:3" ht="15.75" thickBot="1" x14ac:dyDescent="0.3">
      <c r="B3890" s="66" t="s">
        <v>5</v>
      </c>
      <c r="C3890" s="102">
        <v>142.1</v>
      </c>
    </row>
    <row r="3891" spans="2:3" ht="15.75" thickBot="1" x14ac:dyDescent="0.3">
      <c r="B3891" s="66" t="s">
        <v>6</v>
      </c>
      <c r="C3891" s="102">
        <v>17.3</v>
      </c>
    </row>
    <row r="3892" spans="2:3" ht="15.75" thickBot="1" x14ac:dyDescent="0.3">
      <c r="B3892" s="66" t="s">
        <v>11</v>
      </c>
      <c r="C3892" s="102">
        <v>2.8</v>
      </c>
    </row>
    <row r="3893" spans="2:3" ht="15.75" thickBot="1" x14ac:dyDescent="0.3">
      <c r="B3893" s="96" t="s">
        <v>802</v>
      </c>
      <c r="C3893" s="102">
        <v>144</v>
      </c>
    </row>
    <row r="3894" spans="2:3" ht="15.75" thickBot="1" x14ac:dyDescent="0.3">
      <c r="B3894" s="66" t="s">
        <v>780</v>
      </c>
      <c r="C3894" s="102">
        <v>144</v>
      </c>
    </row>
    <row r="3895" spans="2:3" ht="15.75" thickBot="1" x14ac:dyDescent="0.3">
      <c r="B3895" s="96" t="s">
        <v>806</v>
      </c>
      <c r="C3895" s="102">
        <v>162.19999999999999</v>
      </c>
    </row>
    <row r="3896" spans="2:3" ht="15.75" thickBot="1" x14ac:dyDescent="0.3">
      <c r="B3896" s="66" t="s">
        <v>4</v>
      </c>
      <c r="C3896" s="102">
        <v>162.19999999999999</v>
      </c>
    </row>
    <row r="3897" spans="2:3" ht="15.75" thickBot="1" x14ac:dyDescent="0.3">
      <c r="B3897" s="100" t="s">
        <v>808</v>
      </c>
      <c r="C3897" s="103">
        <v>-18.2</v>
      </c>
    </row>
    <row r="3898" spans="2:3" ht="15.75" thickBot="1" x14ac:dyDescent="0.3">
      <c r="B3898" s="100" t="s">
        <v>825</v>
      </c>
      <c r="C3898" s="103">
        <v>44.2</v>
      </c>
    </row>
    <row r="3899" spans="2:3" ht="15.75" thickBot="1" x14ac:dyDescent="0.3">
      <c r="B3899" s="100" t="s">
        <v>826</v>
      </c>
      <c r="C3899" s="103">
        <v>26</v>
      </c>
    </row>
    <row r="3900" spans="2:3" ht="15.75" thickBot="1" x14ac:dyDescent="0.3">
      <c r="B3900" s="96" t="s">
        <v>821</v>
      </c>
      <c r="C3900" s="104">
        <v>309</v>
      </c>
    </row>
    <row r="3901" spans="2:3" ht="15.75" thickBot="1" x14ac:dyDescent="0.3">
      <c r="B3901" s="98" t="s">
        <v>822</v>
      </c>
      <c r="C3901" s="104">
        <v>293</v>
      </c>
    </row>
    <row r="3902" spans="2:3" ht="15.75" thickBot="1" x14ac:dyDescent="0.3">
      <c r="B3902" s="98" t="s">
        <v>823</v>
      </c>
      <c r="C3902" s="104">
        <v>16</v>
      </c>
    </row>
    <row r="3903" spans="2:3" ht="15.75" thickBot="1" x14ac:dyDescent="0.3">
      <c r="B3903" s="123" t="s">
        <v>1013</v>
      </c>
      <c r="C3903" s="124"/>
    </row>
    <row r="3904" spans="2:3" ht="15.75" thickBot="1" x14ac:dyDescent="0.3">
      <c r="B3904" s="65" t="s">
        <v>780</v>
      </c>
      <c r="C3904" s="102">
        <v>17.399999999999999</v>
      </c>
    </row>
    <row r="3905" spans="2:3" ht="15.75" thickBot="1" x14ac:dyDescent="0.3">
      <c r="B3905" s="66" t="s">
        <v>782</v>
      </c>
      <c r="C3905" s="102">
        <v>17.399999999999999</v>
      </c>
    </row>
    <row r="3906" spans="2:3" ht="15.75" thickBot="1" x14ac:dyDescent="0.3">
      <c r="B3906" s="65" t="s">
        <v>4</v>
      </c>
      <c r="C3906" s="102">
        <v>6.2</v>
      </c>
    </row>
    <row r="3907" spans="2:3" ht="15.75" thickBot="1" x14ac:dyDescent="0.3">
      <c r="B3907" s="66" t="s">
        <v>6</v>
      </c>
      <c r="C3907" s="102">
        <v>6.2</v>
      </c>
    </row>
    <row r="3908" spans="2:3" ht="15.75" thickBot="1" x14ac:dyDescent="0.3">
      <c r="B3908" s="96" t="s">
        <v>802</v>
      </c>
      <c r="C3908" s="102">
        <v>17.399999999999999</v>
      </c>
    </row>
    <row r="3909" spans="2:3" ht="15.75" thickBot="1" x14ac:dyDescent="0.3">
      <c r="B3909" s="66" t="s">
        <v>780</v>
      </c>
      <c r="C3909" s="102">
        <v>17.399999999999999</v>
      </c>
    </row>
    <row r="3910" spans="2:3" ht="15.75" thickBot="1" x14ac:dyDescent="0.3">
      <c r="B3910" s="96" t="s">
        <v>806</v>
      </c>
      <c r="C3910" s="102">
        <v>6.2</v>
      </c>
    </row>
    <row r="3911" spans="2:3" ht="15.75" thickBot="1" x14ac:dyDescent="0.3">
      <c r="B3911" s="66" t="s">
        <v>4</v>
      </c>
      <c r="C3911" s="102">
        <v>6.2</v>
      </c>
    </row>
    <row r="3912" spans="2:3" ht="15.75" thickBot="1" x14ac:dyDescent="0.3">
      <c r="B3912" s="100" t="s">
        <v>808</v>
      </c>
      <c r="C3912" s="103">
        <v>11.3</v>
      </c>
    </row>
    <row r="3913" spans="2:3" ht="15.75" thickBot="1" x14ac:dyDescent="0.3">
      <c r="B3913" s="100" t="s">
        <v>825</v>
      </c>
      <c r="C3913" s="103">
        <v>2.2000000000000002</v>
      </c>
    </row>
    <row r="3914" spans="2:3" ht="15.75" thickBot="1" x14ac:dyDescent="0.3">
      <c r="B3914" s="100" t="s">
        <v>826</v>
      </c>
      <c r="C3914" s="103">
        <v>13.5</v>
      </c>
    </row>
    <row r="3915" spans="2:3" ht="15.75" thickBot="1" x14ac:dyDescent="0.3">
      <c r="B3915" s="96" t="s">
        <v>821</v>
      </c>
      <c r="C3915" s="104">
        <v>25</v>
      </c>
    </row>
    <row r="3916" spans="2:3" ht="15.75" thickBot="1" x14ac:dyDescent="0.3">
      <c r="B3916" s="98" t="s">
        <v>822</v>
      </c>
      <c r="C3916" s="104">
        <v>19</v>
      </c>
    </row>
    <row r="3917" spans="2:3" ht="15.75" thickBot="1" x14ac:dyDescent="0.3">
      <c r="B3917" s="98" t="s">
        <v>823</v>
      </c>
      <c r="C3917" s="104">
        <v>6</v>
      </c>
    </row>
    <row r="3918" spans="2:3" ht="15.75" thickBot="1" x14ac:dyDescent="0.3">
      <c r="B3918" s="123" t="s">
        <v>1014</v>
      </c>
      <c r="C3918" s="124"/>
    </row>
    <row r="3919" spans="2:3" ht="15.75" thickBot="1" x14ac:dyDescent="0.3">
      <c r="B3919" s="65" t="s">
        <v>780</v>
      </c>
      <c r="C3919" s="102">
        <v>249.9</v>
      </c>
    </row>
    <row r="3920" spans="2:3" ht="15.75" thickBot="1" x14ac:dyDescent="0.3">
      <c r="B3920" s="66" t="s">
        <v>9</v>
      </c>
      <c r="C3920" s="102">
        <v>242.7</v>
      </c>
    </row>
    <row r="3921" spans="2:3" ht="15.75" thickBot="1" x14ac:dyDescent="0.3">
      <c r="B3921" s="66" t="s">
        <v>782</v>
      </c>
      <c r="C3921" s="102">
        <v>7.2</v>
      </c>
    </row>
    <row r="3922" spans="2:3" ht="15.75" thickBot="1" x14ac:dyDescent="0.3">
      <c r="B3922" s="65" t="s">
        <v>4</v>
      </c>
      <c r="C3922" s="102">
        <v>107</v>
      </c>
    </row>
    <row r="3923" spans="2:3" ht="15.75" thickBot="1" x14ac:dyDescent="0.3">
      <c r="B3923" s="66" t="s">
        <v>5</v>
      </c>
      <c r="C3923" s="102">
        <v>7.9</v>
      </c>
    </row>
    <row r="3924" spans="2:3" ht="15.75" thickBot="1" x14ac:dyDescent="0.3">
      <c r="B3924" s="66" t="s">
        <v>6</v>
      </c>
      <c r="C3924" s="102">
        <v>17.600000000000001</v>
      </c>
    </row>
    <row r="3925" spans="2:3" ht="15.75" thickBot="1" x14ac:dyDescent="0.3">
      <c r="B3925" s="66" t="s">
        <v>11</v>
      </c>
      <c r="C3925" s="102">
        <v>81.5</v>
      </c>
    </row>
    <row r="3926" spans="2:3" ht="15.75" thickBot="1" x14ac:dyDescent="0.3">
      <c r="B3926" s="65" t="s">
        <v>12</v>
      </c>
      <c r="C3926" s="102">
        <v>5.0999999999999996</v>
      </c>
    </row>
    <row r="3927" spans="2:3" ht="15.75" thickBot="1" x14ac:dyDescent="0.3">
      <c r="B3927" s="96" t="s">
        <v>802</v>
      </c>
      <c r="C3927" s="102">
        <v>249.9</v>
      </c>
    </row>
    <row r="3928" spans="2:3" ht="15.75" thickBot="1" x14ac:dyDescent="0.3">
      <c r="B3928" s="66" t="s">
        <v>780</v>
      </c>
      <c r="C3928" s="102">
        <v>249.9</v>
      </c>
    </row>
    <row r="3929" spans="2:3" ht="15.75" thickBot="1" x14ac:dyDescent="0.3">
      <c r="B3929" s="96" t="s">
        <v>806</v>
      </c>
      <c r="C3929" s="102">
        <v>112.1</v>
      </c>
    </row>
    <row r="3930" spans="2:3" ht="15.75" thickBot="1" x14ac:dyDescent="0.3">
      <c r="B3930" s="66" t="s">
        <v>4</v>
      </c>
      <c r="C3930" s="102">
        <v>107</v>
      </c>
    </row>
    <row r="3931" spans="2:3" ht="15.75" thickBot="1" x14ac:dyDescent="0.3">
      <c r="B3931" s="66" t="s">
        <v>12</v>
      </c>
      <c r="C3931" s="102">
        <v>5.0999999999999996</v>
      </c>
    </row>
    <row r="3932" spans="2:3" ht="15.75" thickBot="1" x14ac:dyDescent="0.3">
      <c r="B3932" s="100" t="s">
        <v>808</v>
      </c>
      <c r="C3932" s="103">
        <v>137.80000000000001</v>
      </c>
    </row>
    <row r="3933" spans="2:3" ht="15.75" thickBot="1" x14ac:dyDescent="0.3">
      <c r="B3933" s="100" t="s">
        <v>825</v>
      </c>
      <c r="C3933" s="103">
        <v>129.30000000000001</v>
      </c>
    </row>
    <row r="3934" spans="2:3" ht="15.75" thickBot="1" x14ac:dyDescent="0.3">
      <c r="B3934" s="100" t="s">
        <v>826</v>
      </c>
      <c r="C3934" s="103">
        <v>267.2</v>
      </c>
    </row>
    <row r="3935" spans="2:3" ht="15.75" thickBot="1" x14ac:dyDescent="0.3">
      <c r="B3935" s="96" t="s">
        <v>821</v>
      </c>
      <c r="C3935" s="104">
        <v>73</v>
      </c>
    </row>
    <row r="3936" spans="2:3" ht="15.75" thickBot="1" x14ac:dyDescent="0.3">
      <c r="B3936" s="98" t="s">
        <v>822</v>
      </c>
      <c r="C3936" s="104">
        <v>63</v>
      </c>
    </row>
    <row r="3937" spans="2:3" ht="15.75" thickBot="1" x14ac:dyDescent="0.3">
      <c r="B3937" s="98" t="s">
        <v>823</v>
      </c>
      <c r="C3937" s="104">
        <v>10</v>
      </c>
    </row>
    <row r="3938" spans="2:3" ht="15.75" thickBot="1" x14ac:dyDescent="0.3">
      <c r="B3938" s="123" t="s">
        <v>1015</v>
      </c>
      <c r="C3938" s="124"/>
    </row>
    <row r="3939" spans="2:3" ht="15.75" thickBot="1" x14ac:dyDescent="0.3">
      <c r="B3939" s="65" t="s">
        <v>780</v>
      </c>
      <c r="C3939" s="102">
        <v>39.1</v>
      </c>
    </row>
    <row r="3940" spans="2:3" ht="15.75" thickBot="1" x14ac:dyDescent="0.3">
      <c r="B3940" s="66" t="s">
        <v>782</v>
      </c>
      <c r="C3940" s="102">
        <v>39.1</v>
      </c>
    </row>
    <row r="3941" spans="2:3" ht="15.75" thickBot="1" x14ac:dyDescent="0.3">
      <c r="B3941" s="65" t="s">
        <v>4</v>
      </c>
      <c r="C3941" s="102">
        <v>1.8</v>
      </c>
    </row>
    <row r="3942" spans="2:3" ht="15.75" thickBot="1" x14ac:dyDescent="0.3">
      <c r="B3942" s="66" t="s">
        <v>11</v>
      </c>
      <c r="C3942" s="102">
        <v>1.8</v>
      </c>
    </row>
    <row r="3943" spans="2:3" ht="15.75" thickBot="1" x14ac:dyDescent="0.3">
      <c r="B3943" s="96" t="s">
        <v>802</v>
      </c>
      <c r="C3943" s="102">
        <v>39.1</v>
      </c>
    </row>
    <row r="3944" spans="2:3" ht="15.75" thickBot="1" x14ac:dyDescent="0.3">
      <c r="B3944" s="66" t="s">
        <v>780</v>
      </c>
      <c r="C3944" s="102">
        <v>39.1</v>
      </c>
    </row>
    <row r="3945" spans="2:3" ht="15.75" thickBot="1" x14ac:dyDescent="0.3">
      <c r="B3945" s="96" t="s">
        <v>806</v>
      </c>
      <c r="C3945" s="102">
        <v>1.8</v>
      </c>
    </row>
    <row r="3946" spans="2:3" ht="15.75" thickBot="1" x14ac:dyDescent="0.3">
      <c r="B3946" s="66" t="s">
        <v>4</v>
      </c>
      <c r="C3946" s="102">
        <v>1.8</v>
      </c>
    </row>
    <row r="3947" spans="2:3" ht="15.75" thickBot="1" x14ac:dyDescent="0.3">
      <c r="B3947" s="100" t="s">
        <v>808</v>
      </c>
      <c r="C3947" s="103">
        <v>37.4</v>
      </c>
    </row>
    <row r="3948" spans="2:3" ht="15.75" thickBot="1" x14ac:dyDescent="0.3">
      <c r="B3948" s="100" t="s">
        <v>825</v>
      </c>
      <c r="C3948" s="103">
        <v>230.5</v>
      </c>
    </row>
    <row r="3949" spans="2:3" ht="15.75" thickBot="1" x14ac:dyDescent="0.3">
      <c r="B3949" s="100" t="s">
        <v>826</v>
      </c>
      <c r="C3949" s="103">
        <v>267.8</v>
      </c>
    </row>
    <row r="3950" spans="2:3" ht="15.75" thickBot="1" x14ac:dyDescent="0.3">
      <c r="B3950" s="96" t="s">
        <v>821</v>
      </c>
      <c r="C3950" s="104">
        <v>57</v>
      </c>
    </row>
    <row r="3951" spans="2:3" ht="15.75" thickBot="1" x14ac:dyDescent="0.3">
      <c r="B3951" s="98" t="s">
        <v>822</v>
      </c>
      <c r="C3951" s="104">
        <v>52</v>
      </c>
    </row>
    <row r="3952" spans="2:3" ht="15.75" thickBot="1" x14ac:dyDescent="0.3">
      <c r="B3952" s="98" t="s">
        <v>823</v>
      </c>
      <c r="C3952" s="104">
        <v>5</v>
      </c>
    </row>
    <row r="3953" spans="2:3" ht="15.75" thickBot="1" x14ac:dyDescent="0.3">
      <c r="B3953" s="123" t="s">
        <v>615</v>
      </c>
      <c r="C3953" s="124"/>
    </row>
    <row r="3954" spans="2:3" ht="15.75" thickBot="1" x14ac:dyDescent="0.3">
      <c r="B3954" s="65" t="s">
        <v>780</v>
      </c>
      <c r="C3954" s="102">
        <v>68.400000000000006</v>
      </c>
    </row>
    <row r="3955" spans="2:3" ht="15.75" thickBot="1" x14ac:dyDescent="0.3">
      <c r="B3955" s="66" t="s">
        <v>9</v>
      </c>
      <c r="C3955" s="102">
        <v>20</v>
      </c>
    </row>
    <row r="3956" spans="2:3" ht="15.75" thickBot="1" x14ac:dyDescent="0.3">
      <c r="B3956" s="66" t="s">
        <v>782</v>
      </c>
      <c r="C3956" s="102">
        <v>48.4</v>
      </c>
    </row>
    <row r="3957" spans="2:3" ht="15.75" thickBot="1" x14ac:dyDescent="0.3">
      <c r="B3957" s="65" t="s">
        <v>4</v>
      </c>
      <c r="C3957" s="102">
        <v>69</v>
      </c>
    </row>
    <row r="3958" spans="2:3" ht="15.75" thickBot="1" x14ac:dyDescent="0.3">
      <c r="B3958" s="66" t="s">
        <v>6</v>
      </c>
      <c r="C3958" s="102">
        <v>65.400000000000006</v>
      </c>
    </row>
    <row r="3959" spans="2:3" ht="15.75" thickBot="1" x14ac:dyDescent="0.3">
      <c r="B3959" s="66" t="s">
        <v>11</v>
      </c>
      <c r="C3959" s="102">
        <v>3.6</v>
      </c>
    </row>
    <row r="3960" spans="2:3" ht="15.75" thickBot="1" x14ac:dyDescent="0.3">
      <c r="B3960" s="96" t="s">
        <v>802</v>
      </c>
      <c r="C3960" s="102">
        <v>68.400000000000006</v>
      </c>
    </row>
    <row r="3961" spans="2:3" ht="15.75" thickBot="1" x14ac:dyDescent="0.3">
      <c r="B3961" s="66" t="s">
        <v>780</v>
      </c>
      <c r="C3961" s="102">
        <v>68.400000000000006</v>
      </c>
    </row>
    <row r="3962" spans="2:3" ht="15.75" thickBot="1" x14ac:dyDescent="0.3">
      <c r="B3962" s="96" t="s">
        <v>806</v>
      </c>
      <c r="C3962" s="102">
        <v>69</v>
      </c>
    </row>
    <row r="3963" spans="2:3" ht="15.75" thickBot="1" x14ac:dyDescent="0.3">
      <c r="B3963" s="66" t="s">
        <v>4</v>
      </c>
      <c r="C3963" s="102">
        <v>69</v>
      </c>
    </row>
    <row r="3964" spans="2:3" ht="15.75" thickBot="1" x14ac:dyDescent="0.3">
      <c r="B3964" s="100" t="s">
        <v>808</v>
      </c>
      <c r="C3964" s="103">
        <v>-0.6</v>
      </c>
    </row>
    <row r="3965" spans="2:3" ht="15.75" thickBot="1" x14ac:dyDescent="0.3">
      <c r="B3965" s="100" t="s">
        <v>825</v>
      </c>
      <c r="C3965" s="103">
        <v>0.6</v>
      </c>
    </row>
    <row r="3966" spans="2:3" ht="15.75" thickBot="1" x14ac:dyDescent="0.3">
      <c r="B3966" s="96" t="s">
        <v>821</v>
      </c>
      <c r="C3966" s="104">
        <v>47</v>
      </c>
    </row>
    <row r="3967" spans="2:3" ht="15.75" thickBot="1" x14ac:dyDescent="0.3">
      <c r="B3967" s="98" t="s">
        <v>822</v>
      </c>
      <c r="C3967" s="104">
        <v>40</v>
      </c>
    </row>
    <row r="3968" spans="2:3" ht="15.75" thickBot="1" x14ac:dyDescent="0.3">
      <c r="B3968" s="98" t="s">
        <v>823</v>
      </c>
      <c r="C3968" s="104">
        <v>7</v>
      </c>
    </row>
    <row r="3969" spans="2:3" ht="15.75" thickBot="1" x14ac:dyDescent="0.3">
      <c r="B3969" s="123" t="s">
        <v>1016</v>
      </c>
      <c r="C3969" s="124"/>
    </row>
    <row r="3970" spans="2:3" ht="15.75" thickBot="1" x14ac:dyDescent="0.3">
      <c r="B3970" s="65" t="s">
        <v>780</v>
      </c>
      <c r="C3970" s="102">
        <v>7.2</v>
      </c>
    </row>
    <row r="3971" spans="2:3" ht="15.75" thickBot="1" x14ac:dyDescent="0.3">
      <c r="B3971" s="66" t="s">
        <v>782</v>
      </c>
      <c r="C3971" s="102">
        <v>7.2</v>
      </c>
    </row>
    <row r="3972" spans="2:3" ht="15.75" thickBot="1" x14ac:dyDescent="0.3">
      <c r="B3972" s="65" t="s">
        <v>4</v>
      </c>
      <c r="C3972" s="102">
        <v>6.7</v>
      </c>
    </row>
    <row r="3973" spans="2:3" ht="15.75" thickBot="1" x14ac:dyDescent="0.3">
      <c r="B3973" s="66" t="s">
        <v>6</v>
      </c>
      <c r="C3973" s="102">
        <v>6.7</v>
      </c>
    </row>
    <row r="3974" spans="2:3" ht="15.75" thickBot="1" x14ac:dyDescent="0.3">
      <c r="B3974" s="96" t="s">
        <v>802</v>
      </c>
      <c r="C3974" s="102">
        <v>7.2</v>
      </c>
    </row>
    <row r="3975" spans="2:3" ht="15.75" thickBot="1" x14ac:dyDescent="0.3">
      <c r="B3975" s="66" t="s">
        <v>780</v>
      </c>
      <c r="C3975" s="102">
        <v>7.2</v>
      </c>
    </row>
    <row r="3976" spans="2:3" ht="15.75" thickBot="1" x14ac:dyDescent="0.3">
      <c r="B3976" s="96" t="s">
        <v>806</v>
      </c>
      <c r="C3976" s="102">
        <v>6.7</v>
      </c>
    </row>
    <row r="3977" spans="2:3" ht="15.75" thickBot="1" x14ac:dyDescent="0.3">
      <c r="B3977" s="66" t="s">
        <v>4</v>
      </c>
      <c r="C3977" s="102">
        <v>6.7</v>
      </c>
    </row>
    <row r="3978" spans="2:3" ht="15.75" thickBot="1" x14ac:dyDescent="0.3">
      <c r="B3978" s="100" t="s">
        <v>808</v>
      </c>
      <c r="C3978" s="103">
        <v>0.5</v>
      </c>
    </row>
    <row r="3979" spans="2:3" ht="15.75" thickBot="1" x14ac:dyDescent="0.3">
      <c r="B3979" s="100" t="s">
        <v>825</v>
      </c>
      <c r="C3979" s="103">
        <v>4.4000000000000004</v>
      </c>
    </row>
    <row r="3980" spans="2:3" ht="15.75" thickBot="1" x14ac:dyDescent="0.3">
      <c r="B3980" s="100" t="s">
        <v>826</v>
      </c>
      <c r="C3980" s="103">
        <v>4.9000000000000004</v>
      </c>
    </row>
    <row r="3981" spans="2:3" ht="15.75" thickBot="1" x14ac:dyDescent="0.3">
      <c r="B3981" s="96" t="s">
        <v>821</v>
      </c>
      <c r="C3981" s="104">
        <v>12</v>
      </c>
    </row>
    <row r="3982" spans="2:3" ht="15.75" thickBot="1" x14ac:dyDescent="0.3">
      <c r="B3982" s="98" t="s">
        <v>822</v>
      </c>
      <c r="C3982" s="104">
        <v>8</v>
      </c>
    </row>
    <row r="3983" spans="2:3" ht="15.75" thickBot="1" x14ac:dyDescent="0.3">
      <c r="B3983" s="98" t="s">
        <v>823</v>
      </c>
      <c r="C3983" s="104">
        <v>4</v>
      </c>
    </row>
    <row r="3984" spans="2:3" ht="15.75" thickBot="1" x14ac:dyDescent="0.3">
      <c r="B3984" s="123" t="s">
        <v>1017</v>
      </c>
      <c r="C3984" s="124"/>
    </row>
    <row r="3985" spans="2:3" ht="15.75" thickBot="1" x14ac:dyDescent="0.3">
      <c r="B3985" s="65" t="s">
        <v>780</v>
      </c>
      <c r="C3985" s="95">
        <v>2429.1</v>
      </c>
    </row>
    <row r="3986" spans="2:3" ht="15.75" thickBot="1" x14ac:dyDescent="0.3">
      <c r="B3986" s="66" t="s">
        <v>782</v>
      </c>
      <c r="C3986" s="95">
        <v>2429.1</v>
      </c>
    </row>
    <row r="3987" spans="2:3" ht="15.75" thickBot="1" x14ac:dyDescent="0.3">
      <c r="B3987" s="65" t="s">
        <v>805</v>
      </c>
      <c r="C3987" s="95">
        <v>2478</v>
      </c>
    </row>
    <row r="3988" spans="2:3" ht="15.75" thickBot="1" x14ac:dyDescent="0.3">
      <c r="B3988" s="65" t="s">
        <v>4</v>
      </c>
      <c r="C3988" s="95">
        <v>3611.6</v>
      </c>
    </row>
    <row r="3989" spans="2:3" ht="15.75" thickBot="1" x14ac:dyDescent="0.3">
      <c r="B3989" s="66" t="s">
        <v>5</v>
      </c>
      <c r="C3989" s="102">
        <v>371.8</v>
      </c>
    </row>
    <row r="3990" spans="2:3" ht="15.75" thickBot="1" x14ac:dyDescent="0.3">
      <c r="B3990" s="66" t="s">
        <v>6</v>
      </c>
      <c r="C3990" s="95">
        <v>2788.4</v>
      </c>
    </row>
    <row r="3991" spans="2:3" ht="15.75" thickBot="1" x14ac:dyDescent="0.3">
      <c r="B3991" s="66" t="s">
        <v>7</v>
      </c>
      <c r="C3991" s="102">
        <v>40.1</v>
      </c>
    </row>
    <row r="3992" spans="2:3" ht="15.75" thickBot="1" x14ac:dyDescent="0.3">
      <c r="B3992" s="66" t="s">
        <v>11</v>
      </c>
      <c r="C3992" s="102">
        <v>411.3</v>
      </c>
    </row>
    <row r="3993" spans="2:3" ht="15.75" thickBot="1" x14ac:dyDescent="0.3">
      <c r="B3993" s="65" t="s">
        <v>12</v>
      </c>
      <c r="C3993" s="102">
        <v>237.4</v>
      </c>
    </row>
    <row r="3994" spans="2:3" ht="15.75" thickBot="1" x14ac:dyDescent="0.3">
      <c r="B3994" s="96" t="s">
        <v>802</v>
      </c>
      <c r="C3994" s="95">
        <v>4907.1000000000004</v>
      </c>
    </row>
    <row r="3995" spans="2:3" ht="15.75" thickBot="1" x14ac:dyDescent="0.3">
      <c r="B3995" s="66" t="s">
        <v>780</v>
      </c>
      <c r="C3995" s="95">
        <v>2429.1</v>
      </c>
    </row>
    <row r="3996" spans="2:3" ht="15.75" thickBot="1" x14ac:dyDescent="0.3">
      <c r="B3996" s="66" t="s">
        <v>805</v>
      </c>
      <c r="C3996" s="95">
        <v>2478</v>
      </c>
    </row>
    <row r="3997" spans="2:3" ht="15.75" thickBot="1" x14ac:dyDescent="0.3">
      <c r="B3997" s="96" t="s">
        <v>806</v>
      </c>
      <c r="C3997" s="95">
        <v>3849</v>
      </c>
    </row>
    <row r="3998" spans="2:3" ht="15.75" thickBot="1" x14ac:dyDescent="0.3">
      <c r="B3998" s="66" t="s">
        <v>4</v>
      </c>
      <c r="C3998" s="95">
        <v>3611.6</v>
      </c>
    </row>
    <row r="3999" spans="2:3" ht="15.75" thickBot="1" x14ac:dyDescent="0.3">
      <c r="B3999" s="66" t="s">
        <v>12</v>
      </c>
      <c r="C3999" s="102">
        <v>237.4</v>
      </c>
    </row>
    <row r="4000" spans="2:3" ht="15.75" thickBot="1" x14ac:dyDescent="0.3">
      <c r="B4000" s="100" t="s">
        <v>808</v>
      </c>
      <c r="C4000" s="101">
        <v>1058.0999999999999</v>
      </c>
    </row>
    <row r="4001" spans="2:3" ht="15.75" thickBot="1" x14ac:dyDescent="0.3">
      <c r="B4001" s="100" t="s">
        <v>825</v>
      </c>
      <c r="C4001" s="103">
        <v>68.2</v>
      </c>
    </row>
    <row r="4002" spans="2:3" ht="15.75" thickBot="1" x14ac:dyDescent="0.3">
      <c r="B4002" s="100" t="s">
        <v>826</v>
      </c>
      <c r="C4002" s="101">
        <v>1126.3</v>
      </c>
    </row>
    <row r="4003" spans="2:3" ht="15.75" thickBot="1" x14ac:dyDescent="0.3">
      <c r="B4003" s="96" t="s">
        <v>821</v>
      </c>
      <c r="C4003" s="104">
        <v>568</v>
      </c>
    </row>
    <row r="4004" spans="2:3" ht="15.75" thickBot="1" x14ac:dyDescent="0.3">
      <c r="B4004" s="98" t="s">
        <v>822</v>
      </c>
      <c r="C4004" s="104">
        <v>454</v>
      </c>
    </row>
    <row r="4005" spans="2:3" ht="15.75" thickBot="1" x14ac:dyDescent="0.3">
      <c r="B4005" s="98" t="s">
        <v>823</v>
      </c>
      <c r="C4005" s="104">
        <v>114</v>
      </c>
    </row>
    <row r="4006" spans="2:3" ht="15.75" thickBot="1" x14ac:dyDescent="0.3">
      <c r="B4006" s="123" t="s">
        <v>1018</v>
      </c>
      <c r="C4006" s="124"/>
    </row>
    <row r="4007" spans="2:3" ht="15.75" thickBot="1" x14ac:dyDescent="0.3">
      <c r="B4007" s="65" t="s">
        <v>780</v>
      </c>
      <c r="C4007" s="102">
        <v>18.2</v>
      </c>
    </row>
    <row r="4008" spans="2:3" ht="15.75" thickBot="1" x14ac:dyDescent="0.3">
      <c r="B4008" s="66" t="s">
        <v>9</v>
      </c>
      <c r="C4008" s="102">
        <v>5.5</v>
      </c>
    </row>
    <row r="4009" spans="2:3" ht="15.75" thickBot="1" x14ac:dyDescent="0.3">
      <c r="B4009" s="66" t="s">
        <v>782</v>
      </c>
      <c r="C4009" s="102">
        <v>12.7</v>
      </c>
    </row>
    <row r="4010" spans="2:3" ht="15.75" thickBot="1" x14ac:dyDescent="0.3">
      <c r="B4010" s="65" t="s">
        <v>4</v>
      </c>
      <c r="C4010" s="102">
        <v>12.9</v>
      </c>
    </row>
    <row r="4011" spans="2:3" ht="15.75" thickBot="1" x14ac:dyDescent="0.3">
      <c r="B4011" s="66" t="s">
        <v>5</v>
      </c>
      <c r="C4011" s="102">
        <v>10.4</v>
      </c>
    </row>
    <row r="4012" spans="2:3" ht="15.75" thickBot="1" x14ac:dyDescent="0.3">
      <c r="B4012" s="66" t="s">
        <v>6</v>
      </c>
      <c r="C4012" s="102">
        <v>2.1</v>
      </c>
    </row>
    <row r="4013" spans="2:3" ht="15.75" thickBot="1" x14ac:dyDescent="0.3">
      <c r="B4013" s="66" t="s">
        <v>11</v>
      </c>
      <c r="C4013" s="102">
        <v>0.5</v>
      </c>
    </row>
    <row r="4014" spans="2:3" ht="15.75" thickBot="1" x14ac:dyDescent="0.3">
      <c r="B4014" s="96" t="s">
        <v>802</v>
      </c>
      <c r="C4014" s="102">
        <v>18.2</v>
      </c>
    </row>
    <row r="4015" spans="2:3" ht="15.75" thickBot="1" x14ac:dyDescent="0.3">
      <c r="B4015" s="66" t="s">
        <v>780</v>
      </c>
      <c r="C4015" s="102">
        <v>18.2</v>
      </c>
    </row>
    <row r="4016" spans="2:3" ht="15.75" thickBot="1" x14ac:dyDescent="0.3">
      <c r="B4016" s="96" t="s">
        <v>806</v>
      </c>
      <c r="C4016" s="102">
        <v>12.9</v>
      </c>
    </row>
    <row r="4017" spans="2:3" ht="15.75" thickBot="1" x14ac:dyDescent="0.3">
      <c r="B4017" s="66" t="s">
        <v>4</v>
      </c>
      <c r="C4017" s="102">
        <v>12.9</v>
      </c>
    </row>
    <row r="4018" spans="2:3" ht="15.75" thickBot="1" x14ac:dyDescent="0.3">
      <c r="B4018" s="100" t="s">
        <v>808</v>
      </c>
      <c r="C4018" s="103">
        <v>5.3</v>
      </c>
    </row>
    <row r="4019" spans="2:3" ht="15.75" thickBot="1" x14ac:dyDescent="0.3">
      <c r="B4019" s="100" t="s">
        <v>825</v>
      </c>
      <c r="C4019" s="103">
        <v>0.2</v>
      </c>
    </row>
    <row r="4020" spans="2:3" ht="15.75" thickBot="1" x14ac:dyDescent="0.3">
      <c r="B4020" s="100" t="s">
        <v>826</v>
      </c>
      <c r="C4020" s="103">
        <v>5.6</v>
      </c>
    </row>
    <row r="4021" spans="2:3" ht="15.75" thickBot="1" x14ac:dyDescent="0.3">
      <c r="B4021" s="96" t="s">
        <v>821</v>
      </c>
      <c r="C4021" s="104">
        <v>37</v>
      </c>
    </row>
    <row r="4022" spans="2:3" ht="15.75" thickBot="1" x14ac:dyDescent="0.3">
      <c r="B4022" s="98" t="s">
        <v>822</v>
      </c>
      <c r="C4022" s="104">
        <v>35</v>
      </c>
    </row>
    <row r="4023" spans="2:3" ht="15.75" thickBot="1" x14ac:dyDescent="0.3">
      <c r="B4023" s="98" t="s">
        <v>823</v>
      </c>
      <c r="C4023" s="104">
        <v>2</v>
      </c>
    </row>
    <row r="4024" spans="2:3" ht="15.75" thickBot="1" x14ac:dyDescent="0.3">
      <c r="B4024" s="123" t="s">
        <v>1019</v>
      </c>
      <c r="C4024" s="124"/>
    </row>
    <row r="4025" spans="2:3" ht="15.75" thickBot="1" x14ac:dyDescent="0.3">
      <c r="B4025" s="65" t="s">
        <v>780</v>
      </c>
      <c r="C4025" s="102">
        <v>2.9</v>
      </c>
    </row>
    <row r="4026" spans="2:3" ht="15.75" thickBot="1" x14ac:dyDescent="0.3">
      <c r="B4026" s="66" t="s">
        <v>782</v>
      </c>
      <c r="C4026" s="102">
        <v>2.9</v>
      </c>
    </row>
    <row r="4027" spans="2:3" ht="15.75" thickBot="1" x14ac:dyDescent="0.3">
      <c r="B4027" s="65" t="s">
        <v>4</v>
      </c>
      <c r="C4027" s="102">
        <v>1.2</v>
      </c>
    </row>
    <row r="4028" spans="2:3" ht="15.75" thickBot="1" x14ac:dyDescent="0.3">
      <c r="B4028" s="66" t="s">
        <v>6</v>
      </c>
      <c r="C4028" s="102">
        <v>0.7</v>
      </c>
    </row>
    <row r="4029" spans="2:3" ht="15.75" thickBot="1" x14ac:dyDescent="0.3">
      <c r="B4029" s="66" t="s">
        <v>11</v>
      </c>
      <c r="C4029" s="102">
        <v>0.5</v>
      </c>
    </row>
    <row r="4030" spans="2:3" ht="15.75" thickBot="1" x14ac:dyDescent="0.3">
      <c r="B4030" s="96" t="s">
        <v>802</v>
      </c>
      <c r="C4030" s="102">
        <v>2.9</v>
      </c>
    </row>
    <row r="4031" spans="2:3" ht="15.75" thickBot="1" x14ac:dyDescent="0.3">
      <c r="B4031" s="66" t="s">
        <v>780</v>
      </c>
      <c r="C4031" s="102">
        <v>2.9</v>
      </c>
    </row>
    <row r="4032" spans="2:3" ht="15.75" thickBot="1" x14ac:dyDescent="0.3">
      <c r="B4032" s="96" t="s">
        <v>806</v>
      </c>
      <c r="C4032" s="102">
        <v>1.2</v>
      </c>
    </row>
    <row r="4033" spans="2:3" ht="15.75" thickBot="1" x14ac:dyDescent="0.3">
      <c r="B4033" s="66" t="s">
        <v>4</v>
      </c>
      <c r="C4033" s="102">
        <v>1.2</v>
      </c>
    </row>
    <row r="4034" spans="2:3" ht="15.75" thickBot="1" x14ac:dyDescent="0.3">
      <c r="B4034" s="100" t="s">
        <v>808</v>
      </c>
      <c r="C4034" s="103">
        <v>1.7</v>
      </c>
    </row>
    <row r="4035" spans="2:3" ht="15.75" thickBot="1" x14ac:dyDescent="0.3">
      <c r="B4035" s="100" t="s">
        <v>825</v>
      </c>
      <c r="C4035" s="103">
        <v>3.3</v>
      </c>
    </row>
    <row r="4036" spans="2:3" ht="15.75" thickBot="1" x14ac:dyDescent="0.3">
      <c r="B4036" s="100" t="s">
        <v>826</v>
      </c>
      <c r="C4036" s="103">
        <v>5</v>
      </c>
    </row>
    <row r="4037" spans="2:3" ht="15.75" thickBot="1" x14ac:dyDescent="0.3">
      <c r="B4037" s="96" t="s">
        <v>821</v>
      </c>
      <c r="C4037" s="104">
        <v>15</v>
      </c>
    </row>
    <row r="4038" spans="2:3" ht="15.75" thickBot="1" x14ac:dyDescent="0.3">
      <c r="B4038" s="98" t="s">
        <v>822</v>
      </c>
      <c r="C4038" s="104">
        <v>14</v>
      </c>
    </row>
    <row r="4039" spans="2:3" ht="15.75" thickBot="1" x14ac:dyDescent="0.3">
      <c r="B4039" s="98" t="s">
        <v>823</v>
      </c>
      <c r="C4039" s="104">
        <v>1</v>
      </c>
    </row>
    <row r="4040" spans="2:3" ht="15.75" thickBot="1" x14ac:dyDescent="0.3">
      <c r="B4040" s="123" t="s">
        <v>1020</v>
      </c>
      <c r="C4040" s="124"/>
    </row>
    <row r="4041" spans="2:3" ht="15.75" thickBot="1" x14ac:dyDescent="0.3">
      <c r="B4041" s="65" t="s">
        <v>780</v>
      </c>
      <c r="C4041" s="102">
        <v>49.4</v>
      </c>
    </row>
    <row r="4042" spans="2:3" ht="15.75" thickBot="1" x14ac:dyDescent="0.3">
      <c r="B4042" s="66" t="s">
        <v>782</v>
      </c>
      <c r="C4042" s="102">
        <v>49.4</v>
      </c>
    </row>
    <row r="4043" spans="2:3" ht="15.75" thickBot="1" x14ac:dyDescent="0.3">
      <c r="B4043" s="65" t="s">
        <v>4</v>
      </c>
      <c r="C4043" s="102">
        <v>53.7</v>
      </c>
    </row>
    <row r="4044" spans="2:3" ht="15.75" thickBot="1" x14ac:dyDescent="0.3">
      <c r="B4044" s="66" t="s">
        <v>6</v>
      </c>
      <c r="C4044" s="102">
        <v>52.5</v>
      </c>
    </row>
    <row r="4045" spans="2:3" ht="15.75" thickBot="1" x14ac:dyDescent="0.3">
      <c r="B4045" s="66" t="s">
        <v>11</v>
      </c>
      <c r="C4045" s="102">
        <v>1.1000000000000001</v>
      </c>
    </row>
    <row r="4046" spans="2:3" ht="15.75" thickBot="1" x14ac:dyDescent="0.3">
      <c r="B4046" s="65" t="s">
        <v>12</v>
      </c>
      <c r="C4046" s="102">
        <v>5.8</v>
      </c>
    </row>
    <row r="4047" spans="2:3" ht="15.75" thickBot="1" x14ac:dyDescent="0.3">
      <c r="B4047" s="96" t="s">
        <v>802</v>
      </c>
      <c r="C4047" s="102">
        <v>49.4</v>
      </c>
    </row>
    <row r="4048" spans="2:3" ht="15.75" thickBot="1" x14ac:dyDescent="0.3">
      <c r="B4048" s="66" t="s">
        <v>780</v>
      </c>
      <c r="C4048" s="102">
        <v>49.4</v>
      </c>
    </row>
    <row r="4049" spans="2:3" ht="15.75" thickBot="1" x14ac:dyDescent="0.3">
      <c r="B4049" s="96" t="s">
        <v>806</v>
      </c>
      <c r="C4049" s="102">
        <v>59.5</v>
      </c>
    </row>
    <row r="4050" spans="2:3" ht="15.75" thickBot="1" x14ac:dyDescent="0.3">
      <c r="B4050" s="66" t="s">
        <v>4</v>
      </c>
      <c r="C4050" s="102">
        <v>53.7</v>
      </c>
    </row>
    <row r="4051" spans="2:3" ht="15.75" thickBot="1" x14ac:dyDescent="0.3">
      <c r="B4051" s="66" t="s">
        <v>12</v>
      </c>
      <c r="C4051" s="102">
        <v>5.8</v>
      </c>
    </row>
    <row r="4052" spans="2:3" ht="15.75" thickBot="1" x14ac:dyDescent="0.3">
      <c r="B4052" s="100" t="s">
        <v>808</v>
      </c>
      <c r="C4052" s="103">
        <v>-10.1</v>
      </c>
    </row>
    <row r="4053" spans="2:3" ht="15.75" thickBot="1" x14ac:dyDescent="0.3">
      <c r="B4053" s="100" t="s">
        <v>825</v>
      </c>
      <c r="C4053" s="103">
        <v>981.3</v>
      </c>
    </row>
    <row r="4054" spans="2:3" ht="15.75" thickBot="1" x14ac:dyDescent="0.3">
      <c r="B4054" s="100" t="s">
        <v>826</v>
      </c>
      <c r="C4054" s="103">
        <v>971.2</v>
      </c>
    </row>
    <row r="4055" spans="2:3" ht="15.75" thickBot="1" x14ac:dyDescent="0.3">
      <c r="B4055" s="96" t="s">
        <v>821</v>
      </c>
      <c r="C4055" s="104">
        <v>176</v>
      </c>
    </row>
    <row r="4056" spans="2:3" ht="15.75" thickBot="1" x14ac:dyDescent="0.3">
      <c r="B4056" s="98" t="s">
        <v>822</v>
      </c>
      <c r="C4056" s="104">
        <v>151</v>
      </c>
    </row>
    <row r="4057" spans="2:3" ht="15.75" thickBot="1" x14ac:dyDescent="0.3">
      <c r="B4057" s="98" t="s">
        <v>823</v>
      </c>
      <c r="C4057" s="104">
        <v>25</v>
      </c>
    </row>
    <row r="4058" spans="2:3" ht="15.75" thickBot="1" x14ac:dyDescent="0.3">
      <c r="B4058" s="123" t="s">
        <v>620</v>
      </c>
      <c r="C4058" s="124"/>
    </row>
    <row r="4059" spans="2:3" ht="15.75" thickBot="1" x14ac:dyDescent="0.3">
      <c r="B4059" s="65" t="s">
        <v>780</v>
      </c>
      <c r="C4059" s="102">
        <v>126.8</v>
      </c>
    </row>
    <row r="4060" spans="2:3" ht="15.75" thickBot="1" x14ac:dyDescent="0.3">
      <c r="B4060" s="66" t="s">
        <v>782</v>
      </c>
      <c r="C4060" s="102">
        <v>126.8</v>
      </c>
    </row>
    <row r="4061" spans="2:3" ht="15.75" thickBot="1" x14ac:dyDescent="0.3">
      <c r="B4061" s="65" t="s">
        <v>4</v>
      </c>
      <c r="C4061" s="102">
        <v>156.4</v>
      </c>
    </row>
    <row r="4062" spans="2:3" ht="15.75" thickBot="1" x14ac:dyDescent="0.3">
      <c r="B4062" s="66" t="s">
        <v>5</v>
      </c>
      <c r="C4062" s="102">
        <v>1.5</v>
      </c>
    </row>
    <row r="4063" spans="2:3" ht="15.75" thickBot="1" x14ac:dyDescent="0.3">
      <c r="B4063" s="66" t="s">
        <v>6</v>
      </c>
      <c r="C4063" s="102">
        <v>99.9</v>
      </c>
    </row>
    <row r="4064" spans="2:3" ht="15.75" thickBot="1" x14ac:dyDescent="0.3">
      <c r="B4064" s="66" t="s">
        <v>11</v>
      </c>
      <c r="C4064" s="102">
        <v>55</v>
      </c>
    </row>
    <row r="4065" spans="2:3" ht="15.75" thickBot="1" x14ac:dyDescent="0.3">
      <c r="B4065" s="65" t="s">
        <v>12</v>
      </c>
      <c r="C4065" s="102">
        <v>39.200000000000003</v>
      </c>
    </row>
    <row r="4066" spans="2:3" ht="15.75" thickBot="1" x14ac:dyDescent="0.3">
      <c r="B4066" s="96" t="s">
        <v>802</v>
      </c>
      <c r="C4066" s="102">
        <v>126.8</v>
      </c>
    </row>
    <row r="4067" spans="2:3" ht="15.75" thickBot="1" x14ac:dyDescent="0.3">
      <c r="B4067" s="66" t="s">
        <v>780</v>
      </c>
      <c r="C4067" s="102">
        <v>126.8</v>
      </c>
    </row>
    <row r="4068" spans="2:3" ht="15.75" thickBot="1" x14ac:dyDescent="0.3">
      <c r="B4068" s="96" t="s">
        <v>806</v>
      </c>
      <c r="C4068" s="102">
        <v>195.5</v>
      </c>
    </row>
    <row r="4069" spans="2:3" ht="15.75" thickBot="1" x14ac:dyDescent="0.3">
      <c r="B4069" s="66" t="s">
        <v>4</v>
      </c>
      <c r="C4069" s="102">
        <v>156.4</v>
      </c>
    </row>
    <row r="4070" spans="2:3" ht="15.75" thickBot="1" x14ac:dyDescent="0.3">
      <c r="B4070" s="66" t="s">
        <v>12</v>
      </c>
      <c r="C4070" s="102">
        <v>39.200000000000003</v>
      </c>
    </row>
    <row r="4071" spans="2:3" ht="15.75" thickBot="1" x14ac:dyDescent="0.3">
      <c r="B4071" s="100" t="s">
        <v>808</v>
      </c>
      <c r="C4071" s="103">
        <v>-68.7</v>
      </c>
    </row>
    <row r="4072" spans="2:3" ht="15.75" thickBot="1" x14ac:dyDescent="0.3">
      <c r="B4072" s="100" t="s">
        <v>825</v>
      </c>
      <c r="C4072" s="103">
        <v>121.4</v>
      </c>
    </row>
    <row r="4073" spans="2:3" ht="15.75" thickBot="1" x14ac:dyDescent="0.3">
      <c r="B4073" s="100" t="s">
        <v>826</v>
      </c>
      <c r="C4073" s="103">
        <v>52.7</v>
      </c>
    </row>
    <row r="4074" spans="2:3" ht="15.75" thickBot="1" x14ac:dyDescent="0.3">
      <c r="B4074" s="96" t="s">
        <v>821</v>
      </c>
      <c r="C4074" s="104">
        <v>60</v>
      </c>
    </row>
    <row r="4075" spans="2:3" ht="15.75" thickBot="1" x14ac:dyDescent="0.3">
      <c r="B4075" s="98" t="s">
        <v>822</v>
      </c>
      <c r="C4075" s="104">
        <v>50</v>
      </c>
    </row>
    <row r="4076" spans="2:3" ht="15.75" thickBot="1" x14ac:dyDescent="0.3">
      <c r="B4076" s="98" t="s">
        <v>823</v>
      </c>
      <c r="C4076" s="104">
        <v>10</v>
      </c>
    </row>
    <row r="4077" spans="2:3" ht="15.75" thickBot="1" x14ac:dyDescent="0.3">
      <c r="B4077" s="123" t="s">
        <v>1021</v>
      </c>
      <c r="C4077" s="124"/>
    </row>
    <row r="4078" spans="2:3" ht="15.75" thickBot="1" x14ac:dyDescent="0.3">
      <c r="B4078" s="65" t="s">
        <v>780</v>
      </c>
      <c r="C4078" s="95">
        <v>3106.4</v>
      </c>
    </row>
    <row r="4079" spans="2:3" ht="15.75" thickBot="1" x14ac:dyDescent="0.3">
      <c r="B4079" s="66" t="s">
        <v>9</v>
      </c>
      <c r="C4079" s="95">
        <v>1044.0999999999999</v>
      </c>
    </row>
    <row r="4080" spans="2:3" ht="15.75" thickBot="1" x14ac:dyDescent="0.3">
      <c r="B4080" s="66" t="s">
        <v>782</v>
      </c>
      <c r="C4080" s="95">
        <v>2062.3000000000002</v>
      </c>
    </row>
    <row r="4081" spans="2:3" ht="15.75" thickBot="1" x14ac:dyDescent="0.3">
      <c r="B4081" s="65" t="s">
        <v>4</v>
      </c>
      <c r="C4081" s="95">
        <v>1600.9</v>
      </c>
    </row>
    <row r="4082" spans="2:3" ht="15.75" thickBot="1" x14ac:dyDescent="0.3">
      <c r="B4082" s="66" t="s">
        <v>5</v>
      </c>
      <c r="C4082" s="102">
        <v>7.2</v>
      </c>
    </row>
    <row r="4083" spans="2:3" ht="15.75" thickBot="1" x14ac:dyDescent="0.3">
      <c r="B4083" s="66" t="s">
        <v>6</v>
      </c>
      <c r="C4083" s="95">
        <v>1274.0999999999999</v>
      </c>
    </row>
    <row r="4084" spans="2:3" ht="15.75" thickBot="1" x14ac:dyDescent="0.3">
      <c r="B4084" s="66" t="s">
        <v>10</v>
      </c>
      <c r="C4084" s="102">
        <v>8.6999999999999993</v>
      </c>
    </row>
    <row r="4085" spans="2:3" ht="15.75" thickBot="1" x14ac:dyDescent="0.3">
      <c r="B4085" s="66" t="s">
        <v>11</v>
      </c>
      <c r="C4085" s="102">
        <v>310.89999999999998</v>
      </c>
    </row>
    <row r="4086" spans="2:3" ht="15.75" thickBot="1" x14ac:dyDescent="0.3">
      <c r="B4086" s="65" t="s">
        <v>12</v>
      </c>
      <c r="C4086" s="102">
        <v>203.6</v>
      </c>
    </row>
    <row r="4087" spans="2:3" ht="15.75" thickBot="1" x14ac:dyDescent="0.3">
      <c r="B4087" s="96" t="s">
        <v>802</v>
      </c>
      <c r="C4087" s="95">
        <v>3106.4</v>
      </c>
    </row>
    <row r="4088" spans="2:3" ht="15.75" thickBot="1" x14ac:dyDescent="0.3">
      <c r="B4088" s="66" t="s">
        <v>780</v>
      </c>
      <c r="C4088" s="95">
        <v>3106.4</v>
      </c>
    </row>
    <row r="4089" spans="2:3" ht="15.75" thickBot="1" x14ac:dyDescent="0.3">
      <c r="B4089" s="96" t="s">
        <v>806</v>
      </c>
      <c r="C4089" s="95">
        <v>1804.6</v>
      </c>
    </row>
    <row r="4090" spans="2:3" ht="15.75" thickBot="1" x14ac:dyDescent="0.3">
      <c r="B4090" s="66" t="s">
        <v>4</v>
      </c>
      <c r="C4090" s="95">
        <v>1600.9</v>
      </c>
    </row>
    <row r="4091" spans="2:3" ht="15.75" thickBot="1" x14ac:dyDescent="0.3">
      <c r="B4091" s="66" t="s">
        <v>12</v>
      </c>
      <c r="C4091" s="102">
        <v>203.6</v>
      </c>
    </row>
    <row r="4092" spans="2:3" ht="15.75" thickBot="1" x14ac:dyDescent="0.3">
      <c r="B4092" s="100" t="s">
        <v>808</v>
      </c>
      <c r="C4092" s="101">
        <v>1301.8</v>
      </c>
    </row>
    <row r="4093" spans="2:3" ht="15.75" thickBot="1" x14ac:dyDescent="0.3">
      <c r="B4093" s="100" t="s">
        <v>825</v>
      </c>
      <c r="C4093" s="101">
        <v>1250</v>
      </c>
    </row>
    <row r="4094" spans="2:3" ht="15.75" thickBot="1" x14ac:dyDescent="0.3">
      <c r="B4094" s="100" t="s">
        <v>826</v>
      </c>
      <c r="C4094" s="101">
        <v>2551.8000000000002</v>
      </c>
    </row>
    <row r="4095" spans="2:3" ht="15.75" thickBot="1" x14ac:dyDescent="0.3">
      <c r="B4095" s="96" t="s">
        <v>821</v>
      </c>
      <c r="C4095" s="104">
        <v>754</v>
      </c>
    </row>
    <row r="4096" spans="2:3" ht="15.75" thickBot="1" x14ac:dyDescent="0.3">
      <c r="B4096" s="98" t="s">
        <v>822</v>
      </c>
      <c r="C4096" s="104">
        <v>525</v>
      </c>
    </row>
    <row r="4097" spans="2:3" ht="15.75" thickBot="1" x14ac:dyDescent="0.3">
      <c r="B4097" s="98" t="s">
        <v>823</v>
      </c>
      <c r="C4097" s="104">
        <v>229</v>
      </c>
    </row>
    <row r="4098" spans="2:3" ht="15.75" thickBot="1" x14ac:dyDescent="0.3">
      <c r="B4098" s="123" t="s">
        <v>1022</v>
      </c>
      <c r="C4098" s="124"/>
    </row>
    <row r="4099" spans="2:3" ht="15.75" thickBot="1" x14ac:dyDescent="0.3">
      <c r="B4099" s="65" t="s">
        <v>780</v>
      </c>
      <c r="C4099" s="102">
        <v>583.5</v>
      </c>
    </row>
    <row r="4100" spans="2:3" ht="15.75" thickBot="1" x14ac:dyDescent="0.3">
      <c r="B4100" s="66" t="s">
        <v>9</v>
      </c>
      <c r="C4100" s="102">
        <v>24.5</v>
      </c>
    </row>
    <row r="4101" spans="2:3" ht="15.75" thickBot="1" x14ac:dyDescent="0.3">
      <c r="B4101" s="66" t="s">
        <v>782</v>
      </c>
      <c r="C4101" s="102">
        <v>559</v>
      </c>
    </row>
    <row r="4102" spans="2:3" ht="15.75" thickBot="1" x14ac:dyDescent="0.3">
      <c r="B4102" s="65" t="s">
        <v>4</v>
      </c>
      <c r="C4102" s="102">
        <v>430.4</v>
      </c>
    </row>
    <row r="4103" spans="2:3" ht="15.75" thickBot="1" x14ac:dyDescent="0.3">
      <c r="B4103" s="66" t="s">
        <v>5</v>
      </c>
      <c r="C4103" s="102">
        <v>94.7</v>
      </c>
    </row>
    <row r="4104" spans="2:3" ht="15.75" thickBot="1" x14ac:dyDescent="0.3">
      <c r="B4104" s="66" t="s">
        <v>6</v>
      </c>
      <c r="C4104" s="102">
        <v>269.3</v>
      </c>
    </row>
    <row r="4105" spans="2:3" ht="15.75" thickBot="1" x14ac:dyDescent="0.3">
      <c r="B4105" s="66" t="s">
        <v>11</v>
      </c>
      <c r="C4105" s="102">
        <v>66.400000000000006</v>
      </c>
    </row>
    <row r="4106" spans="2:3" ht="15.75" thickBot="1" x14ac:dyDescent="0.3">
      <c r="B4106" s="96" t="s">
        <v>802</v>
      </c>
      <c r="C4106" s="102">
        <v>583.5</v>
      </c>
    </row>
    <row r="4107" spans="2:3" ht="15.75" thickBot="1" x14ac:dyDescent="0.3">
      <c r="B4107" s="66" t="s">
        <v>780</v>
      </c>
      <c r="C4107" s="102">
        <v>583.5</v>
      </c>
    </row>
    <row r="4108" spans="2:3" ht="15.75" thickBot="1" x14ac:dyDescent="0.3">
      <c r="B4108" s="96" t="s">
        <v>806</v>
      </c>
      <c r="C4108" s="102">
        <v>430.4</v>
      </c>
    </row>
    <row r="4109" spans="2:3" ht="15.75" thickBot="1" x14ac:dyDescent="0.3">
      <c r="B4109" s="66" t="s">
        <v>4</v>
      </c>
      <c r="C4109" s="102">
        <v>430.4</v>
      </c>
    </row>
    <row r="4110" spans="2:3" ht="15.75" thickBot="1" x14ac:dyDescent="0.3">
      <c r="B4110" s="100" t="s">
        <v>808</v>
      </c>
      <c r="C4110" s="103">
        <v>153</v>
      </c>
    </row>
    <row r="4111" spans="2:3" ht="15.75" thickBot="1" x14ac:dyDescent="0.3">
      <c r="B4111" s="100" t="s">
        <v>825</v>
      </c>
      <c r="C4111" s="103">
        <v>233.7</v>
      </c>
    </row>
    <row r="4112" spans="2:3" ht="15.75" thickBot="1" x14ac:dyDescent="0.3">
      <c r="B4112" s="100" t="s">
        <v>826</v>
      </c>
      <c r="C4112" s="103">
        <v>386.8</v>
      </c>
    </row>
    <row r="4113" spans="2:3" ht="15.75" thickBot="1" x14ac:dyDescent="0.3">
      <c r="B4113" s="96" t="s">
        <v>821</v>
      </c>
      <c r="C4113" s="104">
        <v>53</v>
      </c>
    </row>
    <row r="4114" spans="2:3" ht="15.75" thickBot="1" x14ac:dyDescent="0.3">
      <c r="B4114" s="98" t="s">
        <v>822</v>
      </c>
      <c r="C4114" s="104">
        <v>45</v>
      </c>
    </row>
    <row r="4115" spans="2:3" ht="15.75" thickBot="1" x14ac:dyDescent="0.3">
      <c r="B4115" s="98" t="s">
        <v>823</v>
      </c>
      <c r="C4115" s="104">
        <v>8</v>
      </c>
    </row>
    <row r="4116" spans="2:3" ht="15.75" thickBot="1" x14ac:dyDescent="0.3">
      <c r="B4116" s="123" t="s">
        <v>1023</v>
      </c>
      <c r="C4116" s="124"/>
    </row>
    <row r="4117" spans="2:3" ht="15.75" thickBot="1" x14ac:dyDescent="0.3">
      <c r="B4117" s="65" t="s">
        <v>780</v>
      </c>
      <c r="C4117" s="102">
        <v>14.6</v>
      </c>
    </row>
    <row r="4118" spans="2:3" ht="15.75" thickBot="1" x14ac:dyDescent="0.3">
      <c r="B4118" s="66" t="s">
        <v>782</v>
      </c>
      <c r="C4118" s="102">
        <v>14.6</v>
      </c>
    </row>
    <row r="4119" spans="2:3" ht="15.75" thickBot="1" x14ac:dyDescent="0.3">
      <c r="B4119" s="65" t="s">
        <v>4</v>
      </c>
      <c r="C4119" s="102">
        <v>17.3</v>
      </c>
    </row>
    <row r="4120" spans="2:3" ht="15.75" thickBot="1" x14ac:dyDescent="0.3">
      <c r="B4120" s="66" t="s">
        <v>6</v>
      </c>
      <c r="C4120" s="102">
        <v>17.3</v>
      </c>
    </row>
    <row r="4121" spans="2:3" ht="15.75" thickBot="1" x14ac:dyDescent="0.3">
      <c r="B4121" s="96" t="s">
        <v>802</v>
      </c>
      <c r="C4121" s="102">
        <v>14.6</v>
      </c>
    </row>
    <row r="4122" spans="2:3" ht="15.75" thickBot="1" x14ac:dyDescent="0.3">
      <c r="B4122" s="66" t="s">
        <v>780</v>
      </c>
      <c r="C4122" s="102">
        <v>14.6</v>
      </c>
    </row>
    <row r="4123" spans="2:3" ht="15.75" thickBot="1" x14ac:dyDescent="0.3">
      <c r="B4123" s="96" t="s">
        <v>806</v>
      </c>
      <c r="C4123" s="102">
        <v>17.3</v>
      </c>
    </row>
    <row r="4124" spans="2:3" ht="15.75" thickBot="1" x14ac:dyDescent="0.3">
      <c r="B4124" s="66" t="s">
        <v>4</v>
      </c>
      <c r="C4124" s="102">
        <v>17.3</v>
      </c>
    </row>
    <row r="4125" spans="2:3" ht="15.75" thickBot="1" x14ac:dyDescent="0.3">
      <c r="B4125" s="100" t="s">
        <v>808</v>
      </c>
      <c r="C4125" s="103">
        <v>-2.8</v>
      </c>
    </row>
    <row r="4126" spans="2:3" ht="15.75" thickBot="1" x14ac:dyDescent="0.3">
      <c r="B4126" s="100" t="s">
        <v>825</v>
      </c>
      <c r="C4126" s="103">
        <v>3.2</v>
      </c>
    </row>
    <row r="4127" spans="2:3" ht="15.75" thickBot="1" x14ac:dyDescent="0.3">
      <c r="B4127" s="100" t="s">
        <v>826</v>
      </c>
      <c r="C4127" s="103">
        <v>0.5</v>
      </c>
    </row>
    <row r="4128" spans="2:3" ht="15.75" thickBot="1" x14ac:dyDescent="0.3">
      <c r="B4128" s="96" t="s">
        <v>821</v>
      </c>
      <c r="C4128" s="104">
        <v>99</v>
      </c>
    </row>
    <row r="4129" spans="2:3" ht="15.75" thickBot="1" x14ac:dyDescent="0.3">
      <c r="B4129" s="98" t="s">
        <v>822</v>
      </c>
      <c r="C4129" s="104">
        <v>84</v>
      </c>
    </row>
    <row r="4130" spans="2:3" ht="15.75" thickBot="1" x14ac:dyDescent="0.3">
      <c r="B4130" s="98" t="s">
        <v>823</v>
      </c>
      <c r="C4130" s="104">
        <v>15</v>
      </c>
    </row>
    <row r="4131" spans="2:3" ht="15.75" thickBot="1" x14ac:dyDescent="0.3">
      <c r="B4131" s="123" t="s">
        <v>1024</v>
      </c>
      <c r="C4131" s="124"/>
    </row>
    <row r="4132" spans="2:3" ht="15.75" thickBot="1" x14ac:dyDescent="0.3">
      <c r="B4132" s="65" t="s">
        <v>780</v>
      </c>
      <c r="C4132" s="102">
        <v>550</v>
      </c>
    </row>
    <row r="4133" spans="2:3" ht="15.75" thickBot="1" x14ac:dyDescent="0.3">
      <c r="B4133" s="66" t="s">
        <v>782</v>
      </c>
      <c r="C4133" s="102">
        <v>550</v>
      </c>
    </row>
    <row r="4134" spans="2:3" ht="15.75" thickBot="1" x14ac:dyDescent="0.3">
      <c r="B4134" s="65" t="s">
        <v>4</v>
      </c>
      <c r="C4134" s="102">
        <v>476.8</v>
      </c>
    </row>
    <row r="4135" spans="2:3" ht="15.75" thickBot="1" x14ac:dyDescent="0.3">
      <c r="B4135" s="66" t="s">
        <v>5</v>
      </c>
      <c r="C4135" s="102">
        <v>33.700000000000003</v>
      </c>
    </row>
    <row r="4136" spans="2:3" ht="15.75" thickBot="1" x14ac:dyDescent="0.3">
      <c r="B4136" s="66" t="s">
        <v>6</v>
      </c>
      <c r="C4136" s="102">
        <v>296.5</v>
      </c>
    </row>
    <row r="4137" spans="2:3" ht="15.75" thickBot="1" x14ac:dyDescent="0.3">
      <c r="B4137" s="66" t="s">
        <v>11</v>
      </c>
      <c r="C4137" s="102">
        <v>146.5</v>
      </c>
    </row>
    <row r="4138" spans="2:3" ht="15.75" thickBot="1" x14ac:dyDescent="0.3">
      <c r="B4138" s="65" t="s">
        <v>12</v>
      </c>
      <c r="C4138" s="102">
        <v>13.3</v>
      </c>
    </row>
    <row r="4139" spans="2:3" ht="15.75" thickBot="1" x14ac:dyDescent="0.3">
      <c r="B4139" s="96" t="s">
        <v>802</v>
      </c>
      <c r="C4139" s="102">
        <v>550</v>
      </c>
    </row>
    <row r="4140" spans="2:3" ht="15.75" thickBot="1" x14ac:dyDescent="0.3">
      <c r="B4140" s="66" t="s">
        <v>780</v>
      </c>
      <c r="C4140" s="102">
        <v>550</v>
      </c>
    </row>
    <row r="4141" spans="2:3" ht="15.75" thickBot="1" x14ac:dyDescent="0.3">
      <c r="B4141" s="96" t="s">
        <v>806</v>
      </c>
      <c r="C4141" s="102">
        <v>490.1</v>
      </c>
    </row>
    <row r="4142" spans="2:3" ht="15.75" thickBot="1" x14ac:dyDescent="0.3">
      <c r="B4142" s="66" t="s">
        <v>4</v>
      </c>
      <c r="C4142" s="102">
        <v>476.8</v>
      </c>
    </row>
    <row r="4143" spans="2:3" ht="15.75" thickBot="1" x14ac:dyDescent="0.3">
      <c r="B4143" s="66" t="s">
        <v>12</v>
      </c>
      <c r="C4143" s="102">
        <v>13.3</v>
      </c>
    </row>
    <row r="4144" spans="2:3" ht="15.75" thickBot="1" x14ac:dyDescent="0.3">
      <c r="B4144" s="100" t="s">
        <v>808</v>
      </c>
      <c r="C4144" s="103">
        <v>59.9</v>
      </c>
    </row>
    <row r="4145" spans="2:3" ht="15.75" thickBot="1" x14ac:dyDescent="0.3">
      <c r="B4145" s="100" t="s">
        <v>825</v>
      </c>
      <c r="C4145" s="103">
        <v>127.5</v>
      </c>
    </row>
    <row r="4146" spans="2:3" ht="15.75" thickBot="1" x14ac:dyDescent="0.3">
      <c r="B4146" s="100" t="s">
        <v>826</v>
      </c>
      <c r="C4146" s="103">
        <v>187.4</v>
      </c>
    </row>
    <row r="4147" spans="2:3" ht="15.75" thickBot="1" x14ac:dyDescent="0.3">
      <c r="B4147" s="96" t="s">
        <v>821</v>
      </c>
      <c r="C4147" s="104">
        <v>150</v>
      </c>
    </row>
    <row r="4148" spans="2:3" ht="15.75" thickBot="1" x14ac:dyDescent="0.3">
      <c r="B4148" s="98" t="s">
        <v>822</v>
      </c>
      <c r="C4148" s="104">
        <v>109</v>
      </c>
    </row>
    <row r="4149" spans="2:3" ht="15.75" thickBot="1" x14ac:dyDescent="0.3">
      <c r="B4149" s="98" t="s">
        <v>823</v>
      </c>
      <c r="C4149" s="104">
        <v>41</v>
      </c>
    </row>
    <row r="4150" spans="2:3" ht="15.75" thickBot="1" x14ac:dyDescent="0.3">
      <c r="B4150" s="123" t="s">
        <v>598</v>
      </c>
      <c r="C4150" s="124"/>
    </row>
    <row r="4151" spans="2:3" ht="15.75" thickBot="1" x14ac:dyDescent="0.3">
      <c r="B4151" s="65" t="s">
        <v>780</v>
      </c>
      <c r="C4151" s="102">
        <v>102</v>
      </c>
    </row>
    <row r="4152" spans="2:3" ht="15.75" thickBot="1" x14ac:dyDescent="0.3">
      <c r="B4152" s="66" t="s">
        <v>9</v>
      </c>
      <c r="C4152" s="102">
        <v>11.7</v>
      </c>
    </row>
    <row r="4153" spans="2:3" ht="15.75" thickBot="1" x14ac:dyDescent="0.3">
      <c r="B4153" s="66" t="s">
        <v>782</v>
      </c>
      <c r="C4153" s="102">
        <v>90.3</v>
      </c>
    </row>
    <row r="4154" spans="2:3" ht="15.75" thickBot="1" x14ac:dyDescent="0.3">
      <c r="B4154" s="65" t="s">
        <v>4</v>
      </c>
      <c r="C4154" s="102">
        <v>98</v>
      </c>
    </row>
    <row r="4155" spans="2:3" ht="15.75" thickBot="1" x14ac:dyDescent="0.3">
      <c r="B4155" s="66" t="s">
        <v>5</v>
      </c>
      <c r="C4155" s="102">
        <v>16.2</v>
      </c>
    </row>
    <row r="4156" spans="2:3" ht="15.75" thickBot="1" x14ac:dyDescent="0.3">
      <c r="B4156" s="66" t="s">
        <v>6</v>
      </c>
      <c r="C4156" s="102">
        <v>73.900000000000006</v>
      </c>
    </row>
    <row r="4157" spans="2:3" ht="15.75" thickBot="1" x14ac:dyDescent="0.3">
      <c r="B4157" s="66" t="s">
        <v>11</v>
      </c>
      <c r="C4157" s="102">
        <v>7.9</v>
      </c>
    </row>
    <row r="4158" spans="2:3" ht="15.75" thickBot="1" x14ac:dyDescent="0.3">
      <c r="B4158" s="65" t="s">
        <v>12</v>
      </c>
      <c r="C4158" s="102">
        <v>1.3</v>
      </c>
    </row>
    <row r="4159" spans="2:3" ht="15.75" thickBot="1" x14ac:dyDescent="0.3">
      <c r="B4159" s="96" t="s">
        <v>802</v>
      </c>
      <c r="C4159" s="102">
        <v>102</v>
      </c>
    </row>
    <row r="4160" spans="2:3" ht="15.75" thickBot="1" x14ac:dyDescent="0.3">
      <c r="B4160" s="66" t="s">
        <v>780</v>
      </c>
      <c r="C4160" s="102">
        <v>102</v>
      </c>
    </row>
    <row r="4161" spans="2:3" ht="15.75" thickBot="1" x14ac:dyDescent="0.3">
      <c r="B4161" s="96" t="s">
        <v>806</v>
      </c>
      <c r="C4161" s="102">
        <v>99.3</v>
      </c>
    </row>
    <row r="4162" spans="2:3" ht="15.75" thickBot="1" x14ac:dyDescent="0.3">
      <c r="B4162" s="66" t="s">
        <v>4</v>
      </c>
      <c r="C4162" s="102">
        <v>98</v>
      </c>
    </row>
    <row r="4163" spans="2:3" ht="15.75" thickBot="1" x14ac:dyDescent="0.3">
      <c r="B4163" s="66" t="s">
        <v>12</v>
      </c>
      <c r="C4163" s="102">
        <v>1.3</v>
      </c>
    </row>
    <row r="4164" spans="2:3" ht="15.75" thickBot="1" x14ac:dyDescent="0.3">
      <c r="B4164" s="100" t="s">
        <v>808</v>
      </c>
      <c r="C4164" s="103">
        <v>2.6</v>
      </c>
    </row>
    <row r="4165" spans="2:3" ht="15.75" thickBot="1" x14ac:dyDescent="0.3">
      <c r="B4165" s="100" t="s">
        <v>825</v>
      </c>
      <c r="C4165" s="103">
        <v>0.1</v>
      </c>
    </row>
    <row r="4166" spans="2:3" ht="15.75" thickBot="1" x14ac:dyDescent="0.3">
      <c r="B4166" s="100" t="s">
        <v>826</v>
      </c>
      <c r="C4166" s="103">
        <v>2.7</v>
      </c>
    </row>
    <row r="4167" spans="2:3" ht="15.75" thickBot="1" x14ac:dyDescent="0.3">
      <c r="B4167" s="96" t="s">
        <v>821</v>
      </c>
      <c r="C4167" s="104">
        <v>79</v>
      </c>
    </row>
    <row r="4168" spans="2:3" ht="15.75" thickBot="1" x14ac:dyDescent="0.3">
      <c r="B4168" s="98" t="s">
        <v>822</v>
      </c>
      <c r="C4168" s="104">
        <v>49</v>
      </c>
    </row>
    <row r="4169" spans="2:3" ht="15.75" thickBot="1" x14ac:dyDescent="0.3">
      <c r="B4169" s="98" t="s">
        <v>823</v>
      </c>
      <c r="C4169" s="104">
        <v>30</v>
      </c>
    </row>
    <row r="4170" spans="2:3" ht="15.75" thickBot="1" x14ac:dyDescent="0.3">
      <c r="B4170" s="123" t="s">
        <v>609</v>
      </c>
      <c r="C4170" s="124"/>
    </row>
    <row r="4171" spans="2:3" ht="15.75" thickBot="1" x14ac:dyDescent="0.3">
      <c r="B4171" s="65" t="s">
        <v>780</v>
      </c>
      <c r="C4171" s="102">
        <v>649.5</v>
      </c>
    </row>
    <row r="4172" spans="2:3" ht="15.75" thickBot="1" x14ac:dyDescent="0.3">
      <c r="B4172" s="66" t="s">
        <v>9</v>
      </c>
      <c r="C4172" s="102">
        <v>12</v>
      </c>
    </row>
    <row r="4173" spans="2:3" ht="15.75" thickBot="1" x14ac:dyDescent="0.3">
      <c r="B4173" s="66" t="s">
        <v>782</v>
      </c>
      <c r="C4173" s="102">
        <v>637.5</v>
      </c>
    </row>
    <row r="4174" spans="2:3" ht="15.75" thickBot="1" x14ac:dyDescent="0.3">
      <c r="B4174" s="65" t="s">
        <v>4</v>
      </c>
      <c r="C4174" s="102">
        <v>496.8</v>
      </c>
    </row>
    <row r="4175" spans="2:3" ht="15.75" thickBot="1" x14ac:dyDescent="0.3">
      <c r="B4175" s="66" t="s">
        <v>5</v>
      </c>
      <c r="C4175" s="102">
        <v>40.6</v>
      </c>
    </row>
    <row r="4176" spans="2:3" ht="15.75" thickBot="1" x14ac:dyDescent="0.3">
      <c r="B4176" s="66" t="s">
        <v>6</v>
      </c>
      <c r="C4176" s="102">
        <v>450.6</v>
      </c>
    </row>
    <row r="4177" spans="2:3" ht="15.75" thickBot="1" x14ac:dyDescent="0.3">
      <c r="B4177" s="66" t="s">
        <v>11</v>
      </c>
      <c r="C4177" s="102">
        <v>5.6</v>
      </c>
    </row>
    <row r="4178" spans="2:3" ht="15.75" thickBot="1" x14ac:dyDescent="0.3">
      <c r="B4178" s="65" t="s">
        <v>12</v>
      </c>
      <c r="C4178" s="102">
        <v>19.600000000000001</v>
      </c>
    </row>
    <row r="4179" spans="2:3" ht="15.75" thickBot="1" x14ac:dyDescent="0.3">
      <c r="B4179" s="96" t="s">
        <v>802</v>
      </c>
      <c r="C4179" s="102">
        <v>649.5</v>
      </c>
    </row>
    <row r="4180" spans="2:3" ht="15.75" thickBot="1" x14ac:dyDescent="0.3">
      <c r="B4180" s="66" t="s">
        <v>780</v>
      </c>
      <c r="C4180" s="102">
        <v>649.5</v>
      </c>
    </row>
    <row r="4181" spans="2:3" ht="15.75" thickBot="1" x14ac:dyDescent="0.3">
      <c r="B4181" s="96" t="s">
        <v>806</v>
      </c>
      <c r="C4181" s="102">
        <v>516.4</v>
      </c>
    </row>
    <row r="4182" spans="2:3" ht="15.75" thickBot="1" x14ac:dyDescent="0.3">
      <c r="B4182" s="66" t="s">
        <v>4</v>
      </c>
      <c r="C4182" s="102">
        <v>496.8</v>
      </c>
    </row>
    <row r="4183" spans="2:3" ht="15.75" thickBot="1" x14ac:dyDescent="0.3">
      <c r="B4183" s="66" t="s">
        <v>12</v>
      </c>
      <c r="C4183" s="102">
        <v>19.600000000000001</v>
      </c>
    </row>
    <row r="4184" spans="2:3" ht="15.75" thickBot="1" x14ac:dyDescent="0.3">
      <c r="B4184" s="100" t="s">
        <v>808</v>
      </c>
      <c r="C4184" s="103">
        <v>133.1</v>
      </c>
    </row>
    <row r="4185" spans="2:3" ht="15.75" thickBot="1" x14ac:dyDescent="0.3">
      <c r="B4185" s="100" t="s">
        <v>825</v>
      </c>
      <c r="C4185" s="103">
        <v>197.2</v>
      </c>
    </row>
    <row r="4186" spans="2:3" ht="15.75" thickBot="1" x14ac:dyDescent="0.3">
      <c r="B4186" s="100" t="s">
        <v>826</v>
      </c>
      <c r="C4186" s="103">
        <v>330.2</v>
      </c>
    </row>
    <row r="4187" spans="2:3" ht="15.75" thickBot="1" x14ac:dyDescent="0.3">
      <c r="B4187" s="96" t="s">
        <v>821</v>
      </c>
      <c r="C4187" s="104">
        <v>342</v>
      </c>
    </row>
    <row r="4188" spans="2:3" ht="15.75" thickBot="1" x14ac:dyDescent="0.3">
      <c r="B4188" s="98" t="s">
        <v>822</v>
      </c>
      <c r="C4188" s="104">
        <v>268</v>
      </c>
    </row>
    <row r="4189" spans="2:3" ht="15.75" thickBot="1" x14ac:dyDescent="0.3">
      <c r="B4189" s="98" t="s">
        <v>823</v>
      </c>
      <c r="C4189" s="104">
        <v>74</v>
      </c>
    </row>
    <row r="4190" spans="2:3" ht="15.75" thickBot="1" x14ac:dyDescent="0.3">
      <c r="B4190" s="123" t="s">
        <v>1025</v>
      </c>
      <c r="C4190" s="124"/>
    </row>
    <row r="4191" spans="2:3" ht="15.75" thickBot="1" x14ac:dyDescent="0.3">
      <c r="B4191" s="65" t="s">
        <v>780</v>
      </c>
      <c r="C4191" s="102">
        <v>83.8</v>
      </c>
    </row>
    <row r="4192" spans="2:3" ht="15.75" thickBot="1" x14ac:dyDescent="0.3">
      <c r="B4192" s="66" t="s">
        <v>782</v>
      </c>
      <c r="C4192" s="102">
        <v>83.8</v>
      </c>
    </row>
    <row r="4193" spans="2:3" ht="15.75" thickBot="1" x14ac:dyDescent="0.3">
      <c r="B4193" s="65" t="s">
        <v>4</v>
      </c>
      <c r="C4193" s="102">
        <v>47.4</v>
      </c>
    </row>
    <row r="4194" spans="2:3" ht="15.75" thickBot="1" x14ac:dyDescent="0.3">
      <c r="B4194" s="66" t="s">
        <v>6</v>
      </c>
      <c r="C4194" s="102">
        <v>46</v>
      </c>
    </row>
    <row r="4195" spans="2:3" ht="15.75" thickBot="1" x14ac:dyDescent="0.3">
      <c r="B4195" s="66" t="s">
        <v>11</v>
      </c>
      <c r="C4195" s="102">
        <v>1.4</v>
      </c>
    </row>
    <row r="4196" spans="2:3" ht="15.75" thickBot="1" x14ac:dyDescent="0.3">
      <c r="B4196" s="65" t="s">
        <v>12</v>
      </c>
      <c r="C4196" s="102">
        <v>4.5999999999999996</v>
      </c>
    </row>
    <row r="4197" spans="2:3" ht="15.75" thickBot="1" x14ac:dyDescent="0.3">
      <c r="B4197" s="96" t="s">
        <v>802</v>
      </c>
      <c r="C4197" s="102">
        <v>83.8</v>
      </c>
    </row>
    <row r="4198" spans="2:3" ht="15.75" thickBot="1" x14ac:dyDescent="0.3">
      <c r="B4198" s="66" t="s">
        <v>780</v>
      </c>
      <c r="C4198" s="102">
        <v>83.8</v>
      </c>
    </row>
    <row r="4199" spans="2:3" ht="15.75" thickBot="1" x14ac:dyDescent="0.3">
      <c r="B4199" s="96" t="s">
        <v>806</v>
      </c>
      <c r="C4199" s="102">
        <v>52</v>
      </c>
    </row>
    <row r="4200" spans="2:3" ht="15.75" thickBot="1" x14ac:dyDescent="0.3">
      <c r="B4200" s="66" t="s">
        <v>4</v>
      </c>
      <c r="C4200" s="102">
        <v>47.4</v>
      </c>
    </row>
    <row r="4201" spans="2:3" ht="15.75" thickBot="1" x14ac:dyDescent="0.3">
      <c r="B4201" s="66" t="s">
        <v>12</v>
      </c>
      <c r="C4201" s="102">
        <v>4.5999999999999996</v>
      </c>
    </row>
    <row r="4202" spans="2:3" ht="15.75" thickBot="1" x14ac:dyDescent="0.3">
      <c r="B4202" s="100" t="s">
        <v>808</v>
      </c>
      <c r="C4202" s="103">
        <v>31.8</v>
      </c>
    </row>
    <row r="4203" spans="2:3" ht="15.75" thickBot="1" x14ac:dyDescent="0.3">
      <c r="B4203" s="100" t="s">
        <v>825</v>
      </c>
      <c r="C4203" s="103">
        <v>30.8</v>
      </c>
    </row>
    <row r="4204" spans="2:3" ht="15.75" thickBot="1" x14ac:dyDescent="0.3">
      <c r="B4204" s="100" t="s">
        <v>826</v>
      </c>
      <c r="C4204" s="103">
        <v>62.6</v>
      </c>
    </row>
    <row r="4205" spans="2:3" ht="15.75" thickBot="1" x14ac:dyDescent="0.3">
      <c r="B4205" s="96" t="s">
        <v>821</v>
      </c>
      <c r="C4205" s="104">
        <v>36</v>
      </c>
    </row>
    <row r="4206" spans="2:3" ht="15.75" thickBot="1" x14ac:dyDescent="0.3">
      <c r="B4206" s="98" t="s">
        <v>822</v>
      </c>
      <c r="C4206" s="104">
        <v>19</v>
      </c>
    </row>
    <row r="4207" spans="2:3" ht="15.75" thickBot="1" x14ac:dyDescent="0.3">
      <c r="B4207" s="98" t="s">
        <v>823</v>
      </c>
      <c r="C4207" s="104">
        <v>17</v>
      </c>
    </row>
    <row r="4208" spans="2:3" ht="15.75" thickBot="1" x14ac:dyDescent="0.3">
      <c r="B4208" s="123" t="s">
        <v>1026</v>
      </c>
      <c r="C4208" s="124"/>
    </row>
    <row r="4209" spans="2:3" ht="15.75" thickBot="1" x14ac:dyDescent="0.3">
      <c r="B4209" s="65" t="s">
        <v>780</v>
      </c>
      <c r="C4209" s="102">
        <v>131.80000000000001</v>
      </c>
    </row>
    <row r="4210" spans="2:3" ht="15.75" thickBot="1" x14ac:dyDescent="0.3">
      <c r="B4210" s="66" t="s">
        <v>9</v>
      </c>
      <c r="C4210" s="102">
        <v>119</v>
      </c>
    </row>
    <row r="4211" spans="2:3" ht="15.75" thickBot="1" x14ac:dyDescent="0.3">
      <c r="B4211" s="66" t="s">
        <v>782</v>
      </c>
      <c r="C4211" s="102">
        <v>12.8</v>
      </c>
    </row>
    <row r="4212" spans="2:3" ht="15.75" thickBot="1" x14ac:dyDescent="0.3">
      <c r="B4212" s="65" t="s">
        <v>4</v>
      </c>
      <c r="C4212" s="102">
        <v>74.2</v>
      </c>
    </row>
    <row r="4213" spans="2:3" ht="15.75" thickBot="1" x14ac:dyDescent="0.3">
      <c r="B4213" s="66" t="s">
        <v>6</v>
      </c>
      <c r="C4213" s="102">
        <v>28</v>
      </c>
    </row>
    <row r="4214" spans="2:3" ht="15.75" thickBot="1" x14ac:dyDescent="0.3">
      <c r="B4214" s="66" t="s">
        <v>11</v>
      </c>
      <c r="C4214" s="102">
        <v>46.1</v>
      </c>
    </row>
    <row r="4215" spans="2:3" ht="15.75" thickBot="1" x14ac:dyDescent="0.3">
      <c r="B4215" s="65" t="s">
        <v>12</v>
      </c>
      <c r="C4215" s="102">
        <v>2</v>
      </c>
    </row>
    <row r="4216" spans="2:3" ht="15.75" thickBot="1" x14ac:dyDescent="0.3">
      <c r="B4216" s="96" t="s">
        <v>802</v>
      </c>
      <c r="C4216" s="102">
        <v>131.80000000000001</v>
      </c>
    </row>
    <row r="4217" spans="2:3" ht="15.75" thickBot="1" x14ac:dyDescent="0.3">
      <c r="B4217" s="66" t="s">
        <v>780</v>
      </c>
      <c r="C4217" s="102">
        <v>131.80000000000001</v>
      </c>
    </row>
    <row r="4218" spans="2:3" ht="15.75" thickBot="1" x14ac:dyDescent="0.3">
      <c r="B4218" s="96" t="s">
        <v>806</v>
      </c>
      <c r="C4218" s="102">
        <v>76.099999999999994</v>
      </c>
    </row>
    <row r="4219" spans="2:3" ht="15.75" thickBot="1" x14ac:dyDescent="0.3">
      <c r="B4219" s="66" t="s">
        <v>4</v>
      </c>
      <c r="C4219" s="102">
        <v>74.2</v>
      </c>
    </row>
    <row r="4220" spans="2:3" ht="15.75" thickBot="1" x14ac:dyDescent="0.3">
      <c r="B4220" s="66" t="s">
        <v>12</v>
      </c>
      <c r="C4220" s="102">
        <v>2</v>
      </c>
    </row>
    <row r="4221" spans="2:3" ht="15.75" thickBot="1" x14ac:dyDescent="0.3">
      <c r="B4221" s="100" t="s">
        <v>808</v>
      </c>
      <c r="C4221" s="103">
        <v>55.7</v>
      </c>
    </row>
    <row r="4222" spans="2:3" ht="15.75" thickBot="1" x14ac:dyDescent="0.3">
      <c r="B4222" s="100" t="s">
        <v>825</v>
      </c>
      <c r="C4222" s="103">
        <v>37</v>
      </c>
    </row>
    <row r="4223" spans="2:3" ht="15.75" thickBot="1" x14ac:dyDescent="0.3">
      <c r="B4223" s="100" t="s">
        <v>826</v>
      </c>
      <c r="C4223" s="103">
        <v>92.6</v>
      </c>
    </row>
    <row r="4224" spans="2:3" ht="15.75" thickBot="1" x14ac:dyDescent="0.3">
      <c r="B4224" s="96" t="s">
        <v>821</v>
      </c>
      <c r="C4224" s="104">
        <v>53</v>
      </c>
    </row>
    <row r="4225" spans="2:3" ht="15.75" thickBot="1" x14ac:dyDescent="0.3">
      <c r="B4225" s="98" t="s">
        <v>822</v>
      </c>
      <c r="C4225" s="104">
        <v>50</v>
      </c>
    </row>
    <row r="4226" spans="2:3" ht="15.75" thickBot="1" x14ac:dyDescent="0.3">
      <c r="B4226" s="98" t="s">
        <v>823</v>
      </c>
      <c r="C4226" s="104">
        <v>3</v>
      </c>
    </row>
    <row r="4227" spans="2:3" ht="15.75" thickBot="1" x14ac:dyDescent="0.3">
      <c r="B4227" s="123" t="s">
        <v>613</v>
      </c>
      <c r="C4227" s="124"/>
    </row>
    <row r="4228" spans="2:3" ht="15.75" thickBot="1" x14ac:dyDescent="0.3">
      <c r="B4228" s="65" t="s">
        <v>780</v>
      </c>
      <c r="C4228" s="102">
        <v>264.5</v>
      </c>
    </row>
    <row r="4229" spans="2:3" ht="15.75" thickBot="1" x14ac:dyDescent="0.3">
      <c r="B4229" s="66" t="s">
        <v>9</v>
      </c>
      <c r="C4229" s="102">
        <v>110</v>
      </c>
    </row>
    <row r="4230" spans="2:3" ht="15.75" thickBot="1" x14ac:dyDescent="0.3">
      <c r="B4230" s="66" t="s">
        <v>782</v>
      </c>
      <c r="C4230" s="102">
        <v>154.5</v>
      </c>
    </row>
    <row r="4231" spans="2:3" ht="15.75" thickBot="1" x14ac:dyDescent="0.3">
      <c r="B4231" s="65" t="s">
        <v>4</v>
      </c>
      <c r="C4231" s="102">
        <v>153.4</v>
      </c>
    </row>
    <row r="4232" spans="2:3" ht="15.75" thickBot="1" x14ac:dyDescent="0.3">
      <c r="B4232" s="66" t="s">
        <v>5</v>
      </c>
      <c r="C4232" s="102">
        <v>4.0999999999999996</v>
      </c>
    </row>
    <row r="4233" spans="2:3" ht="15.75" thickBot="1" x14ac:dyDescent="0.3">
      <c r="B4233" s="66" t="s">
        <v>6</v>
      </c>
      <c r="C4233" s="102">
        <v>148</v>
      </c>
    </row>
    <row r="4234" spans="2:3" ht="15.75" thickBot="1" x14ac:dyDescent="0.3">
      <c r="B4234" s="66" t="s">
        <v>11</v>
      </c>
      <c r="C4234" s="102">
        <v>1.3</v>
      </c>
    </row>
    <row r="4235" spans="2:3" ht="15.75" thickBot="1" x14ac:dyDescent="0.3">
      <c r="B4235" s="65" t="s">
        <v>12</v>
      </c>
      <c r="C4235" s="102">
        <v>2.2999999999999998</v>
      </c>
    </row>
    <row r="4236" spans="2:3" ht="15.75" thickBot="1" x14ac:dyDescent="0.3">
      <c r="B4236" s="96" t="s">
        <v>802</v>
      </c>
      <c r="C4236" s="102">
        <v>264.5</v>
      </c>
    </row>
    <row r="4237" spans="2:3" ht="15.75" thickBot="1" x14ac:dyDescent="0.3">
      <c r="B4237" s="66" t="s">
        <v>780</v>
      </c>
      <c r="C4237" s="102">
        <v>264.5</v>
      </c>
    </row>
    <row r="4238" spans="2:3" ht="15.75" thickBot="1" x14ac:dyDescent="0.3">
      <c r="B4238" s="96" t="s">
        <v>806</v>
      </c>
      <c r="C4238" s="102">
        <v>155.80000000000001</v>
      </c>
    </row>
    <row r="4239" spans="2:3" ht="15.75" thickBot="1" x14ac:dyDescent="0.3">
      <c r="B4239" s="66" t="s">
        <v>4</v>
      </c>
      <c r="C4239" s="102">
        <v>153.4</v>
      </c>
    </row>
    <row r="4240" spans="2:3" ht="15.75" thickBot="1" x14ac:dyDescent="0.3">
      <c r="B4240" s="66" t="s">
        <v>12</v>
      </c>
      <c r="C4240" s="102">
        <v>2.2999999999999998</v>
      </c>
    </row>
    <row r="4241" spans="2:3" ht="15.75" thickBot="1" x14ac:dyDescent="0.3">
      <c r="B4241" s="100" t="s">
        <v>808</v>
      </c>
      <c r="C4241" s="103">
        <v>108.7</v>
      </c>
    </row>
    <row r="4242" spans="2:3" ht="15.75" thickBot="1" x14ac:dyDescent="0.3">
      <c r="B4242" s="100" t="s">
        <v>825</v>
      </c>
      <c r="C4242" s="103">
        <v>12</v>
      </c>
    </row>
    <row r="4243" spans="2:3" ht="15.75" thickBot="1" x14ac:dyDescent="0.3">
      <c r="B4243" s="100" t="s">
        <v>826</v>
      </c>
      <c r="C4243" s="103">
        <v>120.7</v>
      </c>
    </row>
    <row r="4244" spans="2:3" ht="15.75" thickBot="1" x14ac:dyDescent="0.3">
      <c r="B4244" s="96" t="s">
        <v>821</v>
      </c>
      <c r="C4244" s="104">
        <v>148</v>
      </c>
    </row>
    <row r="4245" spans="2:3" ht="15.75" thickBot="1" x14ac:dyDescent="0.3">
      <c r="B4245" s="98" t="s">
        <v>822</v>
      </c>
      <c r="C4245" s="104">
        <v>96</v>
      </c>
    </row>
    <row r="4246" spans="2:3" ht="15.75" thickBot="1" x14ac:dyDescent="0.3">
      <c r="B4246" s="98" t="s">
        <v>823</v>
      </c>
      <c r="C4246" s="104">
        <v>52</v>
      </c>
    </row>
    <row r="4247" spans="2:3" ht="15.75" thickBot="1" x14ac:dyDescent="0.3">
      <c r="B4247" s="123" t="s">
        <v>1027</v>
      </c>
      <c r="C4247" s="124"/>
    </row>
    <row r="4248" spans="2:3" ht="15.75" thickBot="1" x14ac:dyDescent="0.3">
      <c r="B4248" s="65" t="s">
        <v>780</v>
      </c>
      <c r="C4248" s="102">
        <v>750.5</v>
      </c>
    </row>
    <row r="4249" spans="2:3" ht="15.75" thickBot="1" x14ac:dyDescent="0.3">
      <c r="B4249" s="66" t="s">
        <v>782</v>
      </c>
      <c r="C4249" s="102">
        <v>750.5</v>
      </c>
    </row>
    <row r="4250" spans="2:3" ht="15.75" thickBot="1" x14ac:dyDescent="0.3">
      <c r="B4250" s="65" t="s">
        <v>4</v>
      </c>
      <c r="C4250" s="102">
        <v>838</v>
      </c>
    </row>
    <row r="4251" spans="2:3" ht="15.75" thickBot="1" x14ac:dyDescent="0.3">
      <c r="B4251" s="66" t="s">
        <v>5</v>
      </c>
      <c r="C4251" s="102">
        <v>226.9</v>
      </c>
    </row>
    <row r="4252" spans="2:3" ht="15.75" thickBot="1" x14ac:dyDescent="0.3">
      <c r="B4252" s="66" t="s">
        <v>6</v>
      </c>
      <c r="C4252" s="102">
        <v>607.4</v>
      </c>
    </row>
    <row r="4253" spans="2:3" ht="15.75" thickBot="1" x14ac:dyDescent="0.3">
      <c r="B4253" s="66" t="s">
        <v>11</v>
      </c>
      <c r="C4253" s="102">
        <v>3.6</v>
      </c>
    </row>
    <row r="4254" spans="2:3" ht="15.75" thickBot="1" x14ac:dyDescent="0.3">
      <c r="B4254" s="65" t="s">
        <v>12</v>
      </c>
      <c r="C4254" s="102">
        <v>91.1</v>
      </c>
    </row>
    <row r="4255" spans="2:3" ht="15.75" thickBot="1" x14ac:dyDescent="0.3">
      <c r="B4255" s="96" t="s">
        <v>802</v>
      </c>
      <c r="C4255" s="102">
        <v>750.5</v>
      </c>
    </row>
    <row r="4256" spans="2:3" ht="15.75" thickBot="1" x14ac:dyDescent="0.3">
      <c r="B4256" s="66" t="s">
        <v>780</v>
      </c>
      <c r="C4256" s="102">
        <v>750.5</v>
      </c>
    </row>
    <row r="4257" spans="2:3" ht="15.75" thickBot="1" x14ac:dyDescent="0.3">
      <c r="B4257" s="96" t="s">
        <v>806</v>
      </c>
      <c r="C4257" s="102">
        <v>929</v>
      </c>
    </row>
    <row r="4258" spans="2:3" ht="15.75" thickBot="1" x14ac:dyDescent="0.3">
      <c r="B4258" s="66" t="s">
        <v>4</v>
      </c>
      <c r="C4258" s="102">
        <v>838</v>
      </c>
    </row>
    <row r="4259" spans="2:3" ht="15.75" thickBot="1" x14ac:dyDescent="0.3">
      <c r="B4259" s="66" t="s">
        <v>12</v>
      </c>
      <c r="C4259" s="102">
        <v>91.1</v>
      </c>
    </row>
    <row r="4260" spans="2:3" ht="15.75" thickBot="1" x14ac:dyDescent="0.3">
      <c r="B4260" s="100" t="s">
        <v>808</v>
      </c>
      <c r="C4260" s="103">
        <v>-178.6</v>
      </c>
    </row>
    <row r="4261" spans="2:3" ht="15.75" thickBot="1" x14ac:dyDescent="0.3">
      <c r="B4261" s="100" t="s">
        <v>825</v>
      </c>
      <c r="C4261" s="103">
        <v>187.1</v>
      </c>
    </row>
    <row r="4262" spans="2:3" ht="15.75" thickBot="1" x14ac:dyDescent="0.3">
      <c r="B4262" s="100" t="s">
        <v>826</v>
      </c>
      <c r="C4262" s="103">
        <v>8.5</v>
      </c>
    </row>
    <row r="4263" spans="2:3" ht="15.75" thickBot="1" x14ac:dyDescent="0.3">
      <c r="B4263" s="96" t="s">
        <v>821</v>
      </c>
      <c r="C4263" s="104">
        <v>163</v>
      </c>
    </row>
    <row r="4264" spans="2:3" ht="15.75" thickBot="1" x14ac:dyDescent="0.3">
      <c r="B4264" s="98" t="s">
        <v>822</v>
      </c>
      <c r="C4264" s="104">
        <v>103</v>
      </c>
    </row>
    <row r="4265" spans="2:3" ht="15.75" thickBot="1" x14ac:dyDescent="0.3">
      <c r="B4265" s="98" t="s">
        <v>823</v>
      </c>
      <c r="C4265" s="104">
        <v>60</v>
      </c>
    </row>
    <row r="4266" spans="2:3" ht="15.75" thickBot="1" x14ac:dyDescent="0.3">
      <c r="B4266" s="123" t="s">
        <v>1028</v>
      </c>
      <c r="C4266" s="124"/>
    </row>
    <row r="4267" spans="2:3" ht="15.75" thickBot="1" x14ac:dyDescent="0.3">
      <c r="B4267" s="65" t="s">
        <v>780</v>
      </c>
      <c r="C4267" s="102">
        <v>844.4</v>
      </c>
    </row>
    <row r="4268" spans="2:3" ht="15.75" thickBot="1" x14ac:dyDescent="0.3">
      <c r="B4268" s="66" t="s">
        <v>782</v>
      </c>
      <c r="C4268" s="102">
        <v>844.4</v>
      </c>
    </row>
    <row r="4269" spans="2:3" ht="15.75" thickBot="1" x14ac:dyDescent="0.3">
      <c r="B4269" s="65" t="s">
        <v>4</v>
      </c>
      <c r="C4269" s="102">
        <v>721.6</v>
      </c>
    </row>
    <row r="4270" spans="2:3" ht="15.75" thickBot="1" x14ac:dyDescent="0.3">
      <c r="B4270" s="66" t="s">
        <v>5</v>
      </c>
      <c r="C4270" s="102">
        <v>114</v>
      </c>
    </row>
    <row r="4271" spans="2:3" ht="15.75" thickBot="1" x14ac:dyDescent="0.3">
      <c r="B4271" s="66" t="s">
        <v>6</v>
      </c>
      <c r="C4271" s="102">
        <v>339.6</v>
      </c>
    </row>
    <row r="4272" spans="2:3" ht="15.75" thickBot="1" x14ac:dyDescent="0.3">
      <c r="B4272" s="66" t="s">
        <v>11</v>
      </c>
      <c r="C4272" s="102">
        <v>268</v>
      </c>
    </row>
    <row r="4273" spans="2:3" ht="15.75" thickBot="1" x14ac:dyDescent="0.3">
      <c r="B4273" s="65" t="s">
        <v>12</v>
      </c>
      <c r="C4273" s="102">
        <v>27.8</v>
      </c>
    </row>
    <row r="4274" spans="2:3" ht="15.75" thickBot="1" x14ac:dyDescent="0.3">
      <c r="B4274" s="96" t="s">
        <v>802</v>
      </c>
      <c r="C4274" s="102">
        <v>844.4</v>
      </c>
    </row>
    <row r="4275" spans="2:3" ht="15.75" thickBot="1" x14ac:dyDescent="0.3">
      <c r="B4275" s="66" t="s">
        <v>780</v>
      </c>
      <c r="C4275" s="102">
        <v>844.4</v>
      </c>
    </row>
    <row r="4276" spans="2:3" ht="15.75" thickBot="1" x14ac:dyDescent="0.3">
      <c r="B4276" s="96" t="s">
        <v>806</v>
      </c>
      <c r="C4276" s="102">
        <v>749.4</v>
      </c>
    </row>
    <row r="4277" spans="2:3" ht="15.75" thickBot="1" x14ac:dyDescent="0.3">
      <c r="B4277" s="66" t="s">
        <v>4</v>
      </c>
      <c r="C4277" s="102">
        <v>721.6</v>
      </c>
    </row>
    <row r="4278" spans="2:3" ht="15.75" thickBot="1" x14ac:dyDescent="0.3">
      <c r="B4278" s="66" t="s">
        <v>12</v>
      </c>
      <c r="C4278" s="102">
        <v>27.8</v>
      </c>
    </row>
    <row r="4279" spans="2:3" ht="15.75" thickBot="1" x14ac:dyDescent="0.3">
      <c r="B4279" s="100" t="s">
        <v>808</v>
      </c>
      <c r="C4279" s="103">
        <v>95</v>
      </c>
    </row>
    <row r="4280" spans="2:3" ht="15.75" thickBot="1" x14ac:dyDescent="0.3">
      <c r="B4280" s="100" t="s">
        <v>825</v>
      </c>
      <c r="C4280" s="103">
        <v>110</v>
      </c>
    </row>
    <row r="4281" spans="2:3" ht="15.75" thickBot="1" x14ac:dyDescent="0.3">
      <c r="B4281" s="100" t="s">
        <v>826</v>
      </c>
      <c r="C4281" s="103">
        <v>205</v>
      </c>
    </row>
    <row r="4282" spans="2:3" ht="15.75" thickBot="1" x14ac:dyDescent="0.3">
      <c r="B4282" s="96" t="s">
        <v>821</v>
      </c>
      <c r="C4282" s="104">
        <v>225</v>
      </c>
    </row>
    <row r="4283" spans="2:3" ht="15.75" thickBot="1" x14ac:dyDescent="0.3">
      <c r="B4283" s="98" t="s">
        <v>822</v>
      </c>
      <c r="C4283" s="104">
        <v>173</v>
      </c>
    </row>
    <row r="4284" spans="2:3" ht="15.75" thickBot="1" x14ac:dyDescent="0.3">
      <c r="B4284" s="98" t="s">
        <v>823</v>
      </c>
      <c r="C4284" s="104">
        <v>52</v>
      </c>
    </row>
    <row r="4285" spans="2:3" ht="15.75" thickBot="1" x14ac:dyDescent="0.3">
      <c r="B4285" s="123" t="s">
        <v>1029</v>
      </c>
      <c r="C4285" s="124"/>
    </row>
    <row r="4286" spans="2:3" ht="15.75" thickBot="1" x14ac:dyDescent="0.3">
      <c r="B4286" s="65" t="s">
        <v>780</v>
      </c>
      <c r="C4286" s="102">
        <v>80.7</v>
      </c>
    </row>
    <row r="4287" spans="2:3" ht="15.75" thickBot="1" x14ac:dyDescent="0.3">
      <c r="B4287" s="66" t="s">
        <v>782</v>
      </c>
      <c r="C4287" s="102">
        <v>80.7</v>
      </c>
    </row>
    <row r="4288" spans="2:3" ht="15.75" thickBot="1" x14ac:dyDescent="0.3">
      <c r="B4288" s="65" t="s">
        <v>4</v>
      </c>
      <c r="C4288" s="102">
        <v>77.3</v>
      </c>
    </row>
    <row r="4289" spans="2:3" ht="15.75" thickBot="1" x14ac:dyDescent="0.3">
      <c r="B4289" s="66" t="s">
        <v>5</v>
      </c>
      <c r="C4289" s="102">
        <v>41.6</v>
      </c>
    </row>
    <row r="4290" spans="2:3" ht="15.75" thickBot="1" x14ac:dyDescent="0.3">
      <c r="B4290" s="66" t="s">
        <v>6</v>
      </c>
      <c r="C4290" s="102">
        <v>28.1</v>
      </c>
    </row>
    <row r="4291" spans="2:3" ht="15.75" thickBot="1" x14ac:dyDescent="0.3">
      <c r="B4291" s="66" t="s">
        <v>11</v>
      </c>
      <c r="C4291" s="102">
        <v>7.6</v>
      </c>
    </row>
    <row r="4292" spans="2:3" ht="15.75" thickBot="1" x14ac:dyDescent="0.3">
      <c r="B4292" s="65" t="s">
        <v>12</v>
      </c>
      <c r="C4292" s="102">
        <v>1.8</v>
      </c>
    </row>
    <row r="4293" spans="2:3" ht="15.75" thickBot="1" x14ac:dyDescent="0.3">
      <c r="B4293" s="96" t="s">
        <v>802</v>
      </c>
      <c r="C4293" s="102">
        <v>80.7</v>
      </c>
    </row>
    <row r="4294" spans="2:3" ht="15.75" thickBot="1" x14ac:dyDescent="0.3">
      <c r="B4294" s="66" t="s">
        <v>780</v>
      </c>
      <c r="C4294" s="102">
        <v>80.7</v>
      </c>
    </row>
    <row r="4295" spans="2:3" ht="15.75" thickBot="1" x14ac:dyDescent="0.3">
      <c r="B4295" s="96" t="s">
        <v>806</v>
      </c>
      <c r="C4295" s="102">
        <v>79.099999999999994</v>
      </c>
    </row>
    <row r="4296" spans="2:3" ht="15.75" thickBot="1" x14ac:dyDescent="0.3">
      <c r="B4296" s="66" t="s">
        <v>4</v>
      </c>
      <c r="C4296" s="102">
        <v>77.3</v>
      </c>
    </row>
    <row r="4297" spans="2:3" ht="15.75" thickBot="1" x14ac:dyDescent="0.3">
      <c r="B4297" s="66" t="s">
        <v>12</v>
      </c>
      <c r="C4297" s="102">
        <v>1.8</v>
      </c>
    </row>
    <row r="4298" spans="2:3" ht="15.75" thickBot="1" x14ac:dyDescent="0.3">
      <c r="B4298" s="100" t="s">
        <v>808</v>
      </c>
      <c r="C4298" s="103">
        <v>1.6</v>
      </c>
    </row>
    <row r="4299" spans="2:3" ht="15.75" thickBot="1" x14ac:dyDescent="0.3">
      <c r="B4299" s="100" t="s">
        <v>825</v>
      </c>
      <c r="C4299" s="103">
        <v>130.19999999999999</v>
      </c>
    </row>
    <row r="4300" spans="2:3" ht="15.75" thickBot="1" x14ac:dyDescent="0.3">
      <c r="B4300" s="100" t="s">
        <v>826</v>
      </c>
      <c r="C4300" s="103">
        <v>131.80000000000001</v>
      </c>
    </row>
    <row r="4301" spans="2:3" ht="15.75" thickBot="1" x14ac:dyDescent="0.3">
      <c r="B4301" s="96" t="s">
        <v>821</v>
      </c>
      <c r="C4301" s="104">
        <v>36</v>
      </c>
    </row>
    <row r="4302" spans="2:3" ht="15.75" thickBot="1" x14ac:dyDescent="0.3">
      <c r="B4302" s="98" t="s">
        <v>822</v>
      </c>
      <c r="C4302" s="104">
        <v>30</v>
      </c>
    </row>
    <row r="4303" spans="2:3" ht="15.75" thickBot="1" x14ac:dyDescent="0.3">
      <c r="B4303" s="98" t="s">
        <v>823</v>
      </c>
      <c r="C4303" s="104">
        <v>6</v>
      </c>
    </row>
    <row r="4304" spans="2:3" ht="15.75" thickBot="1" x14ac:dyDescent="0.3">
      <c r="B4304" s="123" t="s">
        <v>604</v>
      </c>
      <c r="C4304" s="124"/>
    </row>
    <row r="4305" spans="2:3" ht="15.75" thickBot="1" x14ac:dyDescent="0.3">
      <c r="B4305" s="65" t="s">
        <v>4</v>
      </c>
      <c r="C4305" s="102">
        <v>0.2</v>
      </c>
    </row>
    <row r="4306" spans="2:3" ht="15.75" thickBot="1" x14ac:dyDescent="0.3">
      <c r="B4306" s="66" t="s">
        <v>11</v>
      </c>
      <c r="C4306" s="102">
        <v>0.2</v>
      </c>
    </row>
    <row r="4307" spans="2:3" ht="15.75" thickBot="1" x14ac:dyDescent="0.3">
      <c r="B4307" s="96" t="s">
        <v>806</v>
      </c>
      <c r="C4307" s="102">
        <v>0.2</v>
      </c>
    </row>
    <row r="4308" spans="2:3" ht="15.75" thickBot="1" x14ac:dyDescent="0.3">
      <c r="B4308" s="66" t="s">
        <v>4</v>
      </c>
      <c r="C4308" s="102">
        <v>0.2</v>
      </c>
    </row>
    <row r="4309" spans="2:3" ht="15.75" thickBot="1" x14ac:dyDescent="0.3">
      <c r="B4309" s="100" t="s">
        <v>808</v>
      </c>
      <c r="C4309" s="103">
        <v>-0.2</v>
      </c>
    </row>
    <row r="4310" spans="2:3" ht="15.75" thickBot="1" x14ac:dyDescent="0.3">
      <c r="B4310" s="100" t="s">
        <v>825</v>
      </c>
      <c r="C4310" s="103">
        <v>0.2</v>
      </c>
    </row>
    <row r="4311" spans="2:3" ht="15.75" thickBot="1" x14ac:dyDescent="0.3">
      <c r="B4311" s="96" t="s">
        <v>821</v>
      </c>
      <c r="C4311" s="104">
        <v>2</v>
      </c>
    </row>
    <row r="4312" spans="2:3" ht="15.75" thickBot="1" x14ac:dyDescent="0.3">
      <c r="B4312" s="98" t="s">
        <v>822</v>
      </c>
      <c r="C4312" s="104">
        <v>1</v>
      </c>
    </row>
    <row r="4313" spans="2:3" ht="15.75" thickBot="1" x14ac:dyDescent="0.3">
      <c r="B4313" s="98" t="s">
        <v>823</v>
      </c>
      <c r="C4313" s="104">
        <v>1</v>
      </c>
    </row>
    <row r="4314" spans="2:3" ht="15.75" thickBot="1" x14ac:dyDescent="0.3">
      <c r="B4314" s="123" t="s">
        <v>1030</v>
      </c>
      <c r="C4314" s="124"/>
    </row>
    <row r="4315" spans="2:3" ht="15.75" thickBot="1" x14ac:dyDescent="0.3">
      <c r="B4315" s="65" t="s">
        <v>780</v>
      </c>
      <c r="C4315" s="102">
        <v>33.4</v>
      </c>
    </row>
    <row r="4316" spans="2:3" ht="15.75" thickBot="1" x14ac:dyDescent="0.3">
      <c r="B4316" s="66" t="s">
        <v>782</v>
      </c>
      <c r="C4316" s="102">
        <v>33.4</v>
      </c>
    </row>
    <row r="4317" spans="2:3" ht="15.75" thickBot="1" x14ac:dyDescent="0.3">
      <c r="B4317" s="65" t="s">
        <v>4</v>
      </c>
      <c r="C4317" s="102">
        <v>41.9</v>
      </c>
    </row>
    <row r="4318" spans="2:3" ht="15.75" thickBot="1" x14ac:dyDescent="0.3">
      <c r="B4318" s="66" t="s">
        <v>5</v>
      </c>
      <c r="C4318" s="102">
        <v>16.3</v>
      </c>
    </row>
    <row r="4319" spans="2:3" ht="15.75" thickBot="1" x14ac:dyDescent="0.3">
      <c r="B4319" s="66" t="s">
        <v>6</v>
      </c>
      <c r="C4319" s="102">
        <v>23.1</v>
      </c>
    </row>
    <row r="4320" spans="2:3" ht="15.75" thickBot="1" x14ac:dyDescent="0.3">
      <c r="B4320" s="66" t="s">
        <v>11</v>
      </c>
      <c r="C4320" s="102">
        <v>2.5</v>
      </c>
    </row>
    <row r="4321" spans="2:3" ht="15.75" thickBot="1" x14ac:dyDescent="0.3">
      <c r="B4321" s="96" t="s">
        <v>802</v>
      </c>
      <c r="C4321" s="102">
        <v>33.4</v>
      </c>
    </row>
    <row r="4322" spans="2:3" ht="15.75" thickBot="1" x14ac:dyDescent="0.3">
      <c r="B4322" s="66" t="s">
        <v>780</v>
      </c>
      <c r="C4322" s="102">
        <v>33.4</v>
      </c>
    </row>
    <row r="4323" spans="2:3" ht="15.75" thickBot="1" x14ac:dyDescent="0.3">
      <c r="B4323" s="96" t="s">
        <v>806</v>
      </c>
      <c r="C4323" s="102">
        <v>41.9</v>
      </c>
    </row>
    <row r="4324" spans="2:3" ht="15.75" thickBot="1" x14ac:dyDescent="0.3">
      <c r="B4324" s="66" t="s">
        <v>4</v>
      </c>
      <c r="C4324" s="102">
        <v>41.9</v>
      </c>
    </row>
    <row r="4325" spans="2:3" ht="15.75" thickBot="1" x14ac:dyDescent="0.3">
      <c r="B4325" s="100" t="s">
        <v>808</v>
      </c>
      <c r="C4325" s="103">
        <v>-8.5</v>
      </c>
    </row>
    <row r="4326" spans="2:3" ht="15.75" thickBot="1" x14ac:dyDescent="0.3">
      <c r="B4326" s="100" t="s">
        <v>825</v>
      </c>
      <c r="C4326" s="103">
        <v>67.900000000000006</v>
      </c>
    </row>
    <row r="4327" spans="2:3" ht="15.75" thickBot="1" x14ac:dyDescent="0.3">
      <c r="B4327" s="100" t="s">
        <v>826</v>
      </c>
      <c r="C4327" s="103">
        <v>59.4</v>
      </c>
    </row>
    <row r="4328" spans="2:3" ht="15.75" thickBot="1" x14ac:dyDescent="0.3">
      <c r="B4328" s="96" t="s">
        <v>821</v>
      </c>
      <c r="C4328" s="104">
        <v>21</v>
      </c>
    </row>
    <row r="4329" spans="2:3" ht="15.75" thickBot="1" x14ac:dyDescent="0.3">
      <c r="B4329" s="98" t="s">
        <v>822</v>
      </c>
      <c r="C4329" s="104">
        <v>18</v>
      </c>
    </row>
    <row r="4330" spans="2:3" ht="15.75" thickBot="1" x14ac:dyDescent="0.3">
      <c r="B4330" s="98" t="s">
        <v>823</v>
      </c>
      <c r="C4330" s="104">
        <v>3</v>
      </c>
    </row>
    <row r="4331" spans="2:3" ht="15.75" thickBot="1" x14ac:dyDescent="0.3">
      <c r="B4331" s="123" t="s">
        <v>1031</v>
      </c>
      <c r="C4331" s="124"/>
    </row>
    <row r="4332" spans="2:3" ht="15.75" thickBot="1" x14ac:dyDescent="0.3">
      <c r="B4332" s="65" t="s">
        <v>780</v>
      </c>
      <c r="C4332" s="102">
        <v>142.1</v>
      </c>
    </row>
    <row r="4333" spans="2:3" ht="15.75" thickBot="1" x14ac:dyDescent="0.3">
      <c r="B4333" s="66" t="s">
        <v>782</v>
      </c>
      <c r="C4333" s="102">
        <v>142.1</v>
      </c>
    </row>
    <row r="4334" spans="2:3" ht="15.75" thickBot="1" x14ac:dyDescent="0.3">
      <c r="B4334" s="65" t="s">
        <v>4</v>
      </c>
      <c r="C4334" s="102">
        <v>76.599999999999994</v>
      </c>
    </row>
    <row r="4335" spans="2:3" ht="15.75" thickBot="1" x14ac:dyDescent="0.3">
      <c r="B4335" s="66" t="s">
        <v>5</v>
      </c>
      <c r="C4335" s="102">
        <v>41.8</v>
      </c>
    </row>
    <row r="4336" spans="2:3" ht="15.75" thickBot="1" x14ac:dyDescent="0.3">
      <c r="B4336" s="66" t="s">
        <v>6</v>
      </c>
      <c r="C4336" s="102">
        <v>34.299999999999997</v>
      </c>
    </row>
    <row r="4337" spans="2:3" ht="15.75" thickBot="1" x14ac:dyDescent="0.3">
      <c r="B4337" s="66" t="s">
        <v>11</v>
      </c>
      <c r="C4337" s="102">
        <v>0.5</v>
      </c>
    </row>
    <row r="4338" spans="2:3" ht="15.75" thickBot="1" x14ac:dyDescent="0.3">
      <c r="B4338" s="65" t="s">
        <v>12</v>
      </c>
      <c r="C4338" s="102">
        <v>11.6</v>
      </c>
    </row>
    <row r="4339" spans="2:3" ht="15.75" thickBot="1" x14ac:dyDescent="0.3">
      <c r="B4339" s="96" t="s">
        <v>802</v>
      </c>
      <c r="C4339" s="102">
        <v>142.1</v>
      </c>
    </row>
    <row r="4340" spans="2:3" ht="15.75" thickBot="1" x14ac:dyDescent="0.3">
      <c r="B4340" s="66" t="s">
        <v>780</v>
      </c>
      <c r="C4340" s="102">
        <v>142.1</v>
      </c>
    </row>
    <row r="4341" spans="2:3" ht="15.75" thickBot="1" x14ac:dyDescent="0.3">
      <c r="B4341" s="96" t="s">
        <v>806</v>
      </c>
      <c r="C4341" s="102">
        <v>88.2</v>
      </c>
    </row>
    <row r="4342" spans="2:3" ht="15.75" thickBot="1" x14ac:dyDescent="0.3">
      <c r="B4342" s="66" t="s">
        <v>4</v>
      </c>
      <c r="C4342" s="102">
        <v>76.599999999999994</v>
      </c>
    </row>
    <row r="4343" spans="2:3" ht="15.75" thickBot="1" x14ac:dyDescent="0.3">
      <c r="B4343" s="66" t="s">
        <v>12</v>
      </c>
      <c r="C4343" s="102">
        <v>11.6</v>
      </c>
    </row>
    <row r="4344" spans="2:3" ht="15.75" thickBot="1" x14ac:dyDescent="0.3">
      <c r="B4344" s="100" t="s">
        <v>808</v>
      </c>
      <c r="C4344" s="103">
        <v>53.9</v>
      </c>
    </row>
    <row r="4345" spans="2:3" ht="15.75" thickBot="1" x14ac:dyDescent="0.3">
      <c r="B4345" s="100" t="s">
        <v>825</v>
      </c>
      <c r="C4345" s="103">
        <v>972.5</v>
      </c>
    </row>
    <row r="4346" spans="2:3" ht="15.75" thickBot="1" x14ac:dyDescent="0.3">
      <c r="B4346" s="100" t="s">
        <v>826</v>
      </c>
      <c r="C4346" s="101">
        <v>1026.5</v>
      </c>
    </row>
    <row r="4347" spans="2:3" ht="15.75" thickBot="1" x14ac:dyDescent="0.3">
      <c r="B4347" s="96" t="s">
        <v>821</v>
      </c>
      <c r="C4347" s="104">
        <v>91</v>
      </c>
    </row>
    <row r="4348" spans="2:3" ht="15.75" thickBot="1" x14ac:dyDescent="0.3">
      <c r="B4348" s="98" t="s">
        <v>822</v>
      </c>
      <c r="C4348" s="104">
        <v>67</v>
      </c>
    </row>
    <row r="4349" spans="2:3" ht="15.75" thickBot="1" x14ac:dyDescent="0.3">
      <c r="B4349" s="98" t="s">
        <v>823</v>
      </c>
      <c r="C4349" s="104">
        <v>24</v>
      </c>
    </row>
    <row r="4350" spans="2:3" ht="15.75" thickBot="1" x14ac:dyDescent="0.3">
      <c r="B4350" s="123" t="s">
        <v>1032</v>
      </c>
      <c r="C4350" s="124"/>
    </row>
    <row r="4351" spans="2:3" ht="15.75" thickBot="1" x14ac:dyDescent="0.3">
      <c r="B4351" s="65" t="s">
        <v>780</v>
      </c>
      <c r="C4351" s="102">
        <v>31</v>
      </c>
    </row>
    <row r="4352" spans="2:3" ht="15.75" thickBot="1" x14ac:dyDescent="0.3">
      <c r="B4352" s="66" t="s">
        <v>782</v>
      </c>
      <c r="C4352" s="102">
        <v>31</v>
      </c>
    </row>
    <row r="4353" spans="2:3" ht="15.75" thickBot="1" x14ac:dyDescent="0.3">
      <c r="B4353" s="65" t="s">
        <v>4</v>
      </c>
      <c r="C4353" s="102">
        <v>20.100000000000001</v>
      </c>
    </row>
    <row r="4354" spans="2:3" ht="15.75" thickBot="1" x14ac:dyDescent="0.3">
      <c r="B4354" s="66" t="s">
        <v>5</v>
      </c>
      <c r="C4354" s="102">
        <v>20.100000000000001</v>
      </c>
    </row>
    <row r="4355" spans="2:3" ht="15.75" thickBot="1" x14ac:dyDescent="0.3">
      <c r="B4355" s="96" t="s">
        <v>802</v>
      </c>
      <c r="C4355" s="102">
        <v>31</v>
      </c>
    </row>
    <row r="4356" spans="2:3" ht="15.75" thickBot="1" x14ac:dyDescent="0.3">
      <c r="B4356" s="66" t="s">
        <v>780</v>
      </c>
      <c r="C4356" s="102">
        <v>31</v>
      </c>
    </row>
    <row r="4357" spans="2:3" ht="15.75" thickBot="1" x14ac:dyDescent="0.3">
      <c r="B4357" s="96" t="s">
        <v>806</v>
      </c>
      <c r="C4357" s="102">
        <v>20.100000000000001</v>
      </c>
    </row>
    <row r="4358" spans="2:3" ht="15.75" thickBot="1" x14ac:dyDescent="0.3">
      <c r="B4358" s="66" t="s">
        <v>4</v>
      </c>
      <c r="C4358" s="102">
        <v>20.100000000000001</v>
      </c>
    </row>
    <row r="4359" spans="2:3" ht="15.75" thickBot="1" x14ac:dyDescent="0.3">
      <c r="B4359" s="100" t="s">
        <v>808</v>
      </c>
      <c r="C4359" s="103">
        <v>10.9</v>
      </c>
    </row>
    <row r="4360" spans="2:3" ht="15.75" thickBot="1" x14ac:dyDescent="0.3">
      <c r="B4360" s="100" t="s">
        <v>825</v>
      </c>
      <c r="C4360" s="103">
        <v>2.6</v>
      </c>
    </row>
    <row r="4361" spans="2:3" ht="15.75" thickBot="1" x14ac:dyDescent="0.3">
      <c r="B4361" s="100" t="s">
        <v>826</v>
      </c>
      <c r="C4361" s="103">
        <v>13.5</v>
      </c>
    </row>
    <row r="4362" spans="2:3" ht="15.75" thickBot="1" x14ac:dyDescent="0.3">
      <c r="B4362" s="96" t="s">
        <v>821</v>
      </c>
      <c r="C4362" s="104">
        <v>32</v>
      </c>
    </row>
    <row r="4363" spans="2:3" ht="15.75" thickBot="1" x14ac:dyDescent="0.3">
      <c r="B4363" s="98" t="s">
        <v>822</v>
      </c>
      <c r="C4363" s="104">
        <v>26</v>
      </c>
    </row>
    <row r="4364" spans="2:3" ht="15.75" thickBot="1" x14ac:dyDescent="0.3">
      <c r="B4364" s="98" t="s">
        <v>823</v>
      </c>
      <c r="C4364" s="104">
        <v>6</v>
      </c>
    </row>
    <row r="4365" spans="2:3" ht="15.75" thickBot="1" x14ac:dyDescent="0.3">
      <c r="B4365" s="123" t="s">
        <v>611</v>
      </c>
      <c r="C4365" s="124"/>
    </row>
    <row r="4366" spans="2:3" ht="15.75" thickBot="1" x14ac:dyDescent="0.3">
      <c r="B4366" s="65" t="s">
        <v>4</v>
      </c>
      <c r="C4366" s="102">
        <v>22.5</v>
      </c>
    </row>
    <row r="4367" spans="2:3" ht="15.75" thickBot="1" x14ac:dyDescent="0.3">
      <c r="B4367" s="66" t="s">
        <v>5</v>
      </c>
      <c r="C4367" s="102">
        <v>0.9</v>
      </c>
    </row>
    <row r="4368" spans="2:3" ht="15.75" thickBot="1" x14ac:dyDescent="0.3">
      <c r="B4368" s="66" t="s">
        <v>6</v>
      </c>
      <c r="C4368" s="102">
        <v>11.8</v>
      </c>
    </row>
    <row r="4369" spans="2:3" ht="15.75" thickBot="1" x14ac:dyDescent="0.3">
      <c r="B4369" s="66" t="s">
        <v>11</v>
      </c>
      <c r="C4369" s="102">
        <v>9.8000000000000007</v>
      </c>
    </row>
    <row r="4370" spans="2:3" ht="15.75" thickBot="1" x14ac:dyDescent="0.3">
      <c r="B4370" s="96" t="s">
        <v>806</v>
      </c>
      <c r="C4370" s="102">
        <v>22.5</v>
      </c>
    </row>
    <row r="4371" spans="2:3" ht="15.75" thickBot="1" x14ac:dyDescent="0.3">
      <c r="B4371" s="66" t="s">
        <v>4</v>
      </c>
      <c r="C4371" s="102">
        <v>22.5</v>
      </c>
    </row>
    <row r="4372" spans="2:3" ht="15.75" thickBot="1" x14ac:dyDescent="0.3">
      <c r="B4372" s="100" t="s">
        <v>808</v>
      </c>
      <c r="C4372" s="103">
        <v>-22.5</v>
      </c>
    </row>
    <row r="4373" spans="2:3" ht="15.75" thickBot="1" x14ac:dyDescent="0.3">
      <c r="B4373" s="100" t="s">
        <v>825</v>
      </c>
      <c r="C4373" s="103">
        <v>26.9</v>
      </c>
    </row>
    <row r="4374" spans="2:3" ht="15.75" thickBot="1" x14ac:dyDescent="0.3">
      <c r="B4374" s="100" t="s">
        <v>826</v>
      </c>
      <c r="C4374" s="103">
        <v>4.4000000000000004</v>
      </c>
    </row>
    <row r="4375" spans="2:3" ht="15.75" thickBot="1" x14ac:dyDescent="0.3">
      <c r="B4375" s="96" t="s">
        <v>821</v>
      </c>
      <c r="C4375" s="104">
        <v>15</v>
      </c>
    </row>
    <row r="4376" spans="2:3" ht="15.75" thickBot="1" x14ac:dyDescent="0.3">
      <c r="B4376" s="98" t="s">
        <v>822</v>
      </c>
      <c r="C4376" s="104">
        <v>11</v>
      </c>
    </row>
    <row r="4377" spans="2:3" ht="15.75" thickBot="1" x14ac:dyDescent="0.3">
      <c r="B4377" s="98" t="s">
        <v>823</v>
      </c>
      <c r="C4377" s="104">
        <v>4</v>
      </c>
    </row>
    <row r="4378" spans="2:3" ht="15.75" thickBot="1" x14ac:dyDescent="0.3">
      <c r="B4378" s="123" t="s">
        <v>1033</v>
      </c>
      <c r="C4378" s="124"/>
    </row>
    <row r="4379" spans="2:3" ht="15.75" thickBot="1" x14ac:dyDescent="0.3">
      <c r="B4379" s="65" t="s">
        <v>780</v>
      </c>
      <c r="C4379" s="102">
        <v>108.3</v>
      </c>
    </row>
    <row r="4380" spans="2:3" ht="15.75" thickBot="1" x14ac:dyDescent="0.3">
      <c r="B4380" s="66" t="s">
        <v>782</v>
      </c>
      <c r="C4380" s="102">
        <v>108.3</v>
      </c>
    </row>
    <row r="4381" spans="2:3" ht="15.75" thickBot="1" x14ac:dyDescent="0.3">
      <c r="B4381" s="65" t="s">
        <v>4</v>
      </c>
      <c r="C4381" s="102">
        <v>89.4</v>
      </c>
    </row>
    <row r="4382" spans="2:3" ht="15.75" thickBot="1" x14ac:dyDescent="0.3">
      <c r="B4382" s="66" t="s">
        <v>5</v>
      </c>
      <c r="C4382" s="102">
        <v>7.5</v>
      </c>
    </row>
    <row r="4383" spans="2:3" ht="15.75" thickBot="1" x14ac:dyDescent="0.3">
      <c r="B4383" s="66" t="s">
        <v>6</v>
      </c>
      <c r="C4383" s="102">
        <v>81.599999999999994</v>
      </c>
    </row>
    <row r="4384" spans="2:3" ht="15.75" thickBot="1" x14ac:dyDescent="0.3">
      <c r="B4384" s="66" t="s">
        <v>11</v>
      </c>
      <c r="C4384" s="102">
        <v>0.3</v>
      </c>
    </row>
    <row r="4385" spans="2:3" ht="15.75" thickBot="1" x14ac:dyDescent="0.3">
      <c r="B4385" s="65" t="s">
        <v>12</v>
      </c>
      <c r="C4385" s="102">
        <v>3.3</v>
      </c>
    </row>
    <row r="4386" spans="2:3" ht="15.75" thickBot="1" x14ac:dyDescent="0.3">
      <c r="B4386" s="96" t="s">
        <v>802</v>
      </c>
      <c r="C4386" s="102">
        <v>108.3</v>
      </c>
    </row>
    <row r="4387" spans="2:3" ht="15.75" thickBot="1" x14ac:dyDescent="0.3">
      <c r="B4387" s="66" t="s">
        <v>780</v>
      </c>
      <c r="C4387" s="102">
        <v>108.3</v>
      </c>
    </row>
    <row r="4388" spans="2:3" ht="15.75" thickBot="1" x14ac:dyDescent="0.3">
      <c r="B4388" s="96" t="s">
        <v>806</v>
      </c>
      <c r="C4388" s="102">
        <v>92.7</v>
      </c>
    </row>
    <row r="4389" spans="2:3" ht="15.75" thickBot="1" x14ac:dyDescent="0.3">
      <c r="B4389" s="66" t="s">
        <v>4</v>
      </c>
      <c r="C4389" s="102">
        <v>89.4</v>
      </c>
    </row>
    <row r="4390" spans="2:3" ht="15.75" thickBot="1" x14ac:dyDescent="0.3">
      <c r="B4390" s="66" t="s">
        <v>12</v>
      </c>
      <c r="C4390" s="102">
        <v>3.3</v>
      </c>
    </row>
    <row r="4391" spans="2:3" ht="15.75" thickBot="1" x14ac:dyDescent="0.3">
      <c r="B4391" s="100" t="s">
        <v>808</v>
      </c>
      <c r="C4391" s="103">
        <v>15.6</v>
      </c>
    </row>
    <row r="4392" spans="2:3" ht="15.75" thickBot="1" x14ac:dyDescent="0.3">
      <c r="B4392" s="100" t="s">
        <v>825</v>
      </c>
      <c r="C4392" s="103">
        <v>45</v>
      </c>
    </row>
    <row r="4393" spans="2:3" ht="15.75" thickBot="1" x14ac:dyDescent="0.3">
      <c r="B4393" s="100" t="s">
        <v>826</v>
      </c>
      <c r="C4393" s="103">
        <v>60.6</v>
      </c>
    </row>
    <row r="4394" spans="2:3" ht="15.75" thickBot="1" x14ac:dyDescent="0.3">
      <c r="B4394" s="96" t="s">
        <v>821</v>
      </c>
      <c r="C4394" s="104">
        <v>39</v>
      </c>
    </row>
    <row r="4395" spans="2:3" ht="15.75" thickBot="1" x14ac:dyDescent="0.3">
      <c r="B4395" s="98" t="s">
        <v>822</v>
      </c>
      <c r="C4395" s="104">
        <v>32</v>
      </c>
    </row>
    <row r="4396" spans="2:3" ht="15.75" thickBot="1" x14ac:dyDescent="0.3">
      <c r="B4396" s="98" t="s">
        <v>823</v>
      </c>
      <c r="C4396" s="104">
        <v>7</v>
      </c>
    </row>
    <row r="4397" spans="2:3" ht="15.75" thickBot="1" x14ac:dyDescent="0.3">
      <c r="B4397" s="123" t="s">
        <v>614</v>
      </c>
      <c r="C4397" s="124"/>
    </row>
    <row r="4398" spans="2:3" ht="15.75" thickBot="1" x14ac:dyDescent="0.3">
      <c r="B4398" s="65" t="s">
        <v>780</v>
      </c>
      <c r="C4398" s="102">
        <v>50.3</v>
      </c>
    </row>
    <row r="4399" spans="2:3" ht="15.75" thickBot="1" x14ac:dyDescent="0.3">
      <c r="B4399" s="66" t="s">
        <v>9</v>
      </c>
      <c r="C4399" s="102">
        <v>26</v>
      </c>
    </row>
    <row r="4400" spans="2:3" ht="15.75" thickBot="1" x14ac:dyDescent="0.3">
      <c r="B4400" s="66" t="s">
        <v>782</v>
      </c>
      <c r="C4400" s="102">
        <v>24.3</v>
      </c>
    </row>
    <row r="4401" spans="2:3" ht="15.75" thickBot="1" x14ac:dyDescent="0.3">
      <c r="B4401" s="65" t="s">
        <v>4</v>
      </c>
      <c r="C4401" s="102">
        <v>23.9</v>
      </c>
    </row>
    <row r="4402" spans="2:3" ht="15.75" thickBot="1" x14ac:dyDescent="0.3">
      <c r="B4402" s="66" t="s">
        <v>6</v>
      </c>
      <c r="C4402" s="102">
        <v>23.9</v>
      </c>
    </row>
    <row r="4403" spans="2:3" ht="15.75" thickBot="1" x14ac:dyDescent="0.3">
      <c r="B4403" s="65" t="s">
        <v>12</v>
      </c>
      <c r="C4403" s="102">
        <v>3.5</v>
      </c>
    </row>
    <row r="4404" spans="2:3" ht="15.75" thickBot="1" x14ac:dyDescent="0.3">
      <c r="B4404" s="96" t="s">
        <v>802</v>
      </c>
      <c r="C4404" s="102">
        <v>50.3</v>
      </c>
    </row>
    <row r="4405" spans="2:3" ht="15.75" thickBot="1" x14ac:dyDescent="0.3">
      <c r="B4405" s="66" t="s">
        <v>780</v>
      </c>
      <c r="C4405" s="102">
        <v>50.3</v>
      </c>
    </row>
    <row r="4406" spans="2:3" ht="15.75" thickBot="1" x14ac:dyDescent="0.3">
      <c r="B4406" s="96" t="s">
        <v>806</v>
      </c>
      <c r="C4406" s="102">
        <v>27.5</v>
      </c>
    </row>
    <row r="4407" spans="2:3" ht="15.75" thickBot="1" x14ac:dyDescent="0.3">
      <c r="B4407" s="66" t="s">
        <v>4</v>
      </c>
      <c r="C4407" s="102">
        <v>23.9</v>
      </c>
    </row>
    <row r="4408" spans="2:3" ht="15.75" thickBot="1" x14ac:dyDescent="0.3">
      <c r="B4408" s="66" t="s">
        <v>12</v>
      </c>
      <c r="C4408" s="102">
        <v>3.5</v>
      </c>
    </row>
    <row r="4409" spans="2:3" ht="15.75" thickBot="1" x14ac:dyDescent="0.3">
      <c r="B4409" s="100" t="s">
        <v>808</v>
      </c>
      <c r="C4409" s="103">
        <v>22.8</v>
      </c>
    </row>
    <row r="4410" spans="2:3" ht="15.75" thickBot="1" x14ac:dyDescent="0.3">
      <c r="B4410" s="100" t="s">
        <v>825</v>
      </c>
      <c r="C4410" s="103">
        <v>15.4</v>
      </c>
    </row>
    <row r="4411" spans="2:3" ht="15.75" thickBot="1" x14ac:dyDescent="0.3">
      <c r="B4411" s="100" t="s">
        <v>826</v>
      </c>
      <c r="C4411" s="103">
        <v>38.200000000000003</v>
      </c>
    </row>
    <row r="4412" spans="2:3" ht="15.75" thickBot="1" x14ac:dyDescent="0.3">
      <c r="B4412" s="96" t="s">
        <v>821</v>
      </c>
      <c r="C4412" s="104">
        <v>53</v>
      </c>
    </row>
    <row r="4413" spans="2:3" ht="15.75" thickBot="1" x14ac:dyDescent="0.3">
      <c r="B4413" s="98" t="s">
        <v>822</v>
      </c>
      <c r="C4413" s="104">
        <v>37</v>
      </c>
    </row>
    <row r="4414" spans="2:3" ht="15.75" thickBot="1" x14ac:dyDescent="0.3">
      <c r="B4414" s="98" t="s">
        <v>823</v>
      </c>
      <c r="C4414" s="104">
        <v>16</v>
      </c>
    </row>
    <row r="4415" spans="2:3" ht="15.75" thickBot="1" x14ac:dyDescent="0.3">
      <c r="B4415" s="123" t="s">
        <v>1034</v>
      </c>
      <c r="C4415" s="124"/>
    </row>
    <row r="4416" spans="2:3" ht="15.75" thickBot="1" x14ac:dyDescent="0.3">
      <c r="B4416" s="65" t="s">
        <v>780</v>
      </c>
      <c r="C4416" s="102">
        <v>662.6</v>
      </c>
    </row>
    <row r="4417" spans="2:3" ht="15.75" thickBot="1" x14ac:dyDescent="0.3">
      <c r="B4417" s="66" t="s">
        <v>782</v>
      </c>
      <c r="C4417" s="102">
        <v>662.6</v>
      </c>
    </row>
    <row r="4418" spans="2:3" ht="15.75" thickBot="1" x14ac:dyDescent="0.3">
      <c r="B4418" s="65" t="s">
        <v>4</v>
      </c>
      <c r="C4418" s="102">
        <v>692.2</v>
      </c>
    </row>
    <row r="4419" spans="2:3" ht="15.75" thickBot="1" x14ac:dyDescent="0.3">
      <c r="B4419" s="66" t="s">
        <v>5</v>
      </c>
      <c r="C4419" s="102">
        <v>155.9</v>
      </c>
    </row>
    <row r="4420" spans="2:3" ht="15.75" thickBot="1" x14ac:dyDescent="0.3">
      <c r="B4420" s="66" t="s">
        <v>6</v>
      </c>
      <c r="C4420" s="102">
        <v>473.1</v>
      </c>
    </row>
    <row r="4421" spans="2:3" ht="15.75" thickBot="1" x14ac:dyDescent="0.3">
      <c r="B4421" s="66" t="s">
        <v>11</v>
      </c>
      <c r="C4421" s="102">
        <v>63.2</v>
      </c>
    </row>
    <row r="4422" spans="2:3" ht="15.75" thickBot="1" x14ac:dyDescent="0.3">
      <c r="B4422" s="96" t="s">
        <v>802</v>
      </c>
      <c r="C4422" s="102">
        <v>662.6</v>
      </c>
    </row>
    <row r="4423" spans="2:3" ht="15.75" thickBot="1" x14ac:dyDescent="0.3">
      <c r="B4423" s="66" t="s">
        <v>780</v>
      </c>
      <c r="C4423" s="102">
        <v>662.6</v>
      </c>
    </row>
    <row r="4424" spans="2:3" ht="15.75" thickBot="1" x14ac:dyDescent="0.3">
      <c r="B4424" s="96" t="s">
        <v>806</v>
      </c>
      <c r="C4424" s="102">
        <v>692.2</v>
      </c>
    </row>
    <row r="4425" spans="2:3" ht="15.75" thickBot="1" x14ac:dyDescent="0.3">
      <c r="B4425" s="66" t="s">
        <v>4</v>
      </c>
      <c r="C4425" s="102">
        <v>692.2</v>
      </c>
    </row>
    <row r="4426" spans="2:3" ht="15.75" thickBot="1" x14ac:dyDescent="0.3">
      <c r="B4426" s="100" t="s">
        <v>808</v>
      </c>
      <c r="C4426" s="103">
        <v>-29.6</v>
      </c>
    </row>
    <row r="4427" spans="2:3" ht="15.75" thickBot="1" x14ac:dyDescent="0.3">
      <c r="B4427" s="100" t="s">
        <v>825</v>
      </c>
      <c r="C4427" s="103">
        <v>191.7</v>
      </c>
    </row>
    <row r="4428" spans="2:3" ht="15.75" thickBot="1" x14ac:dyDescent="0.3">
      <c r="B4428" s="100" t="s">
        <v>826</v>
      </c>
      <c r="C4428" s="103">
        <v>162</v>
      </c>
    </row>
    <row r="4429" spans="2:3" ht="15.75" thickBot="1" x14ac:dyDescent="0.3">
      <c r="B4429" s="96" t="s">
        <v>821</v>
      </c>
      <c r="C4429" s="104">
        <v>115</v>
      </c>
    </row>
    <row r="4430" spans="2:3" ht="15.75" thickBot="1" x14ac:dyDescent="0.3">
      <c r="B4430" s="98" t="s">
        <v>822</v>
      </c>
      <c r="C4430" s="104">
        <v>85</v>
      </c>
    </row>
    <row r="4431" spans="2:3" ht="15.75" thickBot="1" x14ac:dyDescent="0.3">
      <c r="B4431" s="98" t="s">
        <v>823</v>
      </c>
      <c r="C4431" s="104">
        <v>30</v>
      </c>
    </row>
    <row r="4432" spans="2:3" ht="15.75" thickBot="1" x14ac:dyDescent="0.3">
      <c r="B4432" s="123" t="s">
        <v>1035</v>
      </c>
      <c r="C4432" s="124"/>
    </row>
    <row r="4433" spans="2:3" ht="15.75" thickBot="1" x14ac:dyDescent="0.3">
      <c r="B4433" s="65" t="s">
        <v>780</v>
      </c>
      <c r="C4433" s="102">
        <v>142.4</v>
      </c>
    </row>
    <row r="4434" spans="2:3" ht="15.75" thickBot="1" x14ac:dyDescent="0.3">
      <c r="B4434" s="66" t="s">
        <v>782</v>
      </c>
      <c r="C4434" s="102">
        <v>142.4</v>
      </c>
    </row>
    <row r="4435" spans="2:3" ht="15.75" thickBot="1" x14ac:dyDescent="0.3">
      <c r="B4435" s="65" t="s">
        <v>4</v>
      </c>
      <c r="C4435" s="102">
        <v>118.9</v>
      </c>
    </row>
    <row r="4436" spans="2:3" ht="15.75" thickBot="1" x14ac:dyDescent="0.3">
      <c r="B4436" s="66" t="s">
        <v>5</v>
      </c>
      <c r="C4436" s="102">
        <v>64.599999999999994</v>
      </c>
    </row>
    <row r="4437" spans="2:3" ht="15.75" thickBot="1" x14ac:dyDescent="0.3">
      <c r="B4437" s="66" t="s">
        <v>6</v>
      </c>
      <c r="C4437" s="102">
        <v>54.2</v>
      </c>
    </row>
    <row r="4438" spans="2:3" ht="15.75" thickBot="1" x14ac:dyDescent="0.3">
      <c r="B4438" s="66" t="s">
        <v>11</v>
      </c>
      <c r="C4438" s="102">
        <v>0.2</v>
      </c>
    </row>
    <row r="4439" spans="2:3" ht="15.75" thickBot="1" x14ac:dyDescent="0.3">
      <c r="B4439" s="96" t="s">
        <v>802</v>
      </c>
      <c r="C4439" s="102">
        <v>142.4</v>
      </c>
    </row>
    <row r="4440" spans="2:3" ht="15.75" thickBot="1" x14ac:dyDescent="0.3">
      <c r="B4440" s="66" t="s">
        <v>780</v>
      </c>
      <c r="C4440" s="102">
        <v>142.4</v>
      </c>
    </row>
    <row r="4441" spans="2:3" ht="15.75" thickBot="1" x14ac:dyDescent="0.3">
      <c r="B4441" s="96" t="s">
        <v>806</v>
      </c>
      <c r="C4441" s="102">
        <v>118.9</v>
      </c>
    </row>
    <row r="4442" spans="2:3" ht="15.75" thickBot="1" x14ac:dyDescent="0.3">
      <c r="B4442" s="66" t="s">
        <v>4</v>
      </c>
      <c r="C4442" s="102">
        <v>118.9</v>
      </c>
    </row>
    <row r="4443" spans="2:3" ht="15.75" thickBot="1" x14ac:dyDescent="0.3">
      <c r="B4443" s="100" t="s">
        <v>808</v>
      </c>
      <c r="C4443" s="103">
        <v>23.5</v>
      </c>
    </row>
    <row r="4444" spans="2:3" ht="15.75" thickBot="1" x14ac:dyDescent="0.3">
      <c r="B4444" s="100" t="s">
        <v>825</v>
      </c>
      <c r="C4444" s="103">
        <v>6</v>
      </c>
    </row>
    <row r="4445" spans="2:3" ht="15.75" thickBot="1" x14ac:dyDescent="0.3">
      <c r="B4445" s="100" t="s">
        <v>826</v>
      </c>
      <c r="C4445" s="103">
        <v>29.5</v>
      </c>
    </row>
    <row r="4446" spans="2:3" ht="15.75" thickBot="1" x14ac:dyDescent="0.3">
      <c r="B4446" s="96" t="s">
        <v>821</v>
      </c>
      <c r="C4446" s="104">
        <v>27</v>
      </c>
    </row>
    <row r="4447" spans="2:3" ht="15.75" thickBot="1" x14ac:dyDescent="0.3">
      <c r="B4447" s="98" t="s">
        <v>822</v>
      </c>
      <c r="C4447" s="104">
        <v>19</v>
      </c>
    </row>
    <row r="4448" spans="2:3" ht="15.75" thickBot="1" x14ac:dyDescent="0.3">
      <c r="B4448" s="98" t="s">
        <v>823</v>
      </c>
      <c r="C4448" s="104">
        <v>8</v>
      </c>
    </row>
    <row r="4449" spans="2:3" ht="15.75" thickBot="1" x14ac:dyDescent="0.3">
      <c r="B4449" s="123" t="s">
        <v>1036</v>
      </c>
      <c r="C4449" s="124"/>
    </row>
    <row r="4450" spans="2:3" ht="15.75" thickBot="1" x14ac:dyDescent="0.3">
      <c r="B4450" s="65" t="s">
        <v>780</v>
      </c>
      <c r="C4450" s="102">
        <v>0.4</v>
      </c>
    </row>
    <row r="4451" spans="2:3" ht="15.75" thickBot="1" x14ac:dyDescent="0.3">
      <c r="B4451" s="66" t="s">
        <v>782</v>
      </c>
      <c r="C4451" s="102">
        <v>0.4</v>
      </c>
    </row>
    <row r="4452" spans="2:3" ht="15.75" thickBot="1" x14ac:dyDescent="0.3">
      <c r="B4452" s="96" t="s">
        <v>802</v>
      </c>
      <c r="C4452" s="102">
        <v>0.4</v>
      </c>
    </row>
    <row r="4453" spans="2:3" ht="15.75" thickBot="1" x14ac:dyDescent="0.3">
      <c r="B4453" s="66" t="s">
        <v>780</v>
      </c>
      <c r="C4453" s="102">
        <v>0.4</v>
      </c>
    </row>
    <row r="4454" spans="2:3" ht="15.75" thickBot="1" x14ac:dyDescent="0.3">
      <c r="B4454" s="100" t="s">
        <v>808</v>
      </c>
      <c r="C4454" s="103">
        <v>0.4</v>
      </c>
    </row>
    <row r="4455" spans="2:3" ht="15.75" thickBot="1" x14ac:dyDescent="0.3">
      <c r="B4455" s="100" t="s">
        <v>825</v>
      </c>
      <c r="C4455" s="103">
        <v>0.4</v>
      </c>
    </row>
    <row r="4456" spans="2:3" ht="15.75" thickBot="1" x14ac:dyDescent="0.3">
      <c r="B4456" s="100" t="s">
        <v>826</v>
      </c>
      <c r="C4456" s="103">
        <v>0.8</v>
      </c>
    </row>
    <row r="4457" spans="2:3" ht="15.75" thickBot="1" x14ac:dyDescent="0.3">
      <c r="B4457" s="96" t="s">
        <v>821</v>
      </c>
      <c r="C4457" s="104">
        <v>8</v>
      </c>
    </row>
    <row r="4458" spans="2:3" ht="15.75" thickBot="1" x14ac:dyDescent="0.3">
      <c r="B4458" s="98" t="s">
        <v>822</v>
      </c>
      <c r="C4458" s="104">
        <v>8</v>
      </c>
    </row>
    <row r="4459" spans="2:3" ht="15.75" thickBot="1" x14ac:dyDescent="0.3">
      <c r="B4459" s="123" t="s">
        <v>612</v>
      </c>
      <c r="C4459" s="124"/>
    </row>
    <row r="4460" spans="2:3" ht="15.75" thickBot="1" x14ac:dyDescent="0.3">
      <c r="B4460" s="100" t="s">
        <v>825</v>
      </c>
      <c r="C4460" s="103">
        <v>19</v>
      </c>
    </row>
    <row r="4461" spans="2:3" ht="15.75" thickBot="1" x14ac:dyDescent="0.3">
      <c r="B4461" s="100" t="s">
        <v>826</v>
      </c>
      <c r="C4461" s="103">
        <v>19</v>
      </c>
    </row>
    <row r="4462" spans="2:3" ht="15.75" thickBot="1" x14ac:dyDescent="0.3">
      <c r="B4462" s="96" t="s">
        <v>821</v>
      </c>
      <c r="C4462" s="104">
        <v>41</v>
      </c>
    </row>
    <row r="4463" spans="2:3" ht="15.75" thickBot="1" x14ac:dyDescent="0.3">
      <c r="B4463" s="98" t="s">
        <v>822</v>
      </c>
      <c r="C4463" s="104">
        <v>7</v>
      </c>
    </row>
    <row r="4464" spans="2:3" ht="15.75" thickBot="1" x14ac:dyDescent="0.3">
      <c r="B4464" s="98" t="s">
        <v>823</v>
      </c>
      <c r="C4464" s="104">
        <v>34</v>
      </c>
    </row>
    <row r="4465" spans="2:3" ht="15.75" thickBot="1" x14ac:dyDescent="0.3">
      <c r="B4465" s="123" t="s">
        <v>1037</v>
      </c>
      <c r="C4465" s="124"/>
    </row>
    <row r="4466" spans="2:3" ht="15.75" thickBot="1" x14ac:dyDescent="0.3">
      <c r="B4466" s="65" t="s">
        <v>780</v>
      </c>
      <c r="C4466" s="102">
        <v>347.3</v>
      </c>
    </row>
    <row r="4467" spans="2:3" ht="15.75" thickBot="1" x14ac:dyDescent="0.3">
      <c r="B4467" s="66" t="s">
        <v>782</v>
      </c>
      <c r="C4467" s="102">
        <v>347.3</v>
      </c>
    </row>
    <row r="4468" spans="2:3" ht="15.75" thickBot="1" x14ac:dyDescent="0.3">
      <c r="B4468" s="65" t="s">
        <v>4</v>
      </c>
      <c r="C4468" s="102">
        <v>440.1</v>
      </c>
    </row>
    <row r="4469" spans="2:3" ht="15.75" thickBot="1" x14ac:dyDescent="0.3">
      <c r="B4469" s="66" t="s">
        <v>5</v>
      </c>
      <c r="C4469" s="102">
        <v>168.2</v>
      </c>
    </row>
    <row r="4470" spans="2:3" ht="15.75" thickBot="1" x14ac:dyDescent="0.3">
      <c r="B4470" s="66" t="s">
        <v>6</v>
      </c>
      <c r="C4470" s="102">
        <v>270</v>
      </c>
    </row>
    <row r="4471" spans="2:3" ht="15.75" thickBot="1" x14ac:dyDescent="0.3">
      <c r="B4471" s="66" t="s">
        <v>11</v>
      </c>
      <c r="C4471" s="102">
        <v>1.8</v>
      </c>
    </row>
    <row r="4472" spans="2:3" ht="15.75" thickBot="1" x14ac:dyDescent="0.3">
      <c r="B4472" s="65" t="s">
        <v>12</v>
      </c>
      <c r="C4472" s="102">
        <v>4.3</v>
      </c>
    </row>
    <row r="4473" spans="2:3" ht="15.75" thickBot="1" x14ac:dyDescent="0.3">
      <c r="B4473" s="96" t="s">
        <v>802</v>
      </c>
      <c r="C4473" s="102">
        <v>347.3</v>
      </c>
    </row>
    <row r="4474" spans="2:3" ht="15.75" thickBot="1" x14ac:dyDescent="0.3">
      <c r="B4474" s="66" t="s">
        <v>780</v>
      </c>
      <c r="C4474" s="102">
        <v>347.3</v>
      </c>
    </row>
    <row r="4475" spans="2:3" ht="15.75" thickBot="1" x14ac:dyDescent="0.3">
      <c r="B4475" s="96" t="s">
        <v>806</v>
      </c>
      <c r="C4475" s="102">
        <v>444.3</v>
      </c>
    </row>
    <row r="4476" spans="2:3" ht="15.75" thickBot="1" x14ac:dyDescent="0.3">
      <c r="B4476" s="66" t="s">
        <v>4</v>
      </c>
      <c r="C4476" s="102">
        <v>440.1</v>
      </c>
    </row>
    <row r="4477" spans="2:3" ht="15.75" thickBot="1" x14ac:dyDescent="0.3">
      <c r="B4477" s="66" t="s">
        <v>12</v>
      </c>
      <c r="C4477" s="102">
        <v>4.3</v>
      </c>
    </row>
    <row r="4478" spans="2:3" ht="15.75" thickBot="1" x14ac:dyDescent="0.3">
      <c r="B4478" s="100" t="s">
        <v>808</v>
      </c>
      <c r="C4478" s="103">
        <v>-97</v>
      </c>
    </row>
    <row r="4479" spans="2:3" ht="15.75" thickBot="1" x14ac:dyDescent="0.3">
      <c r="B4479" s="100" t="s">
        <v>825</v>
      </c>
      <c r="C4479" s="103">
        <v>321.8</v>
      </c>
    </row>
    <row r="4480" spans="2:3" ht="15.75" thickBot="1" x14ac:dyDescent="0.3">
      <c r="B4480" s="100" t="s">
        <v>826</v>
      </c>
      <c r="C4480" s="103">
        <v>224.8</v>
      </c>
    </row>
    <row r="4481" spans="2:3" ht="15.75" thickBot="1" x14ac:dyDescent="0.3">
      <c r="B4481" s="96" t="s">
        <v>821</v>
      </c>
      <c r="C4481" s="104">
        <v>129</v>
      </c>
    </row>
    <row r="4482" spans="2:3" ht="15.75" thickBot="1" x14ac:dyDescent="0.3">
      <c r="B4482" s="98" t="s">
        <v>822</v>
      </c>
      <c r="C4482" s="104">
        <v>99</v>
      </c>
    </row>
    <row r="4483" spans="2:3" ht="15.75" thickBot="1" x14ac:dyDescent="0.3">
      <c r="B4483" s="98" t="s">
        <v>823</v>
      </c>
      <c r="C4483" s="104">
        <v>30</v>
      </c>
    </row>
    <row r="4484" spans="2:3" ht="15.75" thickBot="1" x14ac:dyDescent="0.3">
      <c r="B4484" s="123" t="s">
        <v>1038</v>
      </c>
      <c r="C4484" s="124"/>
    </row>
    <row r="4485" spans="2:3" ht="15.75" thickBot="1" x14ac:dyDescent="0.3">
      <c r="B4485" s="65" t="s">
        <v>780</v>
      </c>
      <c r="C4485" s="102">
        <v>0.6</v>
      </c>
    </row>
    <row r="4486" spans="2:3" ht="15.75" thickBot="1" x14ac:dyDescent="0.3">
      <c r="B4486" s="66" t="s">
        <v>782</v>
      </c>
      <c r="C4486" s="102">
        <v>0.6</v>
      </c>
    </row>
    <row r="4487" spans="2:3" ht="15.75" thickBot="1" x14ac:dyDescent="0.3">
      <c r="B4487" s="65" t="s">
        <v>4</v>
      </c>
      <c r="C4487" s="102">
        <v>4</v>
      </c>
    </row>
    <row r="4488" spans="2:3" ht="15.75" thickBot="1" x14ac:dyDescent="0.3">
      <c r="B4488" s="66" t="s">
        <v>5</v>
      </c>
      <c r="C4488" s="102">
        <v>4</v>
      </c>
    </row>
    <row r="4489" spans="2:3" ht="15.75" thickBot="1" x14ac:dyDescent="0.3">
      <c r="B4489" s="96" t="s">
        <v>802</v>
      </c>
      <c r="C4489" s="102">
        <v>0.6</v>
      </c>
    </row>
    <row r="4490" spans="2:3" ht="15.75" thickBot="1" x14ac:dyDescent="0.3">
      <c r="B4490" s="66" t="s">
        <v>780</v>
      </c>
      <c r="C4490" s="102">
        <v>0.6</v>
      </c>
    </row>
    <row r="4491" spans="2:3" ht="15.75" thickBot="1" x14ac:dyDescent="0.3">
      <c r="B4491" s="96" t="s">
        <v>806</v>
      </c>
      <c r="C4491" s="102">
        <v>4</v>
      </c>
    </row>
    <row r="4492" spans="2:3" ht="15.75" thickBot="1" x14ac:dyDescent="0.3">
      <c r="B4492" s="66" t="s">
        <v>4</v>
      </c>
      <c r="C4492" s="102">
        <v>4</v>
      </c>
    </row>
    <row r="4493" spans="2:3" ht="15.75" thickBot="1" x14ac:dyDescent="0.3">
      <c r="B4493" s="100" t="s">
        <v>808</v>
      </c>
      <c r="C4493" s="103">
        <v>-3.4</v>
      </c>
    </row>
    <row r="4494" spans="2:3" ht="15.75" thickBot="1" x14ac:dyDescent="0.3">
      <c r="B4494" s="100" t="s">
        <v>825</v>
      </c>
      <c r="C4494" s="103">
        <v>11.5</v>
      </c>
    </row>
    <row r="4495" spans="2:3" ht="15.75" thickBot="1" x14ac:dyDescent="0.3">
      <c r="B4495" s="100" t="s">
        <v>826</v>
      </c>
      <c r="C4495" s="103">
        <v>8.1</v>
      </c>
    </row>
    <row r="4496" spans="2:3" ht="15.75" thickBot="1" x14ac:dyDescent="0.3">
      <c r="B4496" s="96" t="s">
        <v>821</v>
      </c>
      <c r="C4496" s="104">
        <v>25</v>
      </c>
    </row>
    <row r="4497" spans="2:3" ht="15.75" thickBot="1" x14ac:dyDescent="0.3">
      <c r="B4497" s="98" t="s">
        <v>822</v>
      </c>
      <c r="C4497" s="104">
        <v>21</v>
      </c>
    </row>
    <row r="4498" spans="2:3" ht="15.75" thickBot="1" x14ac:dyDescent="0.3">
      <c r="B4498" s="98" t="s">
        <v>823</v>
      </c>
      <c r="C4498" s="104">
        <v>4</v>
      </c>
    </row>
    <row r="4499" spans="2:3" ht="15.75" thickBot="1" x14ac:dyDescent="0.3">
      <c r="B4499" s="123" t="s">
        <v>1039</v>
      </c>
      <c r="C4499" s="124"/>
    </row>
    <row r="4500" spans="2:3" ht="15.75" thickBot="1" x14ac:dyDescent="0.3">
      <c r="B4500" s="65" t="s">
        <v>780</v>
      </c>
      <c r="C4500" s="102">
        <v>1.2</v>
      </c>
    </row>
    <row r="4501" spans="2:3" ht="15.75" thickBot="1" x14ac:dyDescent="0.3">
      <c r="B4501" s="66" t="s">
        <v>782</v>
      </c>
      <c r="C4501" s="102">
        <v>1.2</v>
      </c>
    </row>
    <row r="4502" spans="2:3" ht="15.75" thickBot="1" x14ac:dyDescent="0.3">
      <c r="B4502" s="65" t="s">
        <v>4</v>
      </c>
      <c r="C4502" s="102">
        <v>1.7</v>
      </c>
    </row>
    <row r="4503" spans="2:3" ht="15.75" thickBot="1" x14ac:dyDescent="0.3">
      <c r="B4503" s="66" t="s">
        <v>6</v>
      </c>
      <c r="C4503" s="102">
        <v>1.7</v>
      </c>
    </row>
    <row r="4504" spans="2:3" ht="15.75" thickBot="1" x14ac:dyDescent="0.3">
      <c r="B4504" s="96" t="s">
        <v>802</v>
      </c>
      <c r="C4504" s="102">
        <v>1.2</v>
      </c>
    </row>
    <row r="4505" spans="2:3" ht="15.75" thickBot="1" x14ac:dyDescent="0.3">
      <c r="B4505" s="66" t="s">
        <v>780</v>
      </c>
      <c r="C4505" s="102">
        <v>1.2</v>
      </c>
    </row>
    <row r="4506" spans="2:3" ht="15.75" thickBot="1" x14ac:dyDescent="0.3">
      <c r="B4506" s="96" t="s">
        <v>806</v>
      </c>
      <c r="C4506" s="102">
        <v>1.7</v>
      </c>
    </row>
    <row r="4507" spans="2:3" ht="15.75" thickBot="1" x14ac:dyDescent="0.3">
      <c r="B4507" s="66" t="s">
        <v>4</v>
      </c>
      <c r="C4507" s="102">
        <v>1.7</v>
      </c>
    </row>
    <row r="4508" spans="2:3" ht="15.75" thickBot="1" x14ac:dyDescent="0.3">
      <c r="B4508" s="100" t="s">
        <v>808</v>
      </c>
      <c r="C4508" s="103">
        <v>-0.5</v>
      </c>
    </row>
    <row r="4509" spans="2:3" ht="15.75" thickBot="1" x14ac:dyDescent="0.3">
      <c r="B4509" s="100" t="s">
        <v>825</v>
      </c>
      <c r="C4509" s="103">
        <v>111.4</v>
      </c>
    </row>
    <row r="4510" spans="2:3" ht="15.75" thickBot="1" x14ac:dyDescent="0.3">
      <c r="B4510" s="100" t="s">
        <v>826</v>
      </c>
      <c r="C4510" s="103">
        <v>110.9</v>
      </c>
    </row>
    <row r="4511" spans="2:3" ht="15.75" thickBot="1" x14ac:dyDescent="0.3">
      <c r="B4511" s="96" t="s">
        <v>821</v>
      </c>
      <c r="C4511" s="104">
        <v>9</v>
      </c>
    </row>
    <row r="4512" spans="2:3" ht="15.75" thickBot="1" x14ac:dyDescent="0.3">
      <c r="B4512" s="98" t="s">
        <v>822</v>
      </c>
      <c r="C4512" s="104">
        <v>9</v>
      </c>
    </row>
    <row r="4513" spans="2:3" ht="15.75" thickBot="1" x14ac:dyDescent="0.3">
      <c r="B4513" s="123" t="s">
        <v>617</v>
      </c>
      <c r="C4513" s="124"/>
    </row>
    <row r="4514" spans="2:3" ht="15.75" thickBot="1" x14ac:dyDescent="0.3">
      <c r="B4514" s="65" t="s">
        <v>780</v>
      </c>
      <c r="C4514" s="102">
        <v>9.8000000000000007</v>
      </c>
    </row>
    <row r="4515" spans="2:3" ht="15.75" thickBot="1" x14ac:dyDescent="0.3">
      <c r="B4515" s="66" t="s">
        <v>782</v>
      </c>
      <c r="C4515" s="102">
        <v>9.8000000000000007</v>
      </c>
    </row>
    <row r="4516" spans="2:3" ht="15.75" thickBot="1" x14ac:dyDescent="0.3">
      <c r="B4516" s="65" t="s">
        <v>4</v>
      </c>
      <c r="C4516" s="102">
        <v>3.5</v>
      </c>
    </row>
    <row r="4517" spans="2:3" ht="15.75" thickBot="1" x14ac:dyDescent="0.3">
      <c r="B4517" s="66" t="s">
        <v>6</v>
      </c>
      <c r="C4517" s="102">
        <v>3.5</v>
      </c>
    </row>
    <row r="4518" spans="2:3" ht="15.75" thickBot="1" x14ac:dyDescent="0.3">
      <c r="B4518" s="96" t="s">
        <v>802</v>
      </c>
      <c r="C4518" s="102">
        <v>9.8000000000000007</v>
      </c>
    </row>
    <row r="4519" spans="2:3" ht="15.75" thickBot="1" x14ac:dyDescent="0.3">
      <c r="B4519" s="66" t="s">
        <v>780</v>
      </c>
      <c r="C4519" s="102">
        <v>9.8000000000000007</v>
      </c>
    </row>
    <row r="4520" spans="2:3" ht="15.75" thickBot="1" x14ac:dyDescent="0.3">
      <c r="B4520" s="96" t="s">
        <v>806</v>
      </c>
      <c r="C4520" s="102">
        <v>3.5</v>
      </c>
    </row>
    <row r="4521" spans="2:3" ht="15.75" thickBot="1" x14ac:dyDescent="0.3">
      <c r="B4521" s="66" t="s">
        <v>4</v>
      </c>
      <c r="C4521" s="102">
        <v>3.5</v>
      </c>
    </row>
    <row r="4522" spans="2:3" ht="15.75" thickBot="1" x14ac:dyDescent="0.3">
      <c r="B4522" s="100" t="s">
        <v>808</v>
      </c>
      <c r="C4522" s="103">
        <v>6.2</v>
      </c>
    </row>
    <row r="4523" spans="2:3" ht="15.75" thickBot="1" x14ac:dyDescent="0.3">
      <c r="B4523" s="100" t="s">
        <v>825</v>
      </c>
      <c r="C4523" s="103">
        <v>0.3</v>
      </c>
    </row>
    <row r="4524" spans="2:3" ht="15.75" thickBot="1" x14ac:dyDescent="0.3">
      <c r="B4524" s="100" t="s">
        <v>826</v>
      </c>
      <c r="C4524" s="103">
        <v>6.5</v>
      </c>
    </row>
    <row r="4525" spans="2:3" ht="15.75" thickBot="1" x14ac:dyDescent="0.3">
      <c r="B4525" s="96" t="s">
        <v>821</v>
      </c>
      <c r="C4525" s="104">
        <v>81</v>
      </c>
    </row>
    <row r="4526" spans="2:3" ht="15.75" thickBot="1" x14ac:dyDescent="0.3">
      <c r="B4526" s="98" t="s">
        <v>822</v>
      </c>
      <c r="C4526" s="104">
        <v>60</v>
      </c>
    </row>
    <row r="4527" spans="2:3" ht="15.75" thickBot="1" x14ac:dyDescent="0.3">
      <c r="B4527" s="98" t="s">
        <v>823</v>
      </c>
      <c r="C4527" s="104">
        <v>21</v>
      </c>
    </row>
    <row r="4528" spans="2:3" ht="15.75" thickBot="1" x14ac:dyDescent="0.3">
      <c r="B4528" s="123" t="s">
        <v>1040</v>
      </c>
      <c r="C4528" s="124"/>
    </row>
    <row r="4529" spans="2:3" ht="15.75" thickBot="1" x14ac:dyDescent="0.3">
      <c r="B4529" s="65" t="s">
        <v>780</v>
      </c>
      <c r="C4529" s="102">
        <v>24.1</v>
      </c>
    </row>
    <row r="4530" spans="2:3" ht="15.75" thickBot="1" x14ac:dyDescent="0.3">
      <c r="B4530" s="66" t="s">
        <v>9</v>
      </c>
      <c r="C4530" s="102">
        <v>20</v>
      </c>
    </row>
    <row r="4531" spans="2:3" ht="15.75" thickBot="1" x14ac:dyDescent="0.3">
      <c r="B4531" s="66" t="s">
        <v>782</v>
      </c>
      <c r="C4531" s="102">
        <v>4.0999999999999996</v>
      </c>
    </row>
    <row r="4532" spans="2:3" ht="15.75" thickBot="1" x14ac:dyDescent="0.3">
      <c r="B4532" s="65" t="s">
        <v>4</v>
      </c>
      <c r="C4532" s="102">
        <v>21.9</v>
      </c>
    </row>
    <row r="4533" spans="2:3" ht="15.75" thickBot="1" x14ac:dyDescent="0.3">
      <c r="B4533" s="66" t="s">
        <v>6</v>
      </c>
      <c r="C4533" s="102">
        <v>20.8</v>
      </c>
    </row>
    <row r="4534" spans="2:3" ht="15.75" thickBot="1" x14ac:dyDescent="0.3">
      <c r="B4534" s="66" t="s">
        <v>11</v>
      </c>
      <c r="C4534" s="102">
        <v>1.1000000000000001</v>
      </c>
    </row>
    <row r="4535" spans="2:3" ht="15.75" thickBot="1" x14ac:dyDescent="0.3">
      <c r="B4535" s="96" t="s">
        <v>802</v>
      </c>
      <c r="C4535" s="102">
        <v>24.1</v>
      </c>
    </row>
    <row r="4536" spans="2:3" ht="15.75" thickBot="1" x14ac:dyDescent="0.3">
      <c r="B4536" s="66" t="s">
        <v>780</v>
      </c>
      <c r="C4536" s="102">
        <v>24.1</v>
      </c>
    </row>
    <row r="4537" spans="2:3" ht="15.75" thickBot="1" x14ac:dyDescent="0.3">
      <c r="B4537" s="96" t="s">
        <v>806</v>
      </c>
      <c r="C4537" s="102">
        <v>21.9</v>
      </c>
    </row>
    <row r="4538" spans="2:3" ht="15.75" thickBot="1" x14ac:dyDescent="0.3">
      <c r="B4538" s="66" t="s">
        <v>4</v>
      </c>
      <c r="C4538" s="102">
        <v>21.9</v>
      </c>
    </row>
    <row r="4539" spans="2:3" ht="15.75" thickBot="1" x14ac:dyDescent="0.3">
      <c r="B4539" s="100" t="s">
        <v>808</v>
      </c>
      <c r="C4539" s="103">
        <v>2.2000000000000002</v>
      </c>
    </row>
    <row r="4540" spans="2:3" ht="15.75" thickBot="1" x14ac:dyDescent="0.3">
      <c r="B4540" s="100" t="s">
        <v>825</v>
      </c>
      <c r="C4540" s="103">
        <v>1.1000000000000001</v>
      </c>
    </row>
    <row r="4541" spans="2:3" ht="15.75" thickBot="1" x14ac:dyDescent="0.3">
      <c r="B4541" s="100" t="s">
        <v>826</v>
      </c>
      <c r="C4541" s="103">
        <v>3.3</v>
      </c>
    </row>
    <row r="4542" spans="2:3" ht="15.75" thickBot="1" x14ac:dyDescent="0.3">
      <c r="B4542" s="96" t="s">
        <v>821</v>
      </c>
      <c r="C4542" s="104">
        <v>25</v>
      </c>
    </row>
    <row r="4543" spans="2:3" ht="15.75" thickBot="1" x14ac:dyDescent="0.3">
      <c r="B4543" s="98" t="s">
        <v>822</v>
      </c>
      <c r="C4543" s="104">
        <v>24</v>
      </c>
    </row>
    <row r="4544" spans="2:3" ht="15.75" thickBot="1" x14ac:dyDescent="0.3">
      <c r="B4544" s="98" t="s">
        <v>823</v>
      </c>
      <c r="C4544" s="104">
        <v>1</v>
      </c>
    </row>
    <row r="4545" spans="2:3" ht="15.75" thickBot="1" x14ac:dyDescent="0.3">
      <c r="B4545" s="123" t="s">
        <v>610</v>
      </c>
      <c r="C4545" s="124"/>
    </row>
    <row r="4546" spans="2:3" ht="15.75" thickBot="1" x14ac:dyDescent="0.3">
      <c r="B4546" s="65" t="s">
        <v>780</v>
      </c>
      <c r="C4546" s="102">
        <v>9.1</v>
      </c>
    </row>
    <row r="4547" spans="2:3" ht="15.75" thickBot="1" x14ac:dyDescent="0.3">
      <c r="B4547" s="66" t="s">
        <v>782</v>
      </c>
      <c r="C4547" s="102">
        <v>9.1</v>
      </c>
    </row>
    <row r="4548" spans="2:3" ht="15.75" thickBot="1" x14ac:dyDescent="0.3">
      <c r="B4548" s="65" t="s">
        <v>4</v>
      </c>
      <c r="C4548" s="102">
        <v>9.5</v>
      </c>
    </row>
    <row r="4549" spans="2:3" ht="15.75" thickBot="1" x14ac:dyDescent="0.3">
      <c r="B4549" s="66" t="s">
        <v>6</v>
      </c>
      <c r="C4549" s="102">
        <v>9.5</v>
      </c>
    </row>
    <row r="4550" spans="2:3" ht="15.75" thickBot="1" x14ac:dyDescent="0.3">
      <c r="B4550" s="65" t="s">
        <v>12</v>
      </c>
      <c r="C4550" s="102">
        <v>0.3</v>
      </c>
    </row>
    <row r="4551" spans="2:3" ht="15.75" thickBot="1" x14ac:dyDescent="0.3">
      <c r="B4551" s="96" t="s">
        <v>802</v>
      </c>
      <c r="C4551" s="102">
        <v>9.1</v>
      </c>
    </row>
    <row r="4552" spans="2:3" ht="15.75" thickBot="1" x14ac:dyDescent="0.3">
      <c r="B4552" s="66" t="s">
        <v>780</v>
      </c>
      <c r="C4552" s="102">
        <v>9.1</v>
      </c>
    </row>
    <row r="4553" spans="2:3" ht="15.75" thickBot="1" x14ac:dyDescent="0.3">
      <c r="B4553" s="96" t="s">
        <v>806</v>
      </c>
      <c r="C4553" s="102">
        <v>9.8000000000000007</v>
      </c>
    </row>
    <row r="4554" spans="2:3" ht="15.75" thickBot="1" x14ac:dyDescent="0.3">
      <c r="B4554" s="66" t="s">
        <v>4</v>
      </c>
      <c r="C4554" s="102">
        <v>9.5</v>
      </c>
    </row>
    <row r="4555" spans="2:3" ht="15.75" thickBot="1" x14ac:dyDescent="0.3">
      <c r="B4555" s="66" t="s">
        <v>12</v>
      </c>
      <c r="C4555" s="102">
        <v>0.3</v>
      </c>
    </row>
    <row r="4556" spans="2:3" ht="15.75" thickBot="1" x14ac:dyDescent="0.3">
      <c r="B4556" s="100" t="s">
        <v>808</v>
      </c>
      <c r="C4556" s="103">
        <v>-0.7</v>
      </c>
    </row>
    <row r="4557" spans="2:3" ht="15.75" thickBot="1" x14ac:dyDescent="0.3">
      <c r="B4557" s="100" t="s">
        <v>825</v>
      </c>
      <c r="C4557" s="103">
        <v>9.1999999999999993</v>
      </c>
    </row>
    <row r="4558" spans="2:3" ht="15.75" thickBot="1" x14ac:dyDescent="0.3">
      <c r="B4558" s="100" t="s">
        <v>826</v>
      </c>
      <c r="C4558" s="103">
        <v>8.5</v>
      </c>
    </row>
    <row r="4559" spans="2:3" ht="15.75" thickBot="1" x14ac:dyDescent="0.3">
      <c r="B4559" s="96" t="s">
        <v>821</v>
      </c>
      <c r="C4559" s="104">
        <v>61</v>
      </c>
    </row>
    <row r="4560" spans="2:3" ht="15.75" thickBot="1" x14ac:dyDescent="0.3">
      <c r="B4560" s="98" t="s">
        <v>822</v>
      </c>
      <c r="C4560" s="104">
        <v>60</v>
      </c>
    </row>
    <row r="4561" spans="2:3" ht="15.75" thickBot="1" x14ac:dyDescent="0.3">
      <c r="B4561" s="98" t="s">
        <v>823</v>
      </c>
      <c r="C4561" s="104">
        <v>1</v>
      </c>
    </row>
    <row r="4562" spans="2:3" ht="15.75" thickBot="1" x14ac:dyDescent="0.3">
      <c r="B4562" s="123" t="s">
        <v>1041</v>
      </c>
      <c r="C4562" s="124"/>
    </row>
    <row r="4563" spans="2:3" ht="15.75" thickBot="1" x14ac:dyDescent="0.3">
      <c r="B4563" s="65" t="s">
        <v>780</v>
      </c>
      <c r="C4563" s="102">
        <v>98.7</v>
      </c>
    </row>
    <row r="4564" spans="2:3" ht="15.75" thickBot="1" x14ac:dyDescent="0.3">
      <c r="B4564" s="66" t="s">
        <v>9</v>
      </c>
      <c r="C4564" s="102">
        <v>42.3</v>
      </c>
    </row>
    <row r="4565" spans="2:3" ht="15.75" thickBot="1" x14ac:dyDescent="0.3">
      <c r="B4565" s="66" t="s">
        <v>782</v>
      </c>
      <c r="C4565" s="102">
        <v>56.4</v>
      </c>
    </row>
    <row r="4566" spans="2:3" ht="15.75" thickBot="1" x14ac:dyDescent="0.3">
      <c r="B4566" s="65" t="s">
        <v>4</v>
      </c>
      <c r="C4566" s="102">
        <v>73.099999999999994</v>
      </c>
    </row>
    <row r="4567" spans="2:3" ht="15.75" thickBot="1" x14ac:dyDescent="0.3">
      <c r="B4567" s="66" t="s">
        <v>5</v>
      </c>
      <c r="C4567" s="102">
        <v>5.4</v>
      </c>
    </row>
    <row r="4568" spans="2:3" ht="15.75" thickBot="1" x14ac:dyDescent="0.3">
      <c r="B4568" s="66" t="s">
        <v>6</v>
      </c>
      <c r="C4568" s="102">
        <v>45.1</v>
      </c>
    </row>
    <row r="4569" spans="2:3" ht="15.75" thickBot="1" x14ac:dyDescent="0.3">
      <c r="B4569" s="66" t="s">
        <v>11</v>
      </c>
      <c r="C4569" s="102">
        <v>22.7</v>
      </c>
    </row>
    <row r="4570" spans="2:3" ht="15.75" thickBot="1" x14ac:dyDescent="0.3">
      <c r="B4570" s="96" t="s">
        <v>802</v>
      </c>
      <c r="C4570" s="102">
        <v>98.7</v>
      </c>
    </row>
    <row r="4571" spans="2:3" ht="15.75" thickBot="1" x14ac:dyDescent="0.3">
      <c r="B4571" s="66" t="s">
        <v>780</v>
      </c>
      <c r="C4571" s="102">
        <v>98.7</v>
      </c>
    </row>
    <row r="4572" spans="2:3" ht="15.75" thickBot="1" x14ac:dyDescent="0.3">
      <c r="B4572" s="96" t="s">
        <v>806</v>
      </c>
      <c r="C4572" s="102">
        <v>73.099999999999994</v>
      </c>
    </row>
    <row r="4573" spans="2:3" ht="15.75" thickBot="1" x14ac:dyDescent="0.3">
      <c r="B4573" s="66" t="s">
        <v>4</v>
      </c>
      <c r="C4573" s="102">
        <v>73.099999999999994</v>
      </c>
    </row>
    <row r="4574" spans="2:3" ht="15.75" thickBot="1" x14ac:dyDescent="0.3">
      <c r="B4574" s="100" t="s">
        <v>808</v>
      </c>
      <c r="C4574" s="103">
        <v>25.6</v>
      </c>
    </row>
    <row r="4575" spans="2:3" ht="15.75" thickBot="1" x14ac:dyDescent="0.3">
      <c r="B4575" s="100" t="s">
        <v>825</v>
      </c>
      <c r="C4575" s="103">
        <v>44.2</v>
      </c>
    </row>
    <row r="4576" spans="2:3" ht="15.75" thickBot="1" x14ac:dyDescent="0.3">
      <c r="B4576" s="100" t="s">
        <v>826</v>
      </c>
      <c r="C4576" s="103">
        <v>69.7</v>
      </c>
    </row>
    <row r="4577" spans="2:3" ht="15.75" thickBot="1" x14ac:dyDescent="0.3">
      <c r="B4577" s="96" t="s">
        <v>821</v>
      </c>
      <c r="C4577" s="104">
        <v>37</v>
      </c>
    </row>
    <row r="4578" spans="2:3" ht="15.75" thickBot="1" x14ac:dyDescent="0.3">
      <c r="B4578" s="98" t="s">
        <v>822</v>
      </c>
      <c r="C4578" s="104">
        <v>31</v>
      </c>
    </row>
    <row r="4579" spans="2:3" ht="15.75" thickBot="1" x14ac:dyDescent="0.3">
      <c r="B4579" s="98" t="s">
        <v>823</v>
      </c>
      <c r="C4579" s="104">
        <v>6</v>
      </c>
    </row>
    <row r="4580" spans="2:3" ht="15.75" thickBot="1" x14ac:dyDescent="0.3">
      <c r="B4580" s="123" t="s">
        <v>1042</v>
      </c>
      <c r="C4580" s="124"/>
    </row>
    <row r="4581" spans="2:3" ht="15.75" thickBot="1" x14ac:dyDescent="0.3">
      <c r="B4581" s="65" t="s">
        <v>780</v>
      </c>
      <c r="C4581" s="102">
        <v>9.1</v>
      </c>
    </row>
    <row r="4582" spans="2:3" ht="15.75" thickBot="1" x14ac:dyDescent="0.3">
      <c r="B4582" s="66" t="s">
        <v>782</v>
      </c>
      <c r="C4582" s="102">
        <v>9.1</v>
      </c>
    </row>
    <row r="4583" spans="2:3" ht="15.75" thickBot="1" x14ac:dyDescent="0.3">
      <c r="B4583" s="65" t="s">
        <v>4</v>
      </c>
      <c r="C4583" s="102">
        <v>5.6</v>
      </c>
    </row>
    <row r="4584" spans="2:3" ht="15.75" thickBot="1" x14ac:dyDescent="0.3">
      <c r="B4584" s="66" t="s">
        <v>6</v>
      </c>
      <c r="C4584" s="102">
        <v>5.4</v>
      </c>
    </row>
    <row r="4585" spans="2:3" ht="15.75" thickBot="1" x14ac:dyDescent="0.3">
      <c r="B4585" s="66" t="s">
        <v>11</v>
      </c>
      <c r="C4585" s="102">
        <v>0.2</v>
      </c>
    </row>
    <row r="4586" spans="2:3" ht="15.75" thickBot="1" x14ac:dyDescent="0.3">
      <c r="B4586" s="96" t="s">
        <v>802</v>
      </c>
      <c r="C4586" s="102">
        <v>9.1</v>
      </c>
    </row>
    <row r="4587" spans="2:3" ht="15.75" thickBot="1" x14ac:dyDescent="0.3">
      <c r="B4587" s="66" t="s">
        <v>780</v>
      </c>
      <c r="C4587" s="102">
        <v>9.1</v>
      </c>
    </row>
    <row r="4588" spans="2:3" ht="15.75" thickBot="1" x14ac:dyDescent="0.3">
      <c r="B4588" s="96" t="s">
        <v>806</v>
      </c>
      <c r="C4588" s="102">
        <v>5.6</v>
      </c>
    </row>
    <row r="4589" spans="2:3" ht="15.75" thickBot="1" x14ac:dyDescent="0.3">
      <c r="B4589" s="66" t="s">
        <v>4</v>
      </c>
      <c r="C4589" s="102">
        <v>5.6</v>
      </c>
    </row>
    <row r="4590" spans="2:3" ht="15.75" thickBot="1" x14ac:dyDescent="0.3">
      <c r="B4590" s="100" t="s">
        <v>808</v>
      </c>
      <c r="C4590" s="103">
        <v>3.5</v>
      </c>
    </row>
    <row r="4591" spans="2:3" ht="15.75" thickBot="1" x14ac:dyDescent="0.3">
      <c r="B4591" s="100" t="s">
        <v>825</v>
      </c>
      <c r="C4591" s="103">
        <v>0.1</v>
      </c>
    </row>
    <row r="4592" spans="2:3" ht="15.75" thickBot="1" x14ac:dyDescent="0.3">
      <c r="B4592" s="100" t="s">
        <v>826</v>
      </c>
      <c r="C4592" s="103">
        <v>3.6</v>
      </c>
    </row>
    <row r="4593" spans="2:3" ht="15.75" thickBot="1" x14ac:dyDescent="0.3">
      <c r="B4593" s="96" t="s">
        <v>821</v>
      </c>
      <c r="C4593" s="104">
        <v>12</v>
      </c>
    </row>
    <row r="4594" spans="2:3" ht="15.75" thickBot="1" x14ac:dyDescent="0.3">
      <c r="B4594" s="98" t="s">
        <v>822</v>
      </c>
      <c r="C4594" s="104">
        <v>7</v>
      </c>
    </row>
    <row r="4595" spans="2:3" ht="15.75" thickBot="1" x14ac:dyDescent="0.3">
      <c r="B4595" s="98" t="s">
        <v>823</v>
      </c>
      <c r="C4595" s="104">
        <v>5</v>
      </c>
    </row>
    <row r="4596" spans="2:3" ht="15.75" thickBot="1" x14ac:dyDescent="0.3">
      <c r="B4596" s="123" t="s">
        <v>1043</v>
      </c>
      <c r="C4596" s="124"/>
    </row>
    <row r="4597" spans="2:3" ht="15.75" thickBot="1" x14ac:dyDescent="0.3">
      <c r="B4597" s="65" t="s">
        <v>780</v>
      </c>
      <c r="C4597" s="102">
        <v>116.3</v>
      </c>
    </row>
    <row r="4598" spans="2:3" ht="15.75" thickBot="1" x14ac:dyDescent="0.3">
      <c r="B4598" s="66" t="s">
        <v>782</v>
      </c>
      <c r="C4598" s="102">
        <v>116.3</v>
      </c>
    </row>
    <row r="4599" spans="2:3" ht="15.75" thickBot="1" x14ac:dyDescent="0.3">
      <c r="B4599" s="65" t="s">
        <v>4</v>
      </c>
      <c r="C4599" s="102">
        <v>35.6</v>
      </c>
    </row>
    <row r="4600" spans="2:3" ht="15.75" thickBot="1" x14ac:dyDescent="0.3">
      <c r="B4600" s="66" t="s">
        <v>5</v>
      </c>
      <c r="C4600" s="102">
        <v>8</v>
      </c>
    </row>
    <row r="4601" spans="2:3" ht="15.75" thickBot="1" x14ac:dyDescent="0.3">
      <c r="B4601" s="66" t="s">
        <v>6</v>
      </c>
      <c r="C4601" s="102">
        <v>9.1</v>
      </c>
    </row>
    <row r="4602" spans="2:3" ht="15.75" thickBot="1" x14ac:dyDescent="0.3">
      <c r="B4602" s="66" t="s">
        <v>11</v>
      </c>
      <c r="C4602" s="102">
        <v>18.5</v>
      </c>
    </row>
    <row r="4603" spans="2:3" ht="15.75" thickBot="1" x14ac:dyDescent="0.3">
      <c r="B4603" s="65" t="s">
        <v>12</v>
      </c>
      <c r="C4603" s="102">
        <v>36.6</v>
      </c>
    </row>
    <row r="4604" spans="2:3" ht="15.75" thickBot="1" x14ac:dyDescent="0.3">
      <c r="B4604" s="96" t="s">
        <v>802</v>
      </c>
      <c r="C4604" s="102">
        <v>116.3</v>
      </c>
    </row>
    <row r="4605" spans="2:3" ht="15.75" thickBot="1" x14ac:dyDescent="0.3">
      <c r="B4605" s="66" t="s">
        <v>780</v>
      </c>
      <c r="C4605" s="102">
        <v>116.3</v>
      </c>
    </row>
    <row r="4606" spans="2:3" ht="15.75" thickBot="1" x14ac:dyDescent="0.3">
      <c r="B4606" s="96" t="s">
        <v>806</v>
      </c>
      <c r="C4606" s="102">
        <v>72.3</v>
      </c>
    </row>
    <row r="4607" spans="2:3" ht="15.75" thickBot="1" x14ac:dyDescent="0.3">
      <c r="B4607" s="66" t="s">
        <v>4</v>
      </c>
      <c r="C4607" s="102">
        <v>35.6</v>
      </c>
    </row>
    <row r="4608" spans="2:3" ht="15.75" thickBot="1" x14ac:dyDescent="0.3">
      <c r="B4608" s="66" t="s">
        <v>12</v>
      </c>
      <c r="C4608" s="102">
        <v>36.6</v>
      </c>
    </row>
    <row r="4609" spans="2:3" ht="15.75" thickBot="1" x14ac:dyDescent="0.3">
      <c r="B4609" s="100" t="s">
        <v>808</v>
      </c>
      <c r="C4609" s="103">
        <v>44</v>
      </c>
    </row>
    <row r="4610" spans="2:3" ht="15.75" thickBot="1" x14ac:dyDescent="0.3">
      <c r="B4610" s="100" t="s">
        <v>825</v>
      </c>
      <c r="C4610" s="103">
        <v>72.099999999999994</v>
      </c>
    </row>
    <row r="4611" spans="2:3" ht="15.75" thickBot="1" x14ac:dyDescent="0.3">
      <c r="B4611" s="100" t="s">
        <v>826</v>
      </c>
      <c r="C4611" s="103">
        <v>116.1</v>
      </c>
    </row>
    <row r="4612" spans="2:3" ht="15.75" thickBot="1" x14ac:dyDescent="0.3">
      <c r="B4612" s="96" t="s">
        <v>821</v>
      </c>
      <c r="C4612" s="104">
        <v>13</v>
      </c>
    </row>
    <row r="4613" spans="2:3" ht="15.75" thickBot="1" x14ac:dyDescent="0.3">
      <c r="B4613" s="98" t="s">
        <v>822</v>
      </c>
      <c r="C4613" s="104">
        <v>10</v>
      </c>
    </row>
    <row r="4614" spans="2:3" ht="15.75" thickBot="1" x14ac:dyDescent="0.3">
      <c r="B4614" s="98" t="s">
        <v>823</v>
      </c>
      <c r="C4614" s="104">
        <v>3</v>
      </c>
    </row>
    <row r="4615" spans="2:3" ht="15.75" thickBot="1" x14ac:dyDescent="0.3">
      <c r="B4615" s="123" t="s">
        <v>1044</v>
      </c>
      <c r="C4615" s="124"/>
    </row>
    <row r="4616" spans="2:3" ht="15.75" thickBot="1" x14ac:dyDescent="0.3">
      <c r="B4616" s="65" t="s">
        <v>780</v>
      </c>
      <c r="C4616" s="102">
        <v>138.80000000000001</v>
      </c>
    </row>
    <row r="4617" spans="2:3" ht="15.75" thickBot="1" x14ac:dyDescent="0.3">
      <c r="B4617" s="66" t="s">
        <v>782</v>
      </c>
      <c r="C4617" s="102">
        <v>138.80000000000001</v>
      </c>
    </row>
    <row r="4618" spans="2:3" ht="15.75" thickBot="1" x14ac:dyDescent="0.3">
      <c r="B4618" s="65" t="s">
        <v>4</v>
      </c>
      <c r="C4618" s="102">
        <v>136.1</v>
      </c>
    </row>
    <row r="4619" spans="2:3" ht="15.75" thickBot="1" x14ac:dyDescent="0.3">
      <c r="B4619" s="66" t="s">
        <v>6</v>
      </c>
      <c r="C4619" s="102">
        <v>132.19999999999999</v>
      </c>
    </row>
    <row r="4620" spans="2:3" ht="15.75" thickBot="1" x14ac:dyDescent="0.3">
      <c r="B4620" s="66" t="s">
        <v>11</v>
      </c>
      <c r="C4620" s="102">
        <v>3.9</v>
      </c>
    </row>
    <row r="4621" spans="2:3" ht="15.75" thickBot="1" x14ac:dyDescent="0.3">
      <c r="B4621" s="65" t="s">
        <v>12</v>
      </c>
      <c r="C4621" s="102">
        <v>10.199999999999999</v>
      </c>
    </row>
    <row r="4622" spans="2:3" ht="15.75" thickBot="1" x14ac:dyDescent="0.3">
      <c r="B4622" s="96" t="s">
        <v>802</v>
      </c>
      <c r="C4622" s="102">
        <v>138.80000000000001</v>
      </c>
    </row>
    <row r="4623" spans="2:3" ht="15.75" thickBot="1" x14ac:dyDescent="0.3">
      <c r="B4623" s="66" t="s">
        <v>780</v>
      </c>
      <c r="C4623" s="102">
        <v>138.80000000000001</v>
      </c>
    </row>
    <row r="4624" spans="2:3" ht="15.75" thickBot="1" x14ac:dyDescent="0.3">
      <c r="B4624" s="96" t="s">
        <v>806</v>
      </c>
      <c r="C4624" s="102">
        <v>146.30000000000001</v>
      </c>
    </row>
    <row r="4625" spans="2:3" ht="15.75" thickBot="1" x14ac:dyDescent="0.3">
      <c r="B4625" s="66" t="s">
        <v>4</v>
      </c>
      <c r="C4625" s="102">
        <v>136.1</v>
      </c>
    </row>
    <row r="4626" spans="2:3" ht="15.75" thickBot="1" x14ac:dyDescent="0.3">
      <c r="B4626" s="66" t="s">
        <v>12</v>
      </c>
      <c r="C4626" s="102">
        <v>10.199999999999999</v>
      </c>
    </row>
    <row r="4627" spans="2:3" ht="15.75" thickBot="1" x14ac:dyDescent="0.3">
      <c r="B4627" s="100" t="s">
        <v>808</v>
      </c>
      <c r="C4627" s="103">
        <v>-7.5</v>
      </c>
    </row>
    <row r="4628" spans="2:3" ht="15.75" thickBot="1" x14ac:dyDescent="0.3">
      <c r="B4628" s="100" t="s">
        <v>825</v>
      </c>
      <c r="C4628" s="103">
        <v>38.299999999999997</v>
      </c>
    </row>
    <row r="4629" spans="2:3" ht="15.75" thickBot="1" x14ac:dyDescent="0.3">
      <c r="B4629" s="100" t="s">
        <v>826</v>
      </c>
      <c r="C4629" s="103">
        <v>30.7</v>
      </c>
    </row>
    <row r="4630" spans="2:3" ht="15.75" thickBot="1" x14ac:dyDescent="0.3">
      <c r="B4630" s="96" t="s">
        <v>821</v>
      </c>
      <c r="C4630" s="104">
        <v>109</v>
      </c>
    </row>
    <row r="4631" spans="2:3" ht="15.75" thickBot="1" x14ac:dyDescent="0.3">
      <c r="B4631" s="98" t="s">
        <v>822</v>
      </c>
      <c r="C4631" s="104">
        <v>84</v>
      </c>
    </row>
    <row r="4632" spans="2:3" ht="15.75" thickBot="1" x14ac:dyDescent="0.3">
      <c r="B4632" s="98" t="s">
        <v>823</v>
      </c>
      <c r="C4632" s="104">
        <v>25</v>
      </c>
    </row>
    <row r="4633" spans="2:3" ht="15.75" thickBot="1" x14ac:dyDescent="0.3">
      <c r="B4633" s="123" t="s">
        <v>600</v>
      </c>
      <c r="C4633" s="124"/>
    </row>
    <row r="4634" spans="2:3" ht="15.75" thickBot="1" x14ac:dyDescent="0.3">
      <c r="B4634" s="65" t="s">
        <v>780</v>
      </c>
      <c r="C4634" s="102">
        <v>76.900000000000006</v>
      </c>
    </row>
    <row r="4635" spans="2:3" ht="15.75" thickBot="1" x14ac:dyDescent="0.3">
      <c r="B4635" s="66" t="s">
        <v>9</v>
      </c>
      <c r="C4635" s="102">
        <v>45</v>
      </c>
    </row>
    <row r="4636" spans="2:3" ht="15.75" thickBot="1" x14ac:dyDescent="0.3">
      <c r="B4636" s="66" t="s">
        <v>782</v>
      </c>
      <c r="C4636" s="102">
        <v>31.9</v>
      </c>
    </row>
    <row r="4637" spans="2:3" ht="15.75" thickBot="1" x14ac:dyDescent="0.3">
      <c r="B4637" s="65" t="s">
        <v>4</v>
      </c>
      <c r="C4637" s="102">
        <v>76.099999999999994</v>
      </c>
    </row>
    <row r="4638" spans="2:3" ht="15.75" thickBot="1" x14ac:dyDescent="0.3">
      <c r="B4638" s="66" t="s">
        <v>6</v>
      </c>
      <c r="C4638" s="102">
        <v>75.3</v>
      </c>
    </row>
    <row r="4639" spans="2:3" ht="15.75" thickBot="1" x14ac:dyDescent="0.3">
      <c r="B4639" s="66" t="s">
        <v>11</v>
      </c>
      <c r="C4639" s="102">
        <v>0.8</v>
      </c>
    </row>
    <row r="4640" spans="2:3" ht="15.75" thickBot="1" x14ac:dyDescent="0.3">
      <c r="B4640" s="65" t="s">
        <v>12</v>
      </c>
      <c r="C4640" s="102">
        <v>1.8</v>
      </c>
    </row>
    <row r="4641" spans="2:3" ht="15.75" thickBot="1" x14ac:dyDescent="0.3">
      <c r="B4641" s="96" t="s">
        <v>802</v>
      </c>
      <c r="C4641" s="102">
        <v>76.900000000000006</v>
      </c>
    </row>
    <row r="4642" spans="2:3" ht="15.75" thickBot="1" x14ac:dyDescent="0.3">
      <c r="B4642" s="66" t="s">
        <v>780</v>
      </c>
      <c r="C4642" s="102">
        <v>76.900000000000006</v>
      </c>
    </row>
    <row r="4643" spans="2:3" ht="15.75" thickBot="1" x14ac:dyDescent="0.3">
      <c r="B4643" s="96" t="s">
        <v>806</v>
      </c>
      <c r="C4643" s="102">
        <v>77.900000000000006</v>
      </c>
    </row>
    <row r="4644" spans="2:3" ht="15.75" thickBot="1" x14ac:dyDescent="0.3">
      <c r="B4644" s="66" t="s">
        <v>4</v>
      </c>
      <c r="C4644" s="102">
        <v>76.099999999999994</v>
      </c>
    </row>
    <row r="4645" spans="2:3" ht="15.75" thickBot="1" x14ac:dyDescent="0.3">
      <c r="B4645" s="66" t="s">
        <v>12</v>
      </c>
      <c r="C4645" s="102">
        <v>1.8</v>
      </c>
    </row>
    <row r="4646" spans="2:3" ht="15.75" thickBot="1" x14ac:dyDescent="0.3">
      <c r="B4646" s="100" t="s">
        <v>808</v>
      </c>
      <c r="C4646" s="103">
        <v>-0.9</v>
      </c>
    </row>
    <row r="4647" spans="2:3" ht="15.75" thickBot="1" x14ac:dyDescent="0.3">
      <c r="B4647" s="100" t="s">
        <v>825</v>
      </c>
      <c r="C4647" s="103">
        <v>1.3</v>
      </c>
    </row>
    <row r="4648" spans="2:3" ht="15.75" thickBot="1" x14ac:dyDescent="0.3">
      <c r="B4648" s="100" t="s">
        <v>826</v>
      </c>
      <c r="C4648" s="103">
        <v>0.3</v>
      </c>
    </row>
    <row r="4649" spans="2:3" ht="15.75" thickBot="1" x14ac:dyDescent="0.3">
      <c r="B4649" s="96" t="s">
        <v>821</v>
      </c>
      <c r="C4649" s="104">
        <v>43</v>
      </c>
    </row>
    <row r="4650" spans="2:3" ht="15.75" thickBot="1" x14ac:dyDescent="0.3">
      <c r="B4650" s="98" t="s">
        <v>822</v>
      </c>
      <c r="C4650" s="104">
        <v>33</v>
      </c>
    </row>
    <row r="4651" spans="2:3" ht="15.75" thickBot="1" x14ac:dyDescent="0.3">
      <c r="B4651" s="98" t="s">
        <v>823</v>
      </c>
      <c r="C4651" s="104">
        <v>10</v>
      </c>
    </row>
    <row r="4652" spans="2:3" ht="15.75" thickBot="1" x14ac:dyDescent="0.3">
      <c r="B4652" s="123" t="s">
        <v>601</v>
      </c>
      <c r="C4652" s="124"/>
    </row>
    <row r="4653" spans="2:3" ht="15.75" thickBot="1" x14ac:dyDescent="0.3">
      <c r="B4653" s="65" t="s">
        <v>780</v>
      </c>
      <c r="C4653" s="102">
        <v>65.900000000000006</v>
      </c>
    </row>
    <row r="4654" spans="2:3" ht="15.75" thickBot="1" x14ac:dyDescent="0.3">
      <c r="B4654" s="66" t="s">
        <v>782</v>
      </c>
      <c r="C4654" s="102">
        <v>65.900000000000006</v>
      </c>
    </row>
    <row r="4655" spans="2:3" ht="15.75" thickBot="1" x14ac:dyDescent="0.3">
      <c r="B4655" s="65" t="s">
        <v>4</v>
      </c>
      <c r="C4655" s="102">
        <v>47</v>
      </c>
    </row>
    <row r="4656" spans="2:3" ht="15.75" thickBot="1" x14ac:dyDescent="0.3">
      <c r="B4656" s="66" t="s">
        <v>5</v>
      </c>
      <c r="C4656" s="102">
        <v>3.8</v>
      </c>
    </row>
    <row r="4657" spans="2:3" ht="15.75" thickBot="1" x14ac:dyDescent="0.3">
      <c r="B4657" s="66" t="s">
        <v>6</v>
      </c>
      <c r="C4657" s="102">
        <v>43.2</v>
      </c>
    </row>
    <row r="4658" spans="2:3" ht="15.75" thickBot="1" x14ac:dyDescent="0.3">
      <c r="B4658" s="65" t="s">
        <v>12</v>
      </c>
      <c r="C4658" s="102">
        <v>0.2</v>
      </c>
    </row>
    <row r="4659" spans="2:3" ht="15.75" thickBot="1" x14ac:dyDescent="0.3">
      <c r="B4659" s="96" t="s">
        <v>802</v>
      </c>
      <c r="C4659" s="102">
        <v>65.900000000000006</v>
      </c>
    </row>
    <row r="4660" spans="2:3" ht="15.75" thickBot="1" x14ac:dyDescent="0.3">
      <c r="B4660" s="66" t="s">
        <v>780</v>
      </c>
      <c r="C4660" s="102">
        <v>65.900000000000006</v>
      </c>
    </row>
    <row r="4661" spans="2:3" ht="15.75" thickBot="1" x14ac:dyDescent="0.3">
      <c r="B4661" s="96" t="s">
        <v>806</v>
      </c>
      <c r="C4661" s="102">
        <v>47.2</v>
      </c>
    </row>
    <row r="4662" spans="2:3" ht="15.75" thickBot="1" x14ac:dyDescent="0.3">
      <c r="B4662" s="66" t="s">
        <v>4</v>
      </c>
      <c r="C4662" s="102">
        <v>47</v>
      </c>
    </row>
    <row r="4663" spans="2:3" ht="15.75" thickBot="1" x14ac:dyDescent="0.3">
      <c r="B4663" s="66" t="s">
        <v>12</v>
      </c>
      <c r="C4663" s="102">
        <v>0.2</v>
      </c>
    </row>
    <row r="4664" spans="2:3" ht="15.75" thickBot="1" x14ac:dyDescent="0.3">
      <c r="B4664" s="100" t="s">
        <v>808</v>
      </c>
      <c r="C4664" s="103">
        <v>18.8</v>
      </c>
    </row>
    <row r="4665" spans="2:3" ht="15.75" thickBot="1" x14ac:dyDescent="0.3">
      <c r="B4665" s="100" t="s">
        <v>825</v>
      </c>
      <c r="C4665" s="103">
        <v>14.5</v>
      </c>
    </row>
    <row r="4666" spans="2:3" ht="15.75" thickBot="1" x14ac:dyDescent="0.3">
      <c r="B4666" s="100" t="s">
        <v>826</v>
      </c>
      <c r="C4666" s="103">
        <v>33.200000000000003</v>
      </c>
    </row>
    <row r="4667" spans="2:3" ht="15.75" thickBot="1" x14ac:dyDescent="0.3">
      <c r="B4667" s="96" t="s">
        <v>821</v>
      </c>
      <c r="C4667" s="104">
        <v>70</v>
      </c>
    </row>
    <row r="4668" spans="2:3" ht="15.75" thickBot="1" x14ac:dyDescent="0.3">
      <c r="B4668" s="98" t="s">
        <v>822</v>
      </c>
      <c r="C4668" s="104">
        <v>51</v>
      </c>
    </row>
    <row r="4669" spans="2:3" ht="15.75" thickBot="1" x14ac:dyDescent="0.3">
      <c r="B4669" s="98" t="s">
        <v>823</v>
      </c>
      <c r="C4669" s="104">
        <v>19</v>
      </c>
    </row>
    <row r="4670" spans="2:3" ht="15.75" thickBot="1" x14ac:dyDescent="0.3">
      <c r="B4670" s="123" t="s">
        <v>1045</v>
      </c>
      <c r="C4670" s="124"/>
    </row>
    <row r="4671" spans="2:3" ht="15.75" thickBot="1" x14ac:dyDescent="0.3">
      <c r="B4671" s="65" t="s">
        <v>780</v>
      </c>
      <c r="C4671" s="102">
        <v>0.3</v>
      </c>
    </row>
    <row r="4672" spans="2:3" ht="15.75" thickBot="1" x14ac:dyDescent="0.3">
      <c r="B4672" s="66" t="s">
        <v>782</v>
      </c>
      <c r="C4672" s="102">
        <v>0.3</v>
      </c>
    </row>
    <row r="4673" spans="2:3" ht="15.75" thickBot="1" x14ac:dyDescent="0.3">
      <c r="B4673" s="96" t="s">
        <v>802</v>
      </c>
      <c r="C4673" s="102">
        <v>0.3</v>
      </c>
    </row>
    <row r="4674" spans="2:3" ht="15.75" thickBot="1" x14ac:dyDescent="0.3">
      <c r="B4674" s="66" t="s">
        <v>780</v>
      </c>
      <c r="C4674" s="102">
        <v>0.3</v>
      </c>
    </row>
    <row r="4675" spans="2:3" ht="15.75" thickBot="1" x14ac:dyDescent="0.3">
      <c r="B4675" s="100" t="s">
        <v>808</v>
      </c>
      <c r="C4675" s="103">
        <v>0.3</v>
      </c>
    </row>
    <row r="4676" spans="2:3" ht="15.75" thickBot="1" x14ac:dyDescent="0.3">
      <c r="B4676" s="100" t="s">
        <v>826</v>
      </c>
      <c r="C4676" s="103">
        <v>0.3</v>
      </c>
    </row>
    <row r="4677" spans="2:3" ht="15.75" thickBot="1" x14ac:dyDescent="0.3">
      <c r="B4677" s="96" t="s">
        <v>821</v>
      </c>
      <c r="C4677" s="104">
        <v>71</v>
      </c>
    </row>
    <row r="4678" spans="2:3" ht="15.75" thickBot="1" x14ac:dyDescent="0.3">
      <c r="B4678" s="98" t="s">
        <v>822</v>
      </c>
      <c r="C4678" s="104">
        <v>66</v>
      </c>
    </row>
    <row r="4679" spans="2:3" ht="15.75" thickBot="1" x14ac:dyDescent="0.3">
      <c r="B4679" s="98" t="s">
        <v>823</v>
      </c>
      <c r="C4679" s="104">
        <v>5</v>
      </c>
    </row>
    <row r="4680" spans="2:3" ht="15.75" thickBot="1" x14ac:dyDescent="0.3">
      <c r="B4680" s="123" t="s">
        <v>1046</v>
      </c>
      <c r="C4680" s="124"/>
    </row>
    <row r="4681" spans="2:3" ht="15.75" thickBot="1" x14ac:dyDescent="0.3">
      <c r="B4681" s="65" t="s">
        <v>780</v>
      </c>
      <c r="C4681" s="102">
        <v>180</v>
      </c>
    </row>
    <row r="4682" spans="2:3" ht="15.75" thickBot="1" x14ac:dyDescent="0.3">
      <c r="B4682" s="66" t="s">
        <v>9</v>
      </c>
      <c r="C4682" s="102">
        <v>150</v>
      </c>
    </row>
    <row r="4683" spans="2:3" ht="15.75" thickBot="1" x14ac:dyDescent="0.3">
      <c r="B4683" s="66" t="s">
        <v>782</v>
      </c>
      <c r="C4683" s="102">
        <v>30</v>
      </c>
    </row>
    <row r="4684" spans="2:3" ht="15.75" thickBot="1" x14ac:dyDescent="0.3">
      <c r="B4684" s="65" t="s">
        <v>4</v>
      </c>
      <c r="C4684" s="102">
        <v>125.6</v>
      </c>
    </row>
    <row r="4685" spans="2:3" ht="15.75" thickBot="1" x14ac:dyDescent="0.3">
      <c r="B4685" s="66" t="s">
        <v>5</v>
      </c>
      <c r="C4685" s="102">
        <v>11.5</v>
      </c>
    </row>
    <row r="4686" spans="2:3" ht="15.75" thickBot="1" x14ac:dyDescent="0.3">
      <c r="B4686" s="66" t="s">
        <v>6</v>
      </c>
      <c r="C4686" s="102">
        <v>112.7</v>
      </c>
    </row>
    <row r="4687" spans="2:3" ht="15.75" thickBot="1" x14ac:dyDescent="0.3">
      <c r="B4687" s="66" t="s">
        <v>11</v>
      </c>
      <c r="C4687" s="102">
        <v>1.5</v>
      </c>
    </row>
    <row r="4688" spans="2:3" ht="15.75" thickBot="1" x14ac:dyDescent="0.3">
      <c r="B4688" s="96" t="s">
        <v>802</v>
      </c>
      <c r="C4688" s="102">
        <v>180</v>
      </c>
    </row>
    <row r="4689" spans="2:3" ht="15.75" thickBot="1" x14ac:dyDescent="0.3">
      <c r="B4689" s="66" t="s">
        <v>780</v>
      </c>
      <c r="C4689" s="102">
        <v>180</v>
      </c>
    </row>
    <row r="4690" spans="2:3" ht="15.75" thickBot="1" x14ac:dyDescent="0.3">
      <c r="B4690" s="96" t="s">
        <v>806</v>
      </c>
      <c r="C4690" s="102">
        <v>125.6</v>
      </c>
    </row>
    <row r="4691" spans="2:3" ht="15.75" thickBot="1" x14ac:dyDescent="0.3">
      <c r="B4691" s="66" t="s">
        <v>4</v>
      </c>
      <c r="C4691" s="102">
        <v>125.6</v>
      </c>
    </row>
    <row r="4692" spans="2:3" ht="15.75" thickBot="1" x14ac:dyDescent="0.3">
      <c r="B4692" s="100" t="s">
        <v>808</v>
      </c>
      <c r="C4692" s="103">
        <v>54.3</v>
      </c>
    </row>
    <row r="4693" spans="2:3" ht="15.75" thickBot="1" x14ac:dyDescent="0.3">
      <c r="B4693" s="100" t="s">
        <v>825</v>
      </c>
      <c r="C4693" s="103">
        <v>41.2</v>
      </c>
    </row>
    <row r="4694" spans="2:3" ht="15.75" thickBot="1" x14ac:dyDescent="0.3">
      <c r="B4694" s="100" t="s">
        <v>826</v>
      </c>
      <c r="C4694" s="103">
        <v>95.5</v>
      </c>
    </row>
    <row r="4695" spans="2:3" ht="15.75" thickBot="1" x14ac:dyDescent="0.3">
      <c r="B4695" s="96" t="s">
        <v>821</v>
      </c>
      <c r="C4695" s="104">
        <v>56</v>
      </c>
    </row>
    <row r="4696" spans="2:3" ht="15.75" thickBot="1" x14ac:dyDescent="0.3">
      <c r="B4696" s="98" t="s">
        <v>822</v>
      </c>
      <c r="C4696" s="104">
        <v>42</v>
      </c>
    </row>
    <row r="4697" spans="2:3" ht="15.75" thickBot="1" x14ac:dyDescent="0.3">
      <c r="B4697" s="98" t="s">
        <v>823</v>
      </c>
      <c r="C4697" s="104">
        <v>14</v>
      </c>
    </row>
    <row r="4698" spans="2:3" ht="15.75" thickBot="1" x14ac:dyDescent="0.3">
      <c r="B4698" s="123" t="s">
        <v>1047</v>
      </c>
      <c r="C4698" s="124"/>
    </row>
    <row r="4699" spans="2:3" ht="15.75" thickBot="1" x14ac:dyDescent="0.3">
      <c r="B4699" s="65" t="s">
        <v>780</v>
      </c>
      <c r="C4699" s="102">
        <v>4.4000000000000004</v>
      </c>
    </row>
    <row r="4700" spans="2:3" ht="15.75" thickBot="1" x14ac:dyDescent="0.3">
      <c r="B4700" s="66" t="s">
        <v>782</v>
      </c>
      <c r="C4700" s="102">
        <v>4.4000000000000004</v>
      </c>
    </row>
    <row r="4701" spans="2:3" ht="15.75" thickBot="1" x14ac:dyDescent="0.3">
      <c r="B4701" s="65" t="s">
        <v>4</v>
      </c>
      <c r="C4701" s="102">
        <v>3.5</v>
      </c>
    </row>
    <row r="4702" spans="2:3" ht="15.75" thickBot="1" x14ac:dyDescent="0.3">
      <c r="B4702" s="66" t="s">
        <v>5</v>
      </c>
      <c r="C4702" s="102">
        <v>3</v>
      </c>
    </row>
    <row r="4703" spans="2:3" ht="15.75" thickBot="1" x14ac:dyDescent="0.3">
      <c r="B4703" s="66" t="s">
        <v>6</v>
      </c>
      <c r="C4703" s="102">
        <v>0.4</v>
      </c>
    </row>
    <row r="4704" spans="2:3" ht="15.75" thickBot="1" x14ac:dyDescent="0.3">
      <c r="B4704" s="66" t="s">
        <v>11</v>
      </c>
      <c r="C4704" s="102">
        <v>0.1</v>
      </c>
    </row>
    <row r="4705" spans="2:3" ht="15.75" thickBot="1" x14ac:dyDescent="0.3">
      <c r="B4705" s="96" t="s">
        <v>802</v>
      </c>
      <c r="C4705" s="102">
        <v>4.4000000000000004</v>
      </c>
    </row>
    <row r="4706" spans="2:3" ht="15.75" thickBot="1" x14ac:dyDescent="0.3">
      <c r="B4706" s="66" t="s">
        <v>780</v>
      </c>
      <c r="C4706" s="102">
        <v>4.4000000000000004</v>
      </c>
    </row>
    <row r="4707" spans="2:3" ht="15.75" thickBot="1" x14ac:dyDescent="0.3">
      <c r="B4707" s="96" t="s">
        <v>806</v>
      </c>
      <c r="C4707" s="102">
        <v>3.5</v>
      </c>
    </row>
    <row r="4708" spans="2:3" ht="15.75" thickBot="1" x14ac:dyDescent="0.3">
      <c r="B4708" s="66" t="s">
        <v>4</v>
      </c>
      <c r="C4708" s="102">
        <v>3.5</v>
      </c>
    </row>
    <row r="4709" spans="2:3" ht="15.75" thickBot="1" x14ac:dyDescent="0.3">
      <c r="B4709" s="100" t="s">
        <v>808</v>
      </c>
      <c r="C4709" s="103">
        <v>0.9</v>
      </c>
    </row>
    <row r="4710" spans="2:3" ht="15.75" thickBot="1" x14ac:dyDescent="0.3">
      <c r="B4710" s="100" t="s">
        <v>826</v>
      </c>
      <c r="C4710" s="103">
        <v>0.9</v>
      </c>
    </row>
    <row r="4711" spans="2:3" ht="15.75" thickBot="1" x14ac:dyDescent="0.3">
      <c r="B4711" s="96" t="s">
        <v>821</v>
      </c>
      <c r="C4711" s="104">
        <v>34</v>
      </c>
    </row>
    <row r="4712" spans="2:3" ht="15.75" thickBot="1" x14ac:dyDescent="0.3">
      <c r="B4712" s="98" t="s">
        <v>822</v>
      </c>
      <c r="C4712" s="104">
        <v>30</v>
      </c>
    </row>
    <row r="4713" spans="2:3" ht="15.75" thickBot="1" x14ac:dyDescent="0.3">
      <c r="B4713" s="98" t="s">
        <v>823</v>
      </c>
      <c r="C4713" s="104">
        <v>4</v>
      </c>
    </row>
    <row r="4714" spans="2:3" ht="15.75" thickBot="1" x14ac:dyDescent="0.3">
      <c r="B4714" s="123" t="s">
        <v>621</v>
      </c>
      <c r="C4714" s="124"/>
    </row>
    <row r="4715" spans="2:3" ht="15.75" thickBot="1" x14ac:dyDescent="0.3">
      <c r="B4715" s="65" t="s">
        <v>780</v>
      </c>
      <c r="C4715" s="95">
        <v>5715.8</v>
      </c>
    </row>
    <row r="4716" spans="2:3" ht="15.75" thickBot="1" x14ac:dyDescent="0.3">
      <c r="B4716" s="66" t="s">
        <v>9</v>
      </c>
      <c r="C4716" s="102">
        <v>202.7</v>
      </c>
    </row>
    <row r="4717" spans="2:3" ht="15.75" thickBot="1" x14ac:dyDescent="0.3">
      <c r="B4717" s="66" t="s">
        <v>782</v>
      </c>
      <c r="C4717" s="95">
        <v>5513.1</v>
      </c>
    </row>
    <row r="4718" spans="2:3" ht="15.75" thickBot="1" x14ac:dyDescent="0.3">
      <c r="B4718" s="65" t="s">
        <v>4</v>
      </c>
      <c r="C4718" s="102">
        <v>311.8</v>
      </c>
    </row>
    <row r="4719" spans="2:3" ht="15.75" thickBot="1" x14ac:dyDescent="0.3">
      <c r="B4719" s="66" t="s">
        <v>6</v>
      </c>
      <c r="C4719" s="102">
        <v>65.900000000000006</v>
      </c>
    </row>
    <row r="4720" spans="2:3" ht="15.75" thickBot="1" x14ac:dyDescent="0.3">
      <c r="B4720" s="66" t="s">
        <v>11</v>
      </c>
      <c r="C4720" s="102">
        <v>245.9</v>
      </c>
    </row>
    <row r="4721" spans="2:3" ht="15.75" thickBot="1" x14ac:dyDescent="0.3">
      <c r="B4721" s="65" t="s">
        <v>12</v>
      </c>
      <c r="C4721" s="102">
        <v>3.2</v>
      </c>
    </row>
    <row r="4722" spans="2:3" ht="15.75" thickBot="1" x14ac:dyDescent="0.3">
      <c r="B4722" s="96" t="s">
        <v>802</v>
      </c>
      <c r="C4722" s="95">
        <v>5715.8</v>
      </c>
    </row>
    <row r="4723" spans="2:3" ht="15.75" thickBot="1" x14ac:dyDescent="0.3">
      <c r="B4723" s="66" t="s">
        <v>780</v>
      </c>
      <c r="C4723" s="95">
        <v>5715.8</v>
      </c>
    </row>
    <row r="4724" spans="2:3" ht="15.75" thickBot="1" x14ac:dyDescent="0.3">
      <c r="B4724" s="96" t="s">
        <v>806</v>
      </c>
      <c r="C4724" s="102">
        <v>315</v>
      </c>
    </row>
    <row r="4725" spans="2:3" ht="15.75" thickBot="1" x14ac:dyDescent="0.3">
      <c r="B4725" s="66" t="s">
        <v>4</v>
      </c>
      <c r="C4725" s="102">
        <v>311.8</v>
      </c>
    </row>
    <row r="4726" spans="2:3" ht="15.75" thickBot="1" x14ac:dyDescent="0.3">
      <c r="B4726" s="66" t="s">
        <v>12</v>
      </c>
      <c r="C4726" s="102">
        <v>3.2</v>
      </c>
    </row>
    <row r="4727" spans="2:3" ht="15.75" thickBot="1" x14ac:dyDescent="0.3">
      <c r="B4727" s="100" t="s">
        <v>808</v>
      </c>
      <c r="C4727" s="101">
        <v>5400.8</v>
      </c>
    </row>
    <row r="4728" spans="2:3" ht="15.75" thickBot="1" x14ac:dyDescent="0.3">
      <c r="B4728" s="100" t="s">
        <v>825</v>
      </c>
      <c r="C4728" s="101">
        <v>3834.3</v>
      </c>
    </row>
    <row r="4729" spans="2:3" ht="15.75" thickBot="1" x14ac:dyDescent="0.3">
      <c r="B4729" s="100" t="s">
        <v>826</v>
      </c>
      <c r="C4729" s="101">
        <v>9235.2000000000007</v>
      </c>
    </row>
    <row r="4730" spans="2:3" ht="15.75" thickBot="1" x14ac:dyDescent="0.3">
      <c r="B4730" s="96" t="s">
        <v>821</v>
      </c>
      <c r="C4730" s="104">
        <v>338</v>
      </c>
    </row>
    <row r="4731" spans="2:3" ht="15.75" thickBot="1" x14ac:dyDescent="0.3">
      <c r="B4731" s="98" t="s">
        <v>822</v>
      </c>
      <c r="C4731" s="104">
        <v>188</v>
      </c>
    </row>
    <row r="4732" spans="2:3" ht="15.75" thickBot="1" x14ac:dyDescent="0.3">
      <c r="B4732" s="98" t="s">
        <v>823</v>
      </c>
      <c r="C4732" s="104">
        <v>150</v>
      </c>
    </row>
    <row r="4733" spans="2:3" ht="15.75" thickBot="1" x14ac:dyDescent="0.3">
      <c r="B4733" s="123" t="s">
        <v>1048</v>
      </c>
      <c r="C4733" s="124"/>
    </row>
    <row r="4734" spans="2:3" ht="15.75" thickBot="1" x14ac:dyDescent="0.3">
      <c r="B4734" s="65" t="s">
        <v>780</v>
      </c>
      <c r="C4734" s="102">
        <v>52.2</v>
      </c>
    </row>
    <row r="4735" spans="2:3" ht="15.75" thickBot="1" x14ac:dyDescent="0.3">
      <c r="B4735" s="66" t="s">
        <v>9</v>
      </c>
      <c r="C4735" s="102">
        <v>18.3</v>
      </c>
    </row>
    <row r="4736" spans="2:3" ht="15.75" thickBot="1" x14ac:dyDescent="0.3">
      <c r="B4736" s="66" t="s">
        <v>782</v>
      </c>
      <c r="C4736" s="102">
        <v>33.9</v>
      </c>
    </row>
    <row r="4737" spans="2:3" ht="15.75" thickBot="1" x14ac:dyDescent="0.3">
      <c r="B4737" s="65" t="s">
        <v>4</v>
      </c>
      <c r="C4737" s="102">
        <v>27.1</v>
      </c>
    </row>
    <row r="4738" spans="2:3" ht="15.75" thickBot="1" x14ac:dyDescent="0.3">
      <c r="B4738" s="66" t="s">
        <v>6</v>
      </c>
      <c r="C4738" s="102">
        <v>27.1</v>
      </c>
    </row>
    <row r="4739" spans="2:3" ht="15.75" thickBot="1" x14ac:dyDescent="0.3">
      <c r="B4739" s="65" t="s">
        <v>12</v>
      </c>
      <c r="C4739" s="102">
        <v>2.1</v>
      </c>
    </row>
    <row r="4740" spans="2:3" ht="15.75" thickBot="1" x14ac:dyDescent="0.3">
      <c r="B4740" s="96" t="s">
        <v>802</v>
      </c>
      <c r="C4740" s="102">
        <v>52.2</v>
      </c>
    </row>
    <row r="4741" spans="2:3" ht="15.75" thickBot="1" x14ac:dyDescent="0.3">
      <c r="B4741" s="66" t="s">
        <v>780</v>
      </c>
      <c r="C4741" s="102">
        <v>52.2</v>
      </c>
    </row>
    <row r="4742" spans="2:3" ht="15.75" thickBot="1" x14ac:dyDescent="0.3">
      <c r="B4742" s="96" t="s">
        <v>806</v>
      </c>
      <c r="C4742" s="102">
        <v>29.2</v>
      </c>
    </row>
    <row r="4743" spans="2:3" ht="15.75" thickBot="1" x14ac:dyDescent="0.3">
      <c r="B4743" s="66" t="s">
        <v>4</v>
      </c>
      <c r="C4743" s="102">
        <v>27.1</v>
      </c>
    </row>
    <row r="4744" spans="2:3" ht="15.75" thickBot="1" x14ac:dyDescent="0.3">
      <c r="B4744" s="66" t="s">
        <v>12</v>
      </c>
      <c r="C4744" s="102">
        <v>2.1</v>
      </c>
    </row>
    <row r="4745" spans="2:3" ht="15.75" thickBot="1" x14ac:dyDescent="0.3">
      <c r="B4745" s="100" t="s">
        <v>808</v>
      </c>
      <c r="C4745" s="103">
        <v>23</v>
      </c>
    </row>
    <row r="4746" spans="2:3" ht="15.75" thickBot="1" x14ac:dyDescent="0.3">
      <c r="B4746" s="100" t="s">
        <v>825</v>
      </c>
      <c r="C4746" s="103">
        <v>11.9</v>
      </c>
    </row>
    <row r="4747" spans="2:3" ht="15.75" thickBot="1" x14ac:dyDescent="0.3">
      <c r="B4747" s="100" t="s">
        <v>826</v>
      </c>
      <c r="C4747" s="103">
        <v>34.799999999999997</v>
      </c>
    </row>
    <row r="4748" spans="2:3" ht="15.75" thickBot="1" x14ac:dyDescent="0.3">
      <c r="B4748" s="96" t="s">
        <v>821</v>
      </c>
      <c r="C4748" s="104">
        <v>24</v>
      </c>
    </row>
    <row r="4749" spans="2:3" ht="15.75" thickBot="1" x14ac:dyDescent="0.3">
      <c r="B4749" s="98" t="s">
        <v>822</v>
      </c>
      <c r="C4749" s="104">
        <v>14</v>
      </c>
    </row>
    <row r="4750" spans="2:3" ht="15.75" thickBot="1" x14ac:dyDescent="0.3">
      <c r="B4750" s="98" t="s">
        <v>823</v>
      </c>
      <c r="C4750" s="104">
        <v>10</v>
      </c>
    </row>
    <row r="4751" spans="2:3" ht="15.75" thickBot="1" x14ac:dyDescent="0.3">
      <c r="B4751" s="123" t="s">
        <v>1049</v>
      </c>
      <c r="C4751" s="124"/>
    </row>
    <row r="4752" spans="2:3" ht="15.75" thickBot="1" x14ac:dyDescent="0.3">
      <c r="B4752" s="65" t="s">
        <v>780</v>
      </c>
      <c r="C4752" s="102">
        <v>6</v>
      </c>
    </row>
    <row r="4753" spans="2:3" ht="15.75" thickBot="1" x14ac:dyDescent="0.3">
      <c r="B4753" s="66" t="s">
        <v>782</v>
      </c>
      <c r="C4753" s="102">
        <v>6</v>
      </c>
    </row>
    <row r="4754" spans="2:3" ht="15.75" thickBot="1" x14ac:dyDescent="0.3">
      <c r="B4754" s="65" t="s">
        <v>4</v>
      </c>
      <c r="C4754" s="102">
        <v>4.3</v>
      </c>
    </row>
    <row r="4755" spans="2:3" ht="15.75" thickBot="1" x14ac:dyDescent="0.3">
      <c r="B4755" s="66" t="s">
        <v>6</v>
      </c>
      <c r="C4755" s="102">
        <v>4.3</v>
      </c>
    </row>
    <row r="4756" spans="2:3" ht="15.75" thickBot="1" x14ac:dyDescent="0.3">
      <c r="B4756" s="65" t="s">
        <v>12</v>
      </c>
      <c r="C4756" s="102">
        <v>0.8</v>
      </c>
    </row>
    <row r="4757" spans="2:3" ht="15.75" thickBot="1" x14ac:dyDescent="0.3">
      <c r="B4757" s="96" t="s">
        <v>802</v>
      </c>
      <c r="C4757" s="102">
        <v>6</v>
      </c>
    </row>
    <row r="4758" spans="2:3" ht="15.75" thickBot="1" x14ac:dyDescent="0.3">
      <c r="B4758" s="66" t="s">
        <v>780</v>
      </c>
      <c r="C4758" s="102">
        <v>6</v>
      </c>
    </row>
    <row r="4759" spans="2:3" ht="15.75" thickBot="1" x14ac:dyDescent="0.3">
      <c r="B4759" s="96" t="s">
        <v>806</v>
      </c>
      <c r="C4759" s="102">
        <v>5.2</v>
      </c>
    </row>
    <row r="4760" spans="2:3" ht="15.75" thickBot="1" x14ac:dyDescent="0.3">
      <c r="B4760" s="66" t="s">
        <v>4</v>
      </c>
      <c r="C4760" s="102">
        <v>4.3</v>
      </c>
    </row>
    <row r="4761" spans="2:3" ht="15.75" thickBot="1" x14ac:dyDescent="0.3">
      <c r="B4761" s="66" t="s">
        <v>12</v>
      </c>
      <c r="C4761" s="102">
        <v>0.8</v>
      </c>
    </row>
    <row r="4762" spans="2:3" ht="15.75" thickBot="1" x14ac:dyDescent="0.3">
      <c r="B4762" s="100" t="s">
        <v>808</v>
      </c>
      <c r="C4762" s="103">
        <v>0.8</v>
      </c>
    </row>
    <row r="4763" spans="2:3" ht="15.75" thickBot="1" x14ac:dyDescent="0.3">
      <c r="B4763" s="100" t="s">
        <v>825</v>
      </c>
      <c r="C4763" s="103">
        <v>19.5</v>
      </c>
    </row>
    <row r="4764" spans="2:3" ht="15.75" thickBot="1" x14ac:dyDescent="0.3">
      <c r="B4764" s="100" t="s">
        <v>826</v>
      </c>
      <c r="C4764" s="103">
        <v>20.3</v>
      </c>
    </row>
    <row r="4765" spans="2:3" ht="15.75" thickBot="1" x14ac:dyDescent="0.3">
      <c r="B4765" s="96" t="s">
        <v>821</v>
      </c>
      <c r="C4765" s="104">
        <v>17</v>
      </c>
    </row>
    <row r="4766" spans="2:3" ht="15.75" thickBot="1" x14ac:dyDescent="0.3">
      <c r="B4766" s="98" t="s">
        <v>822</v>
      </c>
      <c r="C4766" s="104">
        <v>12</v>
      </c>
    </row>
    <row r="4767" spans="2:3" ht="15.75" thickBot="1" x14ac:dyDescent="0.3">
      <c r="B4767" s="98" t="s">
        <v>823</v>
      </c>
      <c r="C4767" s="104">
        <v>5</v>
      </c>
    </row>
    <row r="4768" spans="2:3" ht="15.75" thickBot="1" x14ac:dyDescent="0.3">
      <c r="B4768" s="123" t="s">
        <v>1050</v>
      </c>
      <c r="C4768" s="124"/>
    </row>
    <row r="4769" spans="2:3" ht="15.75" thickBot="1" x14ac:dyDescent="0.3">
      <c r="B4769" s="65" t="s">
        <v>780</v>
      </c>
      <c r="C4769" s="102">
        <v>300</v>
      </c>
    </row>
    <row r="4770" spans="2:3" ht="15.75" thickBot="1" x14ac:dyDescent="0.3">
      <c r="B4770" s="66" t="s">
        <v>782</v>
      </c>
      <c r="C4770" s="102">
        <v>300</v>
      </c>
    </row>
    <row r="4771" spans="2:3" ht="15.75" thickBot="1" x14ac:dyDescent="0.3">
      <c r="B4771" s="65" t="s">
        <v>4</v>
      </c>
      <c r="C4771" s="102">
        <v>212.8</v>
      </c>
    </row>
    <row r="4772" spans="2:3" ht="15.75" thickBot="1" x14ac:dyDescent="0.3">
      <c r="B4772" s="66" t="s">
        <v>5</v>
      </c>
      <c r="C4772" s="102">
        <v>37.700000000000003</v>
      </c>
    </row>
    <row r="4773" spans="2:3" ht="15.75" thickBot="1" x14ac:dyDescent="0.3">
      <c r="B4773" s="66" t="s">
        <v>6</v>
      </c>
      <c r="C4773" s="102">
        <v>122.6</v>
      </c>
    </row>
    <row r="4774" spans="2:3" ht="15.75" thickBot="1" x14ac:dyDescent="0.3">
      <c r="B4774" s="66" t="s">
        <v>11</v>
      </c>
      <c r="C4774" s="102">
        <v>52.6</v>
      </c>
    </row>
    <row r="4775" spans="2:3" ht="15.75" thickBot="1" x14ac:dyDescent="0.3">
      <c r="B4775" s="65" t="s">
        <v>12</v>
      </c>
      <c r="C4775" s="102">
        <v>1.9</v>
      </c>
    </row>
    <row r="4776" spans="2:3" ht="15.75" thickBot="1" x14ac:dyDescent="0.3">
      <c r="B4776" s="96" t="s">
        <v>802</v>
      </c>
      <c r="C4776" s="102">
        <v>300</v>
      </c>
    </row>
    <row r="4777" spans="2:3" ht="15.75" thickBot="1" x14ac:dyDescent="0.3">
      <c r="B4777" s="66" t="s">
        <v>780</v>
      </c>
      <c r="C4777" s="102">
        <v>300</v>
      </c>
    </row>
    <row r="4778" spans="2:3" ht="15.75" thickBot="1" x14ac:dyDescent="0.3">
      <c r="B4778" s="96" t="s">
        <v>806</v>
      </c>
      <c r="C4778" s="102">
        <v>214.7</v>
      </c>
    </row>
    <row r="4779" spans="2:3" ht="15.75" thickBot="1" x14ac:dyDescent="0.3">
      <c r="B4779" s="66" t="s">
        <v>4</v>
      </c>
      <c r="C4779" s="102">
        <v>212.8</v>
      </c>
    </row>
    <row r="4780" spans="2:3" ht="15.75" thickBot="1" x14ac:dyDescent="0.3">
      <c r="B4780" s="66" t="s">
        <v>12</v>
      </c>
      <c r="C4780" s="102">
        <v>1.9</v>
      </c>
    </row>
    <row r="4781" spans="2:3" ht="15.75" thickBot="1" x14ac:dyDescent="0.3">
      <c r="B4781" s="100" t="s">
        <v>808</v>
      </c>
      <c r="C4781" s="103">
        <v>85.3</v>
      </c>
    </row>
    <row r="4782" spans="2:3" ht="15.75" thickBot="1" x14ac:dyDescent="0.3">
      <c r="B4782" s="100" t="s">
        <v>825</v>
      </c>
      <c r="C4782" s="103">
        <v>456.6</v>
      </c>
    </row>
    <row r="4783" spans="2:3" ht="15.75" thickBot="1" x14ac:dyDescent="0.3">
      <c r="B4783" s="100" t="s">
        <v>826</v>
      </c>
      <c r="C4783" s="103">
        <v>541.9</v>
      </c>
    </row>
    <row r="4784" spans="2:3" ht="15.75" thickBot="1" x14ac:dyDescent="0.3">
      <c r="B4784" s="96" t="s">
        <v>821</v>
      </c>
      <c r="C4784" s="104">
        <v>292</v>
      </c>
    </row>
    <row r="4785" spans="2:3" ht="15.75" thickBot="1" x14ac:dyDescent="0.3">
      <c r="B4785" s="98" t="s">
        <v>822</v>
      </c>
      <c r="C4785" s="104">
        <v>197</v>
      </c>
    </row>
    <row r="4786" spans="2:3" ht="15.75" thickBot="1" x14ac:dyDescent="0.3">
      <c r="B4786" s="98" t="s">
        <v>823</v>
      </c>
      <c r="C4786" s="104">
        <v>95</v>
      </c>
    </row>
    <row r="4787" spans="2:3" ht="15.75" thickBot="1" x14ac:dyDescent="0.3">
      <c r="B4787" s="123" t="s">
        <v>618</v>
      </c>
      <c r="C4787" s="124"/>
    </row>
    <row r="4788" spans="2:3" ht="15.75" thickBot="1" x14ac:dyDescent="0.3">
      <c r="B4788" s="65" t="s">
        <v>780</v>
      </c>
      <c r="C4788" s="102">
        <v>179.7</v>
      </c>
    </row>
    <row r="4789" spans="2:3" ht="15.75" thickBot="1" x14ac:dyDescent="0.3">
      <c r="B4789" s="66" t="s">
        <v>9</v>
      </c>
      <c r="C4789" s="102">
        <v>29.2</v>
      </c>
    </row>
    <row r="4790" spans="2:3" ht="15.75" thickBot="1" x14ac:dyDescent="0.3">
      <c r="B4790" s="66" t="s">
        <v>782</v>
      </c>
      <c r="C4790" s="102">
        <v>150.5</v>
      </c>
    </row>
    <row r="4791" spans="2:3" ht="15.75" thickBot="1" x14ac:dyDescent="0.3">
      <c r="B4791" s="65" t="s">
        <v>4</v>
      </c>
      <c r="C4791" s="102">
        <v>156.80000000000001</v>
      </c>
    </row>
    <row r="4792" spans="2:3" ht="15.75" thickBot="1" x14ac:dyDescent="0.3">
      <c r="B4792" s="66" t="s">
        <v>6</v>
      </c>
      <c r="C4792" s="102">
        <v>148</v>
      </c>
    </row>
    <row r="4793" spans="2:3" ht="15.75" thickBot="1" x14ac:dyDescent="0.3">
      <c r="B4793" s="66" t="s">
        <v>11</v>
      </c>
      <c r="C4793" s="102">
        <v>8.8000000000000007</v>
      </c>
    </row>
    <row r="4794" spans="2:3" ht="15.75" thickBot="1" x14ac:dyDescent="0.3">
      <c r="B4794" s="65" t="s">
        <v>12</v>
      </c>
      <c r="C4794" s="102">
        <v>8.5</v>
      </c>
    </row>
    <row r="4795" spans="2:3" ht="15.75" thickBot="1" x14ac:dyDescent="0.3">
      <c r="B4795" s="96" t="s">
        <v>802</v>
      </c>
      <c r="C4795" s="102">
        <v>179.7</v>
      </c>
    </row>
    <row r="4796" spans="2:3" ht="15.75" thickBot="1" x14ac:dyDescent="0.3">
      <c r="B4796" s="66" t="s">
        <v>780</v>
      </c>
      <c r="C4796" s="102">
        <v>179.7</v>
      </c>
    </row>
    <row r="4797" spans="2:3" ht="15.75" thickBot="1" x14ac:dyDescent="0.3">
      <c r="B4797" s="96" t="s">
        <v>806</v>
      </c>
      <c r="C4797" s="102">
        <v>165.3</v>
      </c>
    </row>
    <row r="4798" spans="2:3" ht="15.75" thickBot="1" x14ac:dyDescent="0.3">
      <c r="B4798" s="66" t="s">
        <v>4</v>
      </c>
      <c r="C4798" s="102">
        <v>156.80000000000001</v>
      </c>
    </row>
    <row r="4799" spans="2:3" ht="15.75" thickBot="1" x14ac:dyDescent="0.3">
      <c r="B4799" s="66" t="s">
        <v>12</v>
      </c>
      <c r="C4799" s="102">
        <v>8.5</v>
      </c>
    </row>
    <row r="4800" spans="2:3" ht="15.75" thickBot="1" x14ac:dyDescent="0.3">
      <c r="B4800" s="100" t="s">
        <v>808</v>
      </c>
      <c r="C4800" s="103">
        <v>14.4</v>
      </c>
    </row>
    <row r="4801" spans="2:3" ht="15.75" thickBot="1" x14ac:dyDescent="0.3">
      <c r="B4801" s="100" t="s">
        <v>825</v>
      </c>
      <c r="C4801" s="103">
        <v>18</v>
      </c>
    </row>
    <row r="4802" spans="2:3" ht="15.75" thickBot="1" x14ac:dyDescent="0.3">
      <c r="B4802" s="100" t="s">
        <v>826</v>
      </c>
      <c r="C4802" s="103">
        <v>32.299999999999997</v>
      </c>
    </row>
    <row r="4803" spans="2:3" ht="15.75" thickBot="1" x14ac:dyDescent="0.3">
      <c r="B4803" s="96" t="s">
        <v>821</v>
      </c>
      <c r="C4803" s="104">
        <v>63</v>
      </c>
    </row>
    <row r="4804" spans="2:3" ht="15.75" thickBot="1" x14ac:dyDescent="0.3">
      <c r="B4804" s="98" t="s">
        <v>822</v>
      </c>
      <c r="C4804" s="104">
        <v>20</v>
      </c>
    </row>
    <row r="4805" spans="2:3" ht="15.75" thickBot="1" x14ac:dyDescent="0.3">
      <c r="B4805" s="98" t="s">
        <v>823</v>
      </c>
      <c r="C4805" s="104">
        <v>43</v>
      </c>
    </row>
    <row r="4806" spans="2:3" ht="15.75" thickBot="1" x14ac:dyDescent="0.3">
      <c r="B4806" s="123" t="s">
        <v>606</v>
      </c>
      <c r="C4806" s="124"/>
    </row>
    <row r="4807" spans="2:3" ht="15.75" thickBot="1" x14ac:dyDescent="0.3">
      <c r="B4807" s="65" t="s">
        <v>780</v>
      </c>
      <c r="C4807" s="102">
        <v>32.700000000000003</v>
      </c>
    </row>
    <row r="4808" spans="2:3" ht="15.75" thickBot="1" x14ac:dyDescent="0.3">
      <c r="B4808" s="66" t="s">
        <v>9</v>
      </c>
      <c r="C4808" s="102">
        <v>25.6</v>
      </c>
    </row>
    <row r="4809" spans="2:3" ht="15.75" thickBot="1" x14ac:dyDescent="0.3">
      <c r="B4809" s="66" t="s">
        <v>782</v>
      </c>
      <c r="C4809" s="102">
        <v>7.1</v>
      </c>
    </row>
    <row r="4810" spans="2:3" ht="15.75" thickBot="1" x14ac:dyDescent="0.3">
      <c r="B4810" s="65" t="s">
        <v>4</v>
      </c>
      <c r="C4810" s="102">
        <v>8.1999999999999993</v>
      </c>
    </row>
    <row r="4811" spans="2:3" ht="15.75" thickBot="1" x14ac:dyDescent="0.3">
      <c r="B4811" s="66" t="s">
        <v>6</v>
      </c>
      <c r="C4811" s="102">
        <v>8.1999999999999993</v>
      </c>
    </row>
    <row r="4812" spans="2:3" ht="15.75" thickBot="1" x14ac:dyDescent="0.3">
      <c r="B4812" s="96" t="s">
        <v>802</v>
      </c>
      <c r="C4812" s="102">
        <v>32.700000000000003</v>
      </c>
    </row>
    <row r="4813" spans="2:3" ht="15.75" thickBot="1" x14ac:dyDescent="0.3">
      <c r="B4813" s="66" t="s">
        <v>780</v>
      </c>
      <c r="C4813" s="102">
        <v>32.700000000000003</v>
      </c>
    </row>
    <row r="4814" spans="2:3" ht="15.75" thickBot="1" x14ac:dyDescent="0.3">
      <c r="B4814" s="96" t="s">
        <v>806</v>
      </c>
      <c r="C4814" s="102">
        <v>8.1999999999999993</v>
      </c>
    </row>
    <row r="4815" spans="2:3" ht="15.75" thickBot="1" x14ac:dyDescent="0.3">
      <c r="B4815" s="66" t="s">
        <v>4</v>
      </c>
      <c r="C4815" s="102">
        <v>8.1999999999999993</v>
      </c>
    </row>
    <row r="4816" spans="2:3" ht="15.75" thickBot="1" x14ac:dyDescent="0.3">
      <c r="B4816" s="100" t="s">
        <v>808</v>
      </c>
      <c r="C4816" s="103">
        <v>24.5</v>
      </c>
    </row>
    <row r="4817" spans="2:3" ht="15.75" thickBot="1" x14ac:dyDescent="0.3">
      <c r="B4817" s="100" t="s">
        <v>825</v>
      </c>
      <c r="C4817" s="103">
        <v>11.8</v>
      </c>
    </row>
    <row r="4818" spans="2:3" ht="15.75" thickBot="1" x14ac:dyDescent="0.3">
      <c r="B4818" s="100" t="s">
        <v>826</v>
      </c>
      <c r="C4818" s="103">
        <v>36.4</v>
      </c>
    </row>
    <row r="4819" spans="2:3" ht="15.75" thickBot="1" x14ac:dyDescent="0.3">
      <c r="B4819" s="96" t="s">
        <v>821</v>
      </c>
      <c r="C4819" s="104">
        <v>34</v>
      </c>
    </row>
    <row r="4820" spans="2:3" ht="15.75" thickBot="1" x14ac:dyDescent="0.3">
      <c r="B4820" s="98" t="s">
        <v>822</v>
      </c>
      <c r="C4820" s="104">
        <v>18</v>
      </c>
    </row>
    <row r="4821" spans="2:3" ht="15.75" thickBot="1" x14ac:dyDescent="0.3">
      <c r="B4821" s="98" t="s">
        <v>823</v>
      </c>
      <c r="C4821" s="104">
        <v>16</v>
      </c>
    </row>
    <row r="4822" spans="2:3" ht="15.75" thickBot="1" x14ac:dyDescent="0.3">
      <c r="B4822" s="123" t="s">
        <v>1051</v>
      </c>
      <c r="C4822" s="124"/>
    </row>
    <row r="4823" spans="2:3" ht="15.75" thickBot="1" x14ac:dyDescent="0.3">
      <c r="B4823" s="65" t="s">
        <v>780</v>
      </c>
      <c r="C4823" s="102">
        <v>136.19999999999999</v>
      </c>
    </row>
    <row r="4824" spans="2:3" ht="15.75" thickBot="1" x14ac:dyDescent="0.3">
      <c r="B4824" s="66" t="s">
        <v>9</v>
      </c>
      <c r="C4824" s="102">
        <v>68.400000000000006</v>
      </c>
    </row>
    <row r="4825" spans="2:3" ht="15.75" thickBot="1" x14ac:dyDescent="0.3">
      <c r="B4825" s="66" t="s">
        <v>782</v>
      </c>
      <c r="C4825" s="102">
        <v>67.8</v>
      </c>
    </row>
    <row r="4826" spans="2:3" ht="15.75" thickBot="1" x14ac:dyDescent="0.3">
      <c r="B4826" s="65" t="s">
        <v>4</v>
      </c>
      <c r="C4826" s="102">
        <v>135.19999999999999</v>
      </c>
    </row>
    <row r="4827" spans="2:3" ht="15.75" thickBot="1" x14ac:dyDescent="0.3">
      <c r="B4827" s="66" t="s">
        <v>5</v>
      </c>
      <c r="C4827" s="102">
        <v>3.8</v>
      </c>
    </row>
    <row r="4828" spans="2:3" ht="15.75" thickBot="1" x14ac:dyDescent="0.3">
      <c r="B4828" s="66" t="s">
        <v>6</v>
      </c>
      <c r="C4828" s="102">
        <v>126.6</v>
      </c>
    </row>
    <row r="4829" spans="2:3" ht="15.75" thickBot="1" x14ac:dyDescent="0.3">
      <c r="B4829" s="66" t="s">
        <v>11</v>
      </c>
      <c r="C4829" s="102">
        <v>4.9000000000000004</v>
      </c>
    </row>
    <row r="4830" spans="2:3" ht="15.75" thickBot="1" x14ac:dyDescent="0.3">
      <c r="B4830" s="65" t="s">
        <v>12</v>
      </c>
      <c r="C4830" s="102">
        <v>12.3</v>
      </c>
    </row>
    <row r="4831" spans="2:3" ht="15.75" thickBot="1" x14ac:dyDescent="0.3">
      <c r="B4831" s="96" t="s">
        <v>802</v>
      </c>
      <c r="C4831" s="102">
        <v>136.19999999999999</v>
      </c>
    </row>
    <row r="4832" spans="2:3" ht="15.75" thickBot="1" x14ac:dyDescent="0.3">
      <c r="B4832" s="66" t="s">
        <v>780</v>
      </c>
      <c r="C4832" s="102">
        <v>136.19999999999999</v>
      </c>
    </row>
    <row r="4833" spans="2:3" ht="15.75" thickBot="1" x14ac:dyDescent="0.3">
      <c r="B4833" s="96" t="s">
        <v>806</v>
      </c>
      <c r="C4833" s="102">
        <v>147.6</v>
      </c>
    </row>
    <row r="4834" spans="2:3" ht="15.75" thickBot="1" x14ac:dyDescent="0.3">
      <c r="B4834" s="66" t="s">
        <v>4</v>
      </c>
      <c r="C4834" s="102">
        <v>135.19999999999999</v>
      </c>
    </row>
    <row r="4835" spans="2:3" ht="15.75" thickBot="1" x14ac:dyDescent="0.3">
      <c r="B4835" s="66" t="s">
        <v>12</v>
      </c>
      <c r="C4835" s="102">
        <v>12.3</v>
      </c>
    </row>
    <row r="4836" spans="2:3" ht="15.75" thickBot="1" x14ac:dyDescent="0.3">
      <c r="B4836" s="100" t="s">
        <v>808</v>
      </c>
      <c r="C4836" s="103">
        <v>-11.4</v>
      </c>
    </row>
    <row r="4837" spans="2:3" ht="15.75" thickBot="1" x14ac:dyDescent="0.3">
      <c r="B4837" s="100" t="s">
        <v>825</v>
      </c>
      <c r="C4837" s="103">
        <v>13.6</v>
      </c>
    </row>
    <row r="4838" spans="2:3" ht="15.75" thickBot="1" x14ac:dyDescent="0.3">
      <c r="B4838" s="100" t="s">
        <v>826</v>
      </c>
      <c r="C4838" s="103">
        <v>2.2000000000000002</v>
      </c>
    </row>
    <row r="4839" spans="2:3" ht="15.75" thickBot="1" x14ac:dyDescent="0.3">
      <c r="B4839" s="96" t="s">
        <v>821</v>
      </c>
      <c r="C4839" s="104">
        <v>119</v>
      </c>
    </row>
    <row r="4840" spans="2:3" ht="15.75" thickBot="1" x14ac:dyDescent="0.3">
      <c r="B4840" s="98" t="s">
        <v>822</v>
      </c>
      <c r="C4840" s="104">
        <v>52</v>
      </c>
    </row>
    <row r="4841" spans="2:3" ht="15.75" thickBot="1" x14ac:dyDescent="0.3">
      <c r="B4841" s="98" t="s">
        <v>823</v>
      </c>
      <c r="C4841" s="104">
        <v>67</v>
      </c>
    </row>
    <row r="4842" spans="2:3" ht="15.75" thickBot="1" x14ac:dyDescent="0.3">
      <c r="B4842" s="123" t="s">
        <v>1052</v>
      </c>
      <c r="C4842" s="124"/>
    </row>
    <row r="4843" spans="2:3" ht="15.75" thickBot="1" x14ac:dyDescent="0.3">
      <c r="B4843" s="65" t="s">
        <v>780</v>
      </c>
      <c r="C4843" s="102">
        <v>384.9</v>
      </c>
    </row>
    <row r="4844" spans="2:3" ht="15.75" thickBot="1" x14ac:dyDescent="0.3">
      <c r="B4844" s="66" t="s">
        <v>782</v>
      </c>
      <c r="C4844" s="102">
        <v>384.9</v>
      </c>
    </row>
    <row r="4845" spans="2:3" ht="15.75" thickBot="1" x14ac:dyDescent="0.3">
      <c r="B4845" s="65" t="s">
        <v>4</v>
      </c>
      <c r="C4845" s="102">
        <v>286.60000000000002</v>
      </c>
    </row>
    <row r="4846" spans="2:3" ht="15.75" thickBot="1" x14ac:dyDescent="0.3">
      <c r="B4846" s="66" t="s">
        <v>6</v>
      </c>
      <c r="C4846" s="102">
        <v>256.5</v>
      </c>
    </row>
    <row r="4847" spans="2:3" ht="15.75" thickBot="1" x14ac:dyDescent="0.3">
      <c r="B4847" s="66" t="s">
        <v>11</v>
      </c>
      <c r="C4847" s="102">
        <v>30</v>
      </c>
    </row>
    <row r="4848" spans="2:3" ht="15.75" thickBot="1" x14ac:dyDescent="0.3">
      <c r="B4848" s="65" t="s">
        <v>12</v>
      </c>
      <c r="C4848" s="102">
        <v>28.5</v>
      </c>
    </row>
    <row r="4849" spans="2:3" ht="15.75" thickBot="1" x14ac:dyDescent="0.3">
      <c r="B4849" s="96" t="s">
        <v>802</v>
      </c>
      <c r="C4849" s="102">
        <v>384.9</v>
      </c>
    </row>
    <row r="4850" spans="2:3" ht="15.75" thickBot="1" x14ac:dyDescent="0.3">
      <c r="B4850" s="66" t="s">
        <v>780</v>
      </c>
      <c r="C4850" s="102">
        <v>384.9</v>
      </c>
    </row>
    <row r="4851" spans="2:3" ht="15.75" thickBot="1" x14ac:dyDescent="0.3">
      <c r="B4851" s="96" t="s">
        <v>806</v>
      </c>
      <c r="C4851" s="102">
        <v>315</v>
      </c>
    </row>
    <row r="4852" spans="2:3" ht="15.75" thickBot="1" x14ac:dyDescent="0.3">
      <c r="B4852" s="66" t="s">
        <v>4</v>
      </c>
      <c r="C4852" s="102">
        <v>286.60000000000002</v>
      </c>
    </row>
    <row r="4853" spans="2:3" ht="15.75" thickBot="1" x14ac:dyDescent="0.3">
      <c r="B4853" s="66" t="s">
        <v>12</v>
      </c>
      <c r="C4853" s="102">
        <v>28.5</v>
      </c>
    </row>
    <row r="4854" spans="2:3" ht="15.75" thickBot="1" x14ac:dyDescent="0.3">
      <c r="B4854" s="100" t="s">
        <v>808</v>
      </c>
      <c r="C4854" s="103">
        <v>69.900000000000006</v>
      </c>
    </row>
    <row r="4855" spans="2:3" ht="15.75" thickBot="1" x14ac:dyDescent="0.3">
      <c r="B4855" s="100" t="s">
        <v>825</v>
      </c>
      <c r="C4855" s="101">
        <v>1293.2</v>
      </c>
    </row>
    <row r="4856" spans="2:3" ht="15.75" thickBot="1" x14ac:dyDescent="0.3">
      <c r="B4856" s="100" t="s">
        <v>826</v>
      </c>
      <c r="C4856" s="101">
        <v>1363.1</v>
      </c>
    </row>
    <row r="4857" spans="2:3" ht="15.75" thickBot="1" x14ac:dyDescent="0.3">
      <c r="B4857" s="96" t="s">
        <v>821</v>
      </c>
      <c r="C4857" s="104">
        <v>183</v>
      </c>
    </row>
    <row r="4858" spans="2:3" ht="15.75" thickBot="1" x14ac:dyDescent="0.3">
      <c r="B4858" s="98" t="s">
        <v>822</v>
      </c>
      <c r="C4858" s="104">
        <v>149</v>
      </c>
    </row>
    <row r="4859" spans="2:3" ht="15.75" thickBot="1" x14ac:dyDescent="0.3">
      <c r="B4859" s="98" t="s">
        <v>823</v>
      </c>
      <c r="C4859" s="104">
        <v>34</v>
      </c>
    </row>
    <row r="4860" spans="2:3" ht="15.75" thickBot="1" x14ac:dyDescent="0.3">
      <c r="B4860" s="123" t="s">
        <v>599</v>
      </c>
      <c r="C4860" s="124"/>
    </row>
    <row r="4861" spans="2:3" ht="15.75" thickBot="1" x14ac:dyDescent="0.3">
      <c r="B4861" s="65" t="s">
        <v>780</v>
      </c>
      <c r="C4861" s="102">
        <v>44.8</v>
      </c>
    </row>
    <row r="4862" spans="2:3" ht="15.75" thickBot="1" x14ac:dyDescent="0.3">
      <c r="B4862" s="66" t="s">
        <v>9</v>
      </c>
      <c r="C4862" s="102">
        <v>20</v>
      </c>
    </row>
    <row r="4863" spans="2:3" ht="15.75" thickBot="1" x14ac:dyDescent="0.3">
      <c r="B4863" s="66" t="s">
        <v>782</v>
      </c>
      <c r="C4863" s="102">
        <v>24.8</v>
      </c>
    </row>
    <row r="4864" spans="2:3" ht="15.75" thickBot="1" x14ac:dyDescent="0.3">
      <c r="B4864" s="65" t="s">
        <v>4</v>
      </c>
      <c r="C4864" s="102">
        <v>60.9</v>
      </c>
    </row>
    <row r="4865" spans="2:3" ht="15.75" thickBot="1" x14ac:dyDescent="0.3">
      <c r="B4865" s="66" t="s">
        <v>6</v>
      </c>
      <c r="C4865" s="102">
        <v>60.9</v>
      </c>
    </row>
    <row r="4866" spans="2:3" ht="15.75" thickBot="1" x14ac:dyDescent="0.3">
      <c r="B4866" s="96" t="s">
        <v>802</v>
      </c>
      <c r="C4866" s="102">
        <v>44.8</v>
      </c>
    </row>
    <row r="4867" spans="2:3" ht="15.75" thickBot="1" x14ac:dyDescent="0.3">
      <c r="B4867" s="66" t="s">
        <v>780</v>
      </c>
      <c r="C4867" s="102">
        <v>44.8</v>
      </c>
    </row>
    <row r="4868" spans="2:3" ht="15.75" thickBot="1" x14ac:dyDescent="0.3">
      <c r="B4868" s="96" t="s">
        <v>806</v>
      </c>
      <c r="C4868" s="102">
        <v>60.9</v>
      </c>
    </row>
    <row r="4869" spans="2:3" ht="15.75" thickBot="1" x14ac:dyDescent="0.3">
      <c r="B4869" s="66" t="s">
        <v>4</v>
      </c>
      <c r="C4869" s="102">
        <v>60.9</v>
      </c>
    </row>
    <row r="4870" spans="2:3" ht="15.75" thickBot="1" x14ac:dyDescent="0.3">
      <c r="B4870" s="100" t="s">
        <v>808</v>
      </c>
      <c r="C4870" s="103">
        <v>-16.100000000000001</v>
      </c>
    </row>
    <row r="4871" spans="2:3" ht="15.75" thickBot="1" x14ac:dyDescent="0.3">
      <c r="B4871" s="100" t="s">
        <v>825</v>
      </c>
      <c r="C4871" s="103">
        <v>16.100000000000001</v>
      </c>
    </row>
    <row r="4872" spans="2:3" ht="15.75" thickBot="1" x14ac:dyDescent="0.3">
      <c r="B4872" s="96" t="s">
        <v>821</v>
      </c>
      <c r="C4872" s="104">
        <v>295</v>
      </c>
    </row>
    <row r="4873" spans="2:3" ht="15.75" thickBot="1" x14ac:dyDescent="0.3">
      <c r="B4873" s="98" t="s">
        <v>822</v>
      </c>
      <c r="C4873" s="104">
        <v>255</v>
      </c>
    </row>
    <row r="4874" spans="2:3" ht="15.75" thickBot="1" x14ac:dyDescent="0.3">
      <c r="B4874" s="98" t="s">
        <v>823</v>
      </c>
      <c r="C4874" s="104">
        <v>40</v>
      </c>
    </row>
    <row r="4875" spans="2:3" ht="15.75" thickBot="1" x14ac:dyDescent="0.3">
      <c r="B4875" s="123" t="s">
        <v>1053</v>
      </c>
      <c r="C4875" s="124"/>
    </row>
    <row r="4876" spans="2:3" ht="15.75" thickBot="1" x14ac:dyDescent="0.3">
      <c r="B4876" s="65" t="s">
        <v>780</v>
      </c>
      <c r="C4876" s="102">
        <v>500.9</v>
      </c>
    </row>
    <row r="4877" spans="2:3" ht="15.75" thickBot="1" x14ac:dyDescent="0.3">
      <c r="B4877" s="66" t="s">
        <v>782</v>
      </c>
      <c r="C4877" s="102">
        <v>500.9</v>
      </c>
    </row>
    <row r="4878" spans="2:3" ht="15.75" thickBot="1" x14ac:dyDescent="0.3">
      <c r="B4878" s="65" t="s">
        <v>4</v>
      </c>
      <c r="C4878" s="102">
        <v>420.8</v>
      </c>
    </row>
    <row r="4879" spans="2:3" ht="15.75" thickBot="1" x14ac:dyDescent="0.3">
      <c r="B4879" s="66" t="s">
        <v>6</v>
      </c>
      <c r="C4879" s="102">
        <v>6.3</v>
      </c>
    </row>
    <row r="4880" spans="2:3" ht="15.75" thickBot="1" x14ac:dyDescent="0.3">
      <c r="B4880" s="66" t="s">
        <v>9</v>
      </c>
      <c r="C4880" s="102">
        <v>410</v>
      </c>
    </row>
    <row r="4881" spans="2:3" ht="15.75" thickBot="1" x14ac:dyDescent="0.3">
      <c r="B4881" s="66" t="s">
        <v>11</v>
      </c>
      <c r="C4881" s="102">
        <v>4.5</v>
      </c>
    </row>
    <row r="4882" spans="2:3" ht="15.75" thickBot="1" x14ac:dyDescent="0.3">
      <c r="B4882" s="96" t="s">
        <v>802</v>
      </c>
      <c r="C4882" s="102">
        <v>500.9</v>
      </c>
    </row>
    <row r="4883" spans="2:3" ht="15.75" thickBot="1" x14ac:dyDescent="0.3">
      <c r="B4883" s="66" t="s">
        <v>780</v>
      </c>
      <c r="C4883" s="102">
        <v>500.9</v>
      </c>
    </row>
    <row r="4884" spans="2:3" ht="15.75" thickBot="1" x14ac:dyDescent="0.3">
      <c r="B4884" s="96" t="s">
        <v>806</v>
      </c>
      <c r="C4884" s="102">
        <v>420.8</v>
      </c>
    </row>
    <row r="4885" spans="2:3" ht="15.75" thickBot="1" x14ac:dyDescent="0.3">
      <c r="B4885" s="66" t="s">
        <v>4</v>
      </c>
      <c r="C4885" s="102">
        <v>420.8</v>
      </c>
    </row>
    <row r="4886" spans="2:3" ht="15.75" thickBot="1" x14ac:dyDescent="0.3">
      <c r="B4886" s="100" t="s">
        <v>808</v>
      </c>
      <c r="C4886" s="103">
        <v>80.099999999999994</v>
      </c>
    </row>
    <row r="4887" spans="2:3" ht="15.75" thickBot="1" x14ac:dyDescent="0.3">
      <c r="B4887" s="100" t="s">
        <v>825</v>
      </c>
      <c r="C4887" s="103">
        <v>20.7</v>
      </c>
    </row>
    <row r="4888" spans="2:3" ht="15.75" thickBot="1" x14ac:dyDescent="0.3">
      <c r="B4888" s="100" t="s">
        <v>826</v>
      </c>
      <c r="C4888" s="103">
        <v>100.8</v>
      </c>
    </row>
    <row r="4889" spans="2:3" ht="15.75" thickBot="1" x14ac:dyDescent="0.3">
      <c r="B4889" s="96" t="s">
        <v>821</v>
      </c>
      <c r="C4889" s="104">
        <v>85</v>
      </c>
    </row>
    <row r="4890" spans="2:3" ht="15.75" thickBot="1" x14ac:dyDescent="0.3">
      <c r="B4890" s="98" t="s">
        <v>822</v>
      </c>
      <c r="C4890" s="104">
        <v>24</v>
      </c>
    </row>
    <row r="4891" spans="2:3" ht="15.75" thickBot="1" x14ac:dyDescent="0.3">
      <c r="B4891" s="98" t="s">
        <v>823</v>
      </c>
      <c r="C4891" s="104">
        <v>61</v>
      </c>
    </row>
    <row r="4892" spans="2:3" ht="15.75" thickBot="1" x14ac:dyDescent="0.3">
      <c r="B4892" s="123" t="s">
        <v>1054</v>
      </c>
      <c r="C4892" s="124"/>
    </row>
    <row r="4893" spans="2:3" ht="15.75" thickBot="1" x14ac:dyDescent="0.3">
      <c r="B4893" s="65" t="s">
        <v>780</v>
      </c>
      <c r="C4893" s="102">
        <v>101.6</v>
      </c>
    </row>
    <row r="4894" spans="2:3" ht="15.75" thickBot="1" x14ac:dyDescent="0.3">
      <c r="B4894" s="66" t="s">
        <v>9</v>
      </c>
      <c r="C4894" s="102">
        <v>22</v>
      </c>
    </row>
    <row r="4895" spans="2:3" ht="15.75" thickBot="1" x14ac:dyDescent="0.3">
      <c r="B4895" s="66" t="s">
        <v>782</v>
      </c>
      <c r="C4895" s="102">
        <v>79.599999999999994</v>
      </c>
    </row>
    <row r="4896" spans="2:3" ht="15.75" thickBot="1" x14ac:dyDescent="0.3">
      <c r="B4896" s="65" t="s">
        <v>4</v>
      </c>
      <c r="C4896" s="102">
        <v>66.400000000000006</v>
      </c>
    </row>
    <row r="4897" spans="2:3" ht="15.75" thickBot="1" x14ac:dyDescent="0.3">
      <c r="B4897" s="66" t="s">
        <v>5</v>
      </c>
      <c r="C4897" s="102">
        <v>15.1</v>
      </c>
    </row>
    <row r="4898" spans="2:3" ht="15.75" thickBot="1" x14ac:dyDescent="0.3">
      <c r="B4898" s="66" t="s">
        <v>6</v>
      </c>
      <c r="C4898" s="102">
        <v>51.3</v>
      </c>
    </row>
    <row r="4899" spans="2:3" ht="15.75" thickBot="1" x14ac:dyDescent="0.3">
      <c r="B4899" s="65" t="s">
        <v>12</v>
      </c>
      <c r="C4899" s="102">
        <v>6.7</v>
      </c>
    </row>
    <row r="4900" spans="2:3" ht="15.75" thickBot="1" x14ac:dyDescent="0.3">
      <c r="B4900" s="96" t="s">
        <v>802</v>
      </c>
      <c r="C4900" s="102">
        <v>101.6</v>
      </c>
    </row>
    <row r="4901" spans="2:3" ht="15.75" thickBot="1" x14ac:dyDescent="0.3">
      <c r="B4901" s="66" t="s">
        <v>780</v>
      </c>
      <c r="C4901" s="102">
        <v>101.6</v>
      </c>
    </row>
    <row r="4902" spans="2:3" ht="15.75" thickBot="1" x14ac:dyDescent="0.3">
      <c r="B4902" s="96" t="s">
        <v>806</v>
      </c>
      <c r="C4902" s="102">
        <v>73.2</v>
      </c>
    </row>
    <row r="4903" spans="2:3" ht="15.75" thickBot="1" x14ac:dyDescent="0.3">
      <c r="B4903" s="66" t="s">
        <v>4</v>
      </c>
      <c r="C4903" s="102">
        <v>66.400000000000006</v>
      </c>
    </row>
    <row r="4904" spans="2:3" ht="15.75" thickBot="1" x14ac:dyDescent="0.3">
      <c r="B4904" s="66" t="s">
        <v>12</v>
      </c>
      <c r="C4904" s="102">
        <v>6.7</v>
      </c>
    </row>
    <row r="4905" spans="2:3" ht="15.75" thickBot="1" x14ac:dyDescent="0.3">
      <c r="B4905" s="100" t="s">
        <v>808</v>
      </c>
      <c r="C4905" s="103">
        <v>28.4</v>
      </c>
    </row>
    <row r="4906" spans="2:3" ht="15.75" thickBot="1" x14ac:dyDescent="0.3">
      <c r="B4906" s="100" t="s">
        <v>825</v>
      </c>
      <c r="C4906" s="103">
        <v>10.8</v>
      </c>
    </row>
    <row r="4907" spans="2:3" ht="15.75" thickBot="1" x14ac:dyDescent="0.3">
      <c r="B4907" s="100" t="s">
        <v>826</v>
      </c>
      <c r="C4907" s="103">
        <v>39.200000000000003</v>
      </c>
    </row>
    <row r="4908" spans="2:3" ht="15.75" thickBot="1" x14ac:dyDescent="0.3">
      <c r="B4908" s="96" t="s">
        <v>821</v>
      </c>
      <c r="C4908" s="104">
        <v>20</v>
      </c>
    </row>
    <row r="4909" spans="2:3" ht="15.75" thickBot="1" x14ac:dyDescent="0.3">
      <c r="B4909" s="98" t="s">
        <v>822</v>
      </c>
      <c r="C4909" s="104">
        <v>9</v>
      </c>
    </row>
    <row r="4910" spans="2:3" ht="15.75" thickBot="1" x14ac:dyDescent="0.3">
      <c r="B4910" s="98" t="s">
        <v>823</v>
      </c>
      <c r="C4910" s="104">
        <v>11</v>
      </c>
    </row>
    <row r="4911" spans="2:3" ht="15.75" thickBot="1" x14ac:dyDescent="0.3">
      <c r="B4911" s="123" t="s">
        <v>1055</v>
      </c>
      <c r="C4911" s="124"/>
    </row>
    <row r="4912" spans="2:3" ht="15.75" thickBot="1" x14ac:dyDescent="0.3">
      <c r="B4912" s="65" t="s">
        <v>780</v>
      </c>
      <c r="C4912" s="102">
        <v>69.5</v>
      </c>
    </row>
    <row r="4913" spans="2:3" ht="15.75" thickBot="1" x14ac:dyDescent="0.3">
      <c r="B4913" s="66" t="s">
        <v>9</v>
      </c>
      <c r="C4913" s="102">
        <v>54.2</v>
      </c>
    </row>
    <row r="4914" spans="2:3" ht="15.75" thickBot="1" x14ac:dyDescent="0.3">
      <c r="B4914" s="66" t="s">
        <v>782</v>
      </c>
      <c r="C4914" s="102">
        <v>15.3</v>
      </c>
    </row>
    <row r="4915" spans="2:3" ht="15.75" thickBot="1" x14ac:dyDescent="0.3">
      <c r="B4915" s="65" t="s">
        <v>4</v>
      </c>
      <c r="C4915" s="102">
        <v>72</v>
      </c>
    </row>
    <row r="4916" spans="2:3" ht="15.75" thickBot="1" x14ac:dyDescent="0.3">
      <c r="B4916" s="66" t="s">
        <v>5</v>
      </c>
      <c r="C4916" s="102">
        <v>4.2</v>
      </c>
    </row>
    <row r="4917" spans="2:3" ht="15.75" thickBot="1" x14ac:dyDescent="0.3">
      <c r="B4917" s="66" t="s">
        <v>6</v>
      </c>
      <c r="C4917" s="102">
        <v>67.400000000000006</v>
      </c>
    </row>
    <row r="4918" spans="2:3" ht="15.75" thickBot="1" x14ac:dyDescent="0.3">
      <c r="B4918" s="66" t="s">
        <v>11</v>
      </c>
      <c r="C4918" s="102">
        <v>0.4</v>
      </c>
    </row>
    <row r="4919" spans="2:3" ht="15.75" thickBot="1" x14ac:dyDescent="0.3">
      <c r="B4919" s="65" t="s">
        <v>12</v>
      </c>
      <c r="C4919" s="102">
        <v>0.2</v>
      </c>
    </row>
    <row r="4920" spans="2:3" ht="15.75" thickBot="1" x14ac:dyDescent="0.3">
      <c r="B4920" s="96" t="s">
        <v>802</v>
      </c>
      <c r="C4920" s="102">
        <v>69.5</v>
      </c>
    </row>
    <row r="4921" spans="2:3" ht="15.75" thickBot="1" x14ac:dyDescent="0.3">
      <c r="B4921" s="66" t="s">
        <v>780</v>
      </c>
      <c r="C4921" s="102">
        <v>69.5</v>
      </c>
    </row>
    <row r="4922" spans="2:3" ht="15.75" thickBot="1" x14ac:dyDescent="0.3">
      <c r="B4922" s="96" t="s">
        <v>806</v>
      </c>
      <c r="C4922" s="102">
        <v>72.2</v>
      </c>
    </row>
    <row r="4923" spans="2:3" ht="15.75" thickBot="1" x14ac:dyDescent="0.3">
      <c r="B4923" s="66" t="s">
        <v>4</v>
      </c>
      <c r="C4923" s="102">
        <v>72</v>
      </c>
    </row>
    <row r="4924" spans="2:3" ht="15.75" thickBot="1" x14ac:dyDescent="0.3">
      <c r="B4924" s="66" t="s">
        <v>12</v>
      </c>
      <c r="C4924" s="102">
        <v>0.2</v>
      </c>
    </row>
    <row r="4925" spans="2:3" ht="15.75" thickBot="1" x14ac:dyDescent="0.3">
      <c r="B4925" s="100" t="s">
        <v>808</v>
      </c>
      <c r="C4925" s="103">
        <v>-2.7</v>
      </c>
    </row>
    <row r="4926" spans="2:3" ht="15.75" thickBot="1" x14ac:dyDescent="0.3">
      <c r="B4926" s="100" t="s">
        <v>825</v>
      </c>
      <c r="C4926" s="103">
        <v>11.7</v>
      </c>
    </row>
    <row r="4927" spans="2:3" ht="15.75" thickBot="1" x14ac:dyDescent="0.3">
      <c r="B4927" s="100" t="s">
        <v>826</v>
      </c>
      <c r="C4927" s="103">
        <v>9</v>
      </c>
    </row>
    <row r="4928" spans="2:3" ht="15.75" thickBot="1" x14ac:dyDescent="0.3">
      <c r="B4928" s="96" t="s">
        <v>821</v>
      </c>
      <c r="C4928" s="104">
        <v>64</v>
      </c>
    </row>
    <row r="4929" spans="2:3" ht="15.75" thickBot="1" x14ac:dyDescent="0.3">
      <c r="B4929" s="98" t="s">
        <v>822</v>
      </c>
      <c r="C4929" s="104">
        <v>45</v>
      </c>
    </row>
    <row r="4930" spans="2:3" ht="15.75" thickBot="1" x14ac:dyDescent="0.3">
      <c r="B4930" s="98" t="s">
        <v>823</v>
      </c>
      <c r="C4930" s="104">
        <v>19</v>
      </c>
    </row>
    <row r="4931" spans="2:3" ht="15.75" thickBot="1" x14ac:dyDescent="0.3">
      <c r="B4931" s="123" t="s">
        <v>1056</v>
      </c>
      <c r="C4931" s="124"/>
    </row>
    <row r="4932" spans="2:3" ht="15.75" thickBot="1" x14ac:dyDescent="0.3">
      <c r="B4932" s="65" t="s">
        <v>780</v>
      </c>
      <c r="C4932" s="102">
        <v>831.9</v>
      </c>
    </row>
    <row r="4933" spans="2:3" ht="15.75" thickBot="1" x14ac:dyDescent="0.3">
      <c r="B4933" s="66" t="s">
        <v>782</v>
      </c>
      <c r="C4933" s="102">
        <v>831.9</v>
      </c>
    </row>
    <row r="4934" spans="2:3" ht="15.75" thickBot="1" x14ac:dyDescent="0.3">
      <c r="B4934" s="65" t="s">
        <v>4</v>
      </c>
      <c r="C4934" s="102">
        <v>726.8</v>
      </c>
    </row>
    <row r="4935" spans="2:3" ht="15.75" thickBot="1" x14ac:dyDescent="0.3">
      <c r="B4935" s="66" t="s">
        <v>5</v>
      </c>
      <c r="C4935" s="102">
        <v>182.9</v>
      </c>
    </row>
    <row r="4936" spans="2:3" ht="15.75" thickBot="1" x14ac:dyDescent="0.3">
      <c r="B4936" s="66" t="s">
        <v>6</v>
      </c>
      <c r="C4936" s="102">
        <v>381.8</v>
      </c>
    </row>
    <row r="4937" spans="2:3" ht="15.75" thickBot="1" x14ac:dyDescent="0.3">
      <c r="B4937" s="66" t="s">
        <v>11</v>
      </c>
      <c r="C4937" s="102">
        <v>162</v>
      </c>
    </row>
    <row r="4938" spans="2:3" ht="15.75" thickBot="1" x14ac:dyDescent="0.3">
      <c r="B4938" s="65" t="s">
        <v>12</v>
      </c>
      <c r="C4938" s="102">
        <v>14</v>
      </c>
    </row>
    <row r="4939" spans="2:3" ht="15.75" thickBot="1" x14ac:dyDescent="0.3">
      <c r="B4939" s="96" t="s">
        <v>802</v>
      </c>
      <c r="C4939" s="102">
        <v>831.9</v>
      </c>
    </row>
    <row r="4940" spans="2:3" ht="15.75" thickBot="1" x14ac:dyDescent="0.3">
      <c r="B4940" s="66" t="s">
        <v>780</v>
      </c>
      <c r="C4940" s="102">
        <v>831.9</v>
      </c>
    </row>
    <row r="4941" spans="2:3" ht="15.75" thickBot="1" x14ac:dyDescent="0.3">
      <c r="B4941" s="96" t="s">
        <v>806</v>
      </c>
      <c r="C4941" s="102">
        <v>740.7</v>
      </c>
    </row>
    <row r="4942" spans="2:3" ht="15.75" thickBot="1" x14ac:dyDescent="0.3">
      <c r="B4942" s="66" t="s">
        <v>4</v>
      </c>
      <c r="C4942" s="102">
        <v>726.8</v>
      </c>
    </row>
    <row r="4943" spans="2:3" ht="15.75" thickBot="1" x14ac:dyDescent="0.3">
      <c r="B4943" s="66" t="s">
        <v>12</v>
      </c>
      <c r="C4943" s="102">
        <v>14</v>
      </c>
    </row>
    <row r="4944" spans="2:3" ht="15.75" thickBot="1" x14ac:dyDescent="0.3">
      <c r="B4944" s="100" t="s">
        <v>808</v>
      </c>
      <c r="C4944" s="103">
        <v>91.1</v>
      </c>
    </row>
    <row r="4945" spans="2:3" ht="15.75" thickBot="1" x14ac:dyDescent="0.3">
      <c r="B4945" s="100" t="s">
        <v>825</v>
      </c>
      <c r="C4945" s="103">
        <v>366.9</v>
      </c>
    </row>
    <row r="4946" spans="2:3" ht="15.75" thickBot="1" x14ac:dyDescent="0.3">
      <c r="B4946" s="100" t="s">
        <v>826</v>
      </c>
      <c r="C4946" s="103">
        <v>458.1</v>
      </c>
    </row>
    <row r="4947" spans="2:3" ht="15.75" thickBot="1" x14ac:dyDescent="0.3">
      <c r="B4947" s="96" t="s">
        <v>821</v>
      </c>
      <c r="C4947" s="104">
        <v>292</v>
      </c>
    </row>
    <row r="4948" spans="2:3" ht="15.75" thickBot="1" x14ac:dyDescent="0.3">
      <c r="B4948" s="98" t="s">
        <v>822</v>
      </c>
      <c r="C4948" s="104">
        <v>203</v>
      </c>
    </row>
    <row r="4949" spans="2:3" ht="15.75" thickBot="1" x14ac:dyDescent="0.3">
      <c r="B4949" s="98" t="s">
        <v>823</v>
      </c>
      <c r="C4949" s="104">
        <v>89</v>
      </c>
    </row>
    <row r="4950" spans="2:3" ht="15.75" thickBot="1" x14ac:dyDescent="0.3">
      <c r="B4950" s="123" t="s">
        <v>1057</v>
      </c>
      <c r="C4950" s="124"/>
    </row>
    <row r="4951" spans="2:3" ht="15.75" thickBot="1" x14ac:dyDescent="0.3">
      <c r="B4951" s="65" t="s">
        <v>780</v>
      </c>
      <c r="C4951" s="102">
        <v>278.3</v>
      </c>
    </row>
    <row r="4952" spans="2:3" ht="15.75" thickBot="1" x14ac:dyDescent="0.3">
      <c r="B4952" s="66" t="s">
        <v>782</v>
      </c>
      <c r="C4952" s="102">
        <v>278.3</v>
      </c>
    </row>
    <row r="4953" spans="2:3" ht="15.75" thickBot="1" x14ac:dyDescent="0.3">
      <c r="B4953" s="65" t="s">
        <v>4</v>
      </c>
      <c r="C4953" s="102">
        <v>230.9</v>
      </c>
    </row>
    <row r="4954" spans="2:3" ht="15.75" thickBot="1" x14ac:dyDescent="0.3">
      <c r="B4954" s="66" t="s">
        <v>5</v>
      </c>
      <c r="C4954" s="102">
        <v>81.400000000000006</v>
      </c>
    </row>
    <row r="4955" spans="2:3" ht="15.75" thickBot="1" x14ac:dyDescent="0.3">
      <c r="B4955" s="66" t="s">
        <v>6</v>
      </c>
      <c r="C4955" s="102">
        <v>125.8</v>
      </c>
    </row>
    <row r="4956" spans="2:3" ht="15.75" thickBot="1" x14ac:dyDescent="0.3">
      <c r="B4956" s="66" t="s">
        <v>11</v>
      </c>
      <c r="C4956" s="102">
        <v>23.7</v>
      </c>
    </row>
    <row r="4957" spans="2:3" ht="15.75" thickBot="1" x14ac:dyDescent="0.3">
      <c r="B4957" s="96" t="s">
        <v>802</v>
      </c>
      <c r="C4957" s="102">
        <v>278.3</v>
      </c>
    </row>
    <row r="4958" spans="2:3" ht="15.75" thickBot="1" x14ac:dyDescent="0.3">
      <c r="B4958" s="66" t="s">
        <v>780</v>
      </c>
      <c r="C4958" s="102">
        <v>278.3</v>
      </c>
    </row>
    <row r="4959" spans="2:3" ht="15.75" thickBot="1" x14ac:dyDescent="0.3">
      <c r="B4959" s="96" t="s">
        <v>806</v>
      </c>
      <c r="C4959" s="102">
        <v>230.9</v>
      </c>
    </row>
    <row r="4960" spans="2:3" ht="15.75" thickBot="1" x14ac:dyDescent="0.3">
      <c r="B4960" s="66" t="s">
        <v>4</v>
      </c>
      <c r="C4960" s="102">
        <v>230.9</v>
      </c>
    </row>
    <row r="4961" spans="2:3" ht="15.75" thickBot="1" x14ac:dyDescent="0.3">
      <c r="B4961" s="100" t="s">
        <v>808</v>
      </c>
      <c r="C4961" s="103">
        <v>47.4</v>
      </c>
    </row>
    <row r="4962" spans="2:3" ht="15.75" thickBot="1" x14ac:dyDescent="0.3">
      <c r="B4962" s="100" t="s">
        <v>825</v>
      </c>
      <c r="C4962" s="103">
        <v>32.299999999999997</v>
      </c>
    </row>
    <row r="4963" spans="2:3" ht="15.75" thickBot="1" x14ac:dyDescent="0.3">
      <c r="B4963" s="100" t="s">
        <v>826</v>
      </c>
      <c r="C4963" s="103">
        <v>79.7</v>
      </c>
    </row>
    <row r="4964" spans="2:3" ht="15.75" thickBot="1" x14ac:dyDescent="0.3">
      <c r="B4964" s="96" t="s">
        <v>821</v>
      </c>
      <c r="C4964" s="104">
        <v>86</v>
      </c>
    </row>
    <row r="4965" spans="2:3" ht="15.75" thickBot="1" x14ac:dyDescent="0.3">
      <c r="B4965" s="98" t="s">
        <v>822</v>
      </c>
      <c r="C4965" s="104">
        <v>76</v>
      </c>
    </row>
    <row r="4966" spans="2:3" ht="15.75" thickBot="1" x14ac:dyDescent="0.3">
      <c r="B4966" s="98" t="s">
        <v>823</v>
      </c>
      <c r="C4966" s="104">
        <v>10</v>
      </c>
    </row>
    <row r="4967" spans="2:3" ht="15.75" thickBot="1" x14ac:dyDescent="0.3">
      <c r="B4967" s="123" t="s">
        <v>1058</v>
      </c>
      <c r="C4967" s="124"/>
    </row>
    <row r="4968" spans="2:3" ht="15.75" thickBot="1" x14ac:dyDescent="0.3">
      <c r="B4968" s="65" t="s">
        <v>780</v>
      </c>
      <c r="C4968" s="102">
        <v>1</v>
      </c>
    </row>
    <row r="4969" spans="2:3" ht="15.75" thickBot="1" x14ac:dyDescent="0.3">
      <c r="B4969" s="66" t="s">
        <v>782</v>
      </c>
      <c r="C4969" s="102">
        <v>1</v>
      </c>
    </row>
    <row r="4970" spans="2:3" ht="15.75" thickBot="1" x14ac:dyDescent="0.3">
      <c r="B4970" s="65" t="s">
        <v>4</v>
      </c>
      <c r="C4970" s="102">
        <v>0.7</v>
      </c>
    </row>
    <row r="4971" spans="2:3" ht="15.75" thickBot="1" x14ac:dyDescent="0.3">
      <c r="B4971" s="66" t="s">
        <v>6</v>
      </c>
      <c r="C4971" s="102">
        <v>0.7</v>
      </c>
    </row>
    <row r="4972" spans="2:3" ht="15.75" thickBot="1" x14ac:dyDescent="0.3">
      <c r="B4972" s="96" t="s">
        <v>802</v>
      </c>
      <c r="C4972" s="102">
        <v>1</v>
      </c>
    </row>
    <row r="4973" spans="2:3" ht="15.75" thickBot="1" x14ac:dyDescent="0.3">
      <c r="B4973" s="66" t="s">
        <v>780</v>
      </c>
      <c r="C4973" s="102">
        <v>1</v>
      </c>
    </row>
    <row r="4974" spans="2:3" ht="15.75" thickBot="1" x14ac:dyDescent="0.3">
      <c r="B4974" s="96" t="s">
        <v>806</v>
      </c>
      <c r="C4974" s="102">
        <v>0.7</v>
      </c>
    </row>
    <row r="4975" spans="2:3" ht="15.75" thickBot="1" x14ac:dyDescent="0.3">
      <c r="B4975" s="66" t="s">
        <v>4</v>
      </c>
      <c r="C4975" s="102">
        <v>0.7</v>
      </c>
    </row>
    <row r="4976" spans="2:3" ht="15.75" thickBot="1" x14ac:dyDescent="0.3">
      <c r="B4976" s="100" t="s">
        <v>808</v>
      </c>
      <c r="C4976" s="103">
        <v>0.2</v>
      </c>
    </row>
    <row r="4977" spans="2:3" ht="15.75" thickBot="1" x14ac:dyDescent="0.3">
      <c r="B4977" s="100" t="s">
        <v>825</v>
      </c>
      <c r="C4977" s="103">
        <v>1.7</v>
      </c>
    </row>
    <row r="4978" spans="2:3" ht="15.75" thickBot="1" x14ac:dyDescent="0.3">
      <c r="B4978" s="100" t="s">
        <v>826</v>
      </c>
      <c r="C4978" s="103">
        <v>1.9</v>
      </c>
    </row>
    <row r="4979" spans="2:3" ht="15.75" thickBot="1" x14ac:dyDescent="0.3">
      <c r="B4979" s="96" t="s">
        <v>821</v>
      </c>
      <c r="C4979" s="104">
        <v>16</v>
      </c>
    </row>
    <row r="4980" spans="2:3" ht="15.75" thickBot="1" x14ac:dyDescent="0.3">
      <c r="B4980" s="98" t="s">
        <v>822</v>
      </c>
      <c r="C4980" s="104">
        <v>15</v>
      </c>
    </row>
    <row r="4981" spans="2:3" ht="15.75" thickBot="1" x14ac:dyDescent="0.3">
      <c r="B4981" s="98" t="s">
        <v>823</v>
      </c>
      <c r="C4981" s="104">
        <v>1</v>
      </c>
    </row>
    <row r="4982" spans="2:3" ht="15.75" thickBot="1" x14ac:dyDescent="0.3">
      <c r="B4982" s="123" t="s">
        <v>635</v>
      </c>
      <c r="C4982" s="124"/>
    </row>
    <row r="4983" spans="2:3" ht="15.75" thickBot="1" x14ac:dyDescent="0.3">
      <c r="B4983" s="65" t="s">
        <v>780</v>
      </c>
      <c r="C4983" s="102">
        <v>0.1</v>
      </c>
    </row>
    <row r="4984" spans="2:3" ht="15.75" thickBot="1" x14ac:dyDescent="0.3">
      <c r="B4984" s="66" t="s">
        <v>782</v>
      </c>
      <c r="C4984" s="102">
        <v>0.1</v>
      </c>
    </row>
    <row r="4985" spans="2:3" ht="15.75" thickBot="1" x14ac:dyDescent="0.3">
      <c r="B4985" s="96" t="s">
        <v>802</v>
      </c>
      <c r="C4985" s="102">
        <v>0.1</v>
      </c>
    </row>
    <row r="4986" spans="2:3" ht="15.75" thickBot="1" x14ac:dyDescent="0.3">
      <c r="B4986" s="66" t="s">
        <v>780</v>
      </c>
      <c r="C4986" s="102">
        <v>0.1</v>
      </c>
    </row>
    <row r="4987" spans="2:3" ht="15.75" thickBot="1" x14ac:dyDescent="0.3">
      <c r="B4987" s="100" t="s">
        <v>808</v>
      </c>
      <c r="C4987" s="103">
        <v>0.1</v>
      </c>
    </row>
    <row r="4988" spans="2:3" ht="15.75" thickBot="1" x14ac:dyDescent="0.3">
      <c r="B4988" s="100" t="s">
        <v>825</v>
      </c>
      <c r="C4988" s="103">
        <v>0.1</v>
      </c>
    </row>
    <row r="4989" spans="2:3" ht="15.75" thickBot="1" x14ac:dyDescent="0.3">
      <c r="B4989" s="100" t="s">
        <v>826</v>
      </c>
      <c r="C4989" s="103">
        <v>0.2</v>
      </c>
    </row>
    <row r="4990" spans="2:3" ht="15.75" thickBot="1" x14ac:dyDescent="0.3">
      <c r="B4990" s="96" t="s">
        <v>821</v>
      </c>
      <c r="C4990" s="104">
        <v>376</v>
      </c>
    </row>
    <row r="4991" spans="2:3" ht="15.75" thickBot="1" x14ac:dyDescent="0.3">
      <c r="B4991" s="98" t="s">
        <v>822</v>
      </c>
      <c r="C4991" s="104">
        <v>171</v>
      </c>
    </row>
    <row r="4992" spans="2:3" ht="15.75" thickBot="1" x14ac:dyDescent="0.3">
      <c r="B4992" s="98" t="s">
        <v>823</v>
      </c>
      <c r="C4992" s="104">
        <v>205</v>
      </c>
    </row>
    <row r="4993" spans="2:3" ht="15.75" thickBot="1" x14ac:dyDescent="0.3">
      <c r="B4993" s="123" t="s">
        <v>637</v>
      </c>
      <c r="C4993" s="124"/>
    </row>
    <row r="4994" spans="2:3" ht="15.75" thickBot="1" x14ac:dyDescent="0.3">
      <c r="B4994" s="65" t="s">
        <v>780</v>
      </c>
      <c r="C4994" s="102">
        <v>1.2</v>
      </c>
    </row>
    <row r="4995" spans="2:3" ht="15.75" thickBot="1" x14ac:dyDescent="0.3">
      <c r="B4995" s="66" t="s">
        <v>782</v>
      </c>
      <c r="C4995" s="102">
        <v>1.2</v>
      </c>
    </row>
    <row r="4996" spans="2:3" ht="15.75" thickBot="1" x14ac:dyDescent="0.3">
      <c r="B4996" s="65" t="s">
        <v>4</v>
      </c>
      <c r="C4996" s="102">
        <v>1.7</v>
      </c>
    </row>
    <row r="4997" spans="2:3" ht="15.75" thickBot="1" x14ac:dyDescent="0.3">
      <c r="B4997" s="66" t="s">
        <v>10</v>
      </c>
      <c r="C4997" s="102">
        <v>0.4</v>
      </c>
    </row>
    <row r="4998" spans="2:3" ht="15.75" thickBot="1" x14ac:dyDescent="0.3">
      <c r="B4998" s="66" t="s">
        <v>11</v>
      </c>
      <c r="C4998" s="102">
        <v>1.3</v>
      </c>
    </row>
    <row r="4999" spans="2:3" ht="15.75" thickBot="1" x14ac:dyDescent="0.3">
      <c r="B4999" s="96" t="s">
        <v>802</v>
      </c>
      <c r="C4999" s="102">
        <v>1.2</v>
      </c>
    </row>
    <row r="5000" spans="2:3" ht="15.75" thickBot="1" x14ac:dyDescent="0.3">
      <c r="B5000" s="66" t="s">
        <v>780</v>
      </c>
      <c r="C5000" s="102">
        <v>1.2</v>
      </c>
    </row>
    <row r="5001" spans="2:3" ht="15.75" thickBot="1" x14ac:dyDescent="0.3">
      <c r="B5001" s="96" t="s">
        <v>806</v>
      </c>
      <c r="C5001" s="102">
        <v>1.7</v>
      </c>
    </row>
    <row r="5002" spans="2:3" ht="15.75" thickBot="1" x14ac:dyDescent="0.3">
      <c r="B5002" s="66" t="s">
        <v>4</v>
      </c>
      <c r="C5002" s="102">
        <v>1.7</v>
      </c>
    </row>
    <row r="5003" spans="2:3" ht="15.75" thickBot="1" x14ac:dyDescent="0.3">
      <c r="B5003" s="100" t="s">
        <v>808</v>
      </c>
      <c r="C5003" s="103">
        <v>-0.5</v>
      </c>
    </row>
    <row r="5004" spans="2:3" ht="15.75" thickBot="1" x14ac:dyDescent="0.3">
      <c r="B5004" s="100" t="s">
        <v>825</v>
      </c>
      <c r="C5004" s="103">
        <v>1.1000000000000001</v>
      </c>
    </row>
    <row r="5005" spans="2:3" ht="15.75" thickBot="1" x14ac:dyDescent="0.3">
      <c r="B5005" s="100" t="s">
        <v>826</v>
      </c>
      <c r="C5005" s="103">
        <v>0.7</v>
      </c>
    </row>
    <row r="5006" spans="2:3" ht="15.75" thickBot="1" x14ac:dyDescent="0.3">
      <c r="B5006" s="96" t="s">
        <v>821</v>
      </c>
      <c r="C5006" s="104">
        <v>182</v>
      </c>
    </row>
    <row r="5007" spans="2:3" ht="15.75" thickBot="1" x14ac:dyDescent="0.3">
      <c r="B5007" s="98" t="s">
        <v>822</v>
      </c>
      <c r="C5007" s="104">
        <v>102</v>
      </c>
    </row>
    <row r="5008" spans="2:3" ht="15.75" thickBot="1" x14ac:dyDescent="0.3">
      <c r="B5008" s="98" t="s">
        <v>823</v>
      </c>
      <c r="C5008" s="104">
        <v>80</v>
      </c>
    </row>
    <row r="5009" spans="2:3" ht="15.75" thickBot="1" x14ac:dyDescent="0.3">
      <c r="B5009" s="123" t="s">
        <v>1059</v>
      </c>
      <c r="C5009" s="124"/>
    </row>
    <row r="5010" spans="2:3" ht="15.75" thickBot="1" x14ac:dyDescent="0.3">
      <c r="B5010" s="65" t="s">
        <v>780</v>
      </c>
      <c r="C5010" s="102">
        <v>940.5</v>
      </c>
    </row>
    <row r="5011" spans="2:3" ht="15.75" thickBot="1" x14ac:dyDescent="0.3">
      <c r="B5011" s="66" t="s">
        <v>9</v>
      </c>
      <c r="C5011" s="102">
        <v>800.5</v>
      </c>
    </row>
    <row r="5012" spans="2:3" ht="15.75" thickBot="1" x14ac:dyDescent="0.3">
      <c r="B5012" s="66" t="s">
        <v>782</v>
      </c>
      <c r="C5012" s="102">
        <v>140</v>
      </c>
    </row>
    <row r="5013" spans="2:3" ht="15.75" thickBot="1" x14ac:dyDescent="0.3">
      <c r="B5013" s="65" t="s">
        <v>4</v>
      </c>
      <c r="C5013" s="102">
        <v>794.6</v>
      </c>
    </row>
    <row r="5014" spans="2:3" ht="15.75" thickBot="1" x14ac:dyDescent="0.3">
      <c r="B5014" s="66" t="s">
        <v>6</v>
      </c>
      <c r="C5014" s="102">
        <v>794.6</v>
      </c>
    </row>
    <row r="5015" spans="2:3" ht="15.75" thickBot="1" x14ac:dyDescent="0.3">
      <c r="B5015" s="65" t="s">
        <v>12</v>
      </c>
      <c r="C5015" s="102">
        <v>37.9</v>
      </c>
    </row>
    <row r="5016" spans="2:3" ht="15.75" thickBot="1" x14ac:dyDescent="0.3">
      <c r="B5016" s="96" t="s">
        <v>802</v>
      </c>
      <c r="C5016" s="102">
        <v>940.5</v>
      </c>
    </row>
    <row r="5017" spans="2:3" ht="15.75" thickBot="1" x14ac:dyDescent="0.3">
      <c r="B5017" s="66" t="s">
        <v>780</v>
      </c>
      <c r="C5017" s="102">
        <v>940.5</v>
      </c>
    </row>
    <row r="5018" spans="2:3" ht="15.75" thickBot="1" x14ac:dyDescent="0.3">
      <c r="B5018" s="96" t="s">
        <v>806</v>
      </c>
      <c r="C5018" s="102">
        <v>832.5</v>
      </c>
    </row>
    <row r="5019" spans="2:3" ht="15.75" thickBot="1" x14ac:dyDescent="0.3">
      <c r="B5019" s="66" t="s">
        <v>4</v>
      </c>
      <c r="C5019" s="102">
        <v>794.6</v>
      </c>
    </row>
    <row r="5020" spans="2:3" ht="15.75" thickBot="1" x14ac:dyDescent="0.3">
      <c r="B5020" s="66" t="s">
        <v>12</v>
      </c>
      <c r="C5020" s="102">
        <v>37.9</v>
      </c>
    </row>
    <row r="5021" spans="2:3" ht="15.75" thickBot="1" x14ac:dyDescent="0.3">
      <c r="B5021" s="100" t="s">
        <v>808</v>
      </c>
      <c r="C5021" s="103">
        <v>108</v>
      </c>
    </row>
    <row r="5022" spans="2:3" ht="15.75" thickBot="1" x14ac:dyDescent="0.3">
      <c r="B5022" s="100" t="s">
        <v>825</v>
      </c>
      <c r="C5022" s="103">
        <v>2.5</v>
      </c>
    </row>
    <row r="5023" spans="2:3" ht="15.75" thickBot="1" x14ac:dyDescent="0.3">
      <c r="B5023" s="100" t="s">
        <v>826</v>
      </c>
      <c r="C5023" s="103">
        <v>110.5</v>
      </c>
    </row>
    <row r="5024" spans="2:3" ht="15.75" thickBot="1" x14ac:dyDescent="0.3">
      <c r="B5024" s="96" t="s">
        <v>821</v>
      </c>
      <c r="C5024" s="104">
        <v>70</v>
      </c>
    </row>
    <row r="5025" spans="2:3" ht="15.75" thickBot="1" x14ac:dyDescent="0.3">
      <c r="B5025" s="98" t="s">
        <v>822</v>
      </c>
      <c r="C5025" s="104">
        <v>4</v>
      </c>
    </row>
    <row r="5026" spans="2:3" ht="15.75" thickBot="1" x14ac:dyDescent="0.3">
      <c r="B5026" s="98" t="s">
        <v>823</v>
      </c>
      <c r="C5026" s="104">
        <v>66</v>
      </c>
    </row>
    <row r="5027" spans="2:3" ht="15.75" thickBot="1" x14ac:dyDescent="0.3">
      <c r="B5027" s="123" t="s">
        <v>1060</v>
      </c>
      <c r="C5027" s="124"/>
    </row>
    <row r="5028" spans="2:3" ht="15.75" thickBot="1" x14ac:dyDescent="0.3">
      <c r="B5028" s="65" t="s">
        <v>780</v>
      </c>
      <c r="C5028" s="102">
        <v>420.8</v>
      </c>
    </row>
    <row r="5029" spans="2:3" ht="15.75" thickBot="1" x14ac:dyDescent="0.3">
      <c r="B5029" s="66" t="s">
        <v>782</v>
      </c>
      <c r="C5029" s="102">
        <v>420.8</v>
      </c>
    </row>
    <row r="5030" spans="2:3" ht="15.75" thickBot="1" x14ac:dyDescent="0.3">
      <c r="B5030" s="65" t="s">
        <v>4</v>
      </c>
      <c r="C5030" s="102">
        <v>299.3</v>
      </c>
    </row>
    <row r="5031" spans="2:3" ht="15.75" thickBot="1" x14ac:dyDescent="0.3">
      <c r="B5031" s="66" t="s">
        <v>5</v>
      </c>
      <c r="C5031" s="102">
        <v>25.1</v>
      </c>
    </row>
    <row r="5032" spans="2:3" ht="15.75" thickBot="1" x14ac:dyDescent="0.3">
      <c r="B5032" s="66" t="s">
        <v>6</v>
      </c>
      <c r="C5032" s="102">
        <v>119.4</v>
      </c>
    </row>
    <row r="5033" spans="2:3" ht="15.75" thickBot="1" x14ac:dyDescent="0.3">
      <c r="B5033" s="66" t="s">
        <v>9</v>
      </c>
      <c r="C5033" s="102">
        <v>42.1</v>
      </c>
    </row>
    <row r="5034" spans="2:3" ht="15.75" thickBot="1" x14ac:dyDescent="0.3">
      <c r="B5034" s="66" t="s">
        <v>10</v>
      </c>
      <c r="C5034" s="102">
        <v>3.1</v>
      </c>
    </row>
    <row r="5035" spans="2:3" ht="15.75" thickBot="1" x14ac:dyDescent="0.3">
      <c r="B5035" s="66" t="s">
        <v>11</v>
      </c>
      <c r="C5035" s="102">
        <v>109.6</v>
      </c>
    </row>
    <row r="5036" spans="2:3" ht="15.75" thickBot="1" x14ac:dyDescent="0.3">
      <c r="B5036" s="65" t="s">
        <v>12</v>
      </c>
      <c r="C5036" s="102">
        <v>74.7</v>
      </c>
    </row>
    <row r="5037" spans="2:3" ht="15.75" thickBot="1" x14ac:dyDescent="0.3">
      <c r="B5037" s="96" t="s">
        <v>802</v>
      </c>
      <c r="C5037" s="102">
        <v>420.8</v>
      </c>
    </row>
    <row r="5038" spans="2:3" ht="15.75" thickBot="1" x14ac:dyDescent="0.3">
      <c r="B5038" s="66" t="s">
        <v>780</v>
      </c>
      <c r="C5038" s="102">
        <v>420.8</v>
      </c>
    </row>
    <row r="5039" spans="2:3" ht="15.75" thickBot="1" x14ac:dyDescent="0.3">
      <c r="B5039" s="96" t="s">
        <v>806</v>
      </c>
      <c r="C5039" s="102">
        <v>374</v>
      </c>
    </row>
    <row r="5040" spans="2:3" ht="15.75" thickBot="1" x14ac:dyDescent="0.3">
      <c r="B5040" s="66" t="s">
        <v>4</v>
      </c>
      <c r="C5040" s="102">
        <v>299.3</v>
      </c>
    </row>
    <row r="5041" spans="2:3" ht="15.75" thickBot="1" x14ac:dyDescent="0.3">
      <c r="B5041" s="66" t="s">
        <v>12</v>
      </c>
      <c r="C5041" s="102">
        <v>74.7</v>
      </c>
    </row>
    <row r="5042" spans="2:3" ht="15.75" thickBot="1" x14ac:dyDescent="0.3">
      <c r="B5042" s="100" t="s">
        <v>808</v>
      </c>
      <c r="C5042" s="103">
        <v>46.8</v>
      </c>
    </row>
    <row r="5043" spans="2:3" ht="15.75" thickBot="1" x14ac:dyDescent="0.3">
      <c r="B5043" s="100" t="s">
        <v>825</v>
      </c>
      <c r="C5043" s="103">
        <v>117.9</v>
      </c>
    </row>
    <row r="5044" spans="2:3" ht="15.75" thickBot="1" x14ac:dyDescent="0.3">
      <c r="B5044" s="100" t="s">
        <v>826</v>
      </c>
      <c r="C5044" s="103">
        <v>164.7</v>
      </c>
    </row>
    <row r="5045" spans="2:3" ht="15.75" thickBot="1" x14ac:dyDescent="0.3">
      <c r="B5045" s="96" t="s">
        <v>821</v>
      </c>
      <c r="C5045" s="104">
        <v>41</v>
      </c>
    </row>
    <row r="5046" spans="2:3" ht="15.75" thickBot="1" x14ac:dyDescent="0.3">
      <c r="B5046" s="98" t="s">
        <v>822</v>
      </c>
      <c r="C5046" s="104">
        <v>37</v>
      </c>
    </row>
    <row r="5047" spans="2:3" ht="15.75" thickBot="1" x14ac:dyDescent="0.3">
      <c r="B5047" s="98" t="s">
        <v>823</v>
      </c>
      <c r="C5047" s="104">
        <v>4</v>
      </c>
    </row>
    <row r="5048" spans="2:3" ht="15.75" thickBot="1" x14ac:dyDescent="0.3">
      <c r="B5048" s="123" t="s">
        <v>1061</v>
      </c>
      <c r="C5048" s="124"/>
    </row>
    <row r="5049" spans="2:3" ht="15.75" thickBot="1" x14ac:dyDescent="0.3">
      <c r="B5049" s="65" t="s">
        <v>780</v>
      </c>
      <c r="C5049" s="102">
        <v>7.6</v>
      </c>
    </row>
    <row r="5050" spans="2:3" ht="15.75" thickBot="1" x14ac:dyDescent="0.3">
      <c r="B5050" s="66" t="s">
        <v>782</v>
      </c>
      <c r="C5050" s="102">
        <v>7.6</v>
      </c>
    </row>
    <row r="5051" spans="2:3" ht="15.75" thickBot="1" x14ac:dyDescent="0.3">
      <c r="B5051" s="96" t="s">
        <v>802</v>
      </c>
      <c r="C5051" s="102">
        <v>7.6</v>
      </c>
    </row>
    <row r="5052" spans="2:3" ht="15.75" thickBot="1" x14ac:dyDescent="0.3">
      <c r="B5052" s="66" t="s">
        <v>780</v>
      </c>
      <c r="C5052" s="102">
        <v>7.6</v>
      </c>
    </row>
    <row r="5053" spans="2:3" ht="15.75" thickBot="1" x14ac:dyDescent="0.3">
      <c r="B5053" s="100" t="s">
        <v>808</v>
      </c>
      <c r="C5053" s="103">
        <v>7.6</v>
      </c>
    </row>
    <row r="5054" spans="2:3" ht="15.75" thickBot="1" x14ac:dyDescent="0.3">
      <c r="B5054" s="100" t="s">
        <v>825</v>
      </c>
      <c r="C5054" s="103">
        <v>173.1</v>
      </c>
    </row>
    <row r="5055" spans="2:3" ht="15.75" thickBot="1" x14ac:dyDescent="0.3">
      <c r="B5055" s="100" t="s">
        <v>826</v>
      </c>
      <c r="C5055" s="103">
        <v>180.7</v>
      </c>
    </row>
    <row r="5056" spans="2:3" ht="15.75" thickBot="1" x14ac:dyDescent="0.3">
      <c r="B5056" s="96" t="s">
        <v>821</v>
      </c>
      <c r="C5056" s="104">
        <v>109</v>
      </c>
    </row>
    <row r="5057" spans="2:3" ht="15.75" thickBot="1" x14ac:dyDescent="0.3">
      <c r="B5057" s="98" t="s">
        <v>822</v>
      </c>
      <c r="C5057" s="104">
        <v>84</v>
      </c>
    </row>
    <row r="5058" spans="2:3" ht="15.75" thickBot="1" x14ac:dyDescent="0.3">
      <c r="B5058" s="98" t="s">
        <v>823</v>
      </c>
      <c r="C5058" s="104">
        <v>25</v>
      </c>
    </row>
    <row r="5059" spans="2:3" ht="15.75" thickBot="1" x14ac:dyDescent="0.3">
      <c r="B5059" s="123" t="s">
        <v>655</v>
      </c>
      <c r="C5059" s="124"/>
    </row>
    <row r="5060" spans="2:3" ht="15.75" thickBot="1" x14ac:dyDescent="0.3">
      <c r="B5060" s="65" t="s">
        <v>780</v>
      </c>
      <c r="C5060" s="95">
        <v>7627.9</v>
      </c>
    </row>
    <row r="5061" spans="2:3" ht="15.75" thickBot="1" x14ac:dyDescent="0.3">
      <c r="B5061" s="66" t="s">
        <v>9</v>
      </c>
      <c r="C5061" s="95">
        <v>7589.3</v>
      </c>
    </row>
    <row r="5062" spans="2:3" ht="15.75" thickBot="1" x14ac:dyDescent="0.3">
      <c r="B5062" s="66" t="s">
        <v>782</v>
      </c>
      <c r="C5062" s="102">
        <v>38.6</v>
      </c>
    </row>
    <row r="5063" spans="2:3" ht="15.75" thickBot="1" x14ac:dyDescent="0.3">
      <c r="B5063" s="65" t="s">
        <v>4</v>
      </c>
      <c r="C5063" s="95">
        <v>6067.4</v>
      </c>
    </row>
    <row r="5064" spans="2:3" ht="15.75" thickBot="1" x14ac:dyDescent="0.3">
      <c r="B5064" s="66" t="s">
        <v>5</v>
      </c>
      <c r="C5064" s="102">
        <v>961.4</v>
      </c>
    </row>
    <row r="5065" spans="2:3" ht="15.75" thickBot="1" x14ac:dyDescent="0.3">
      <c r="B5065" s="66" t="s">
        <v>6</v>
      </c>
      <c r="C5065" s="95">
        <v>4984.1000000000004</v>
      </c>
    </row>
    <row r="5066" spans="2:3" ht="15.75" thickBot="1" x14ac:dyDescent="0.3">
      <c r="B5066" s="66" t="s">
        <v>10</v>
      </c>
      <c r="C5066" s="102">
        <v>35.1</v>
      </c>
    </row>
    <row r="5067" spans="2:3" ht="15.75" thickBot="1" x14ac:dyDescent="0.3">
      <c r="B5067" s="66" t="s">
        <v>11</v>
      </c>
      <c r="C5067" s="102">
        <v>86.8</v>
      </c>
    </row>
    <row r="5068" spans="2:3" ht="15.75" thickBot="1" x14ac:dyDescent="0.3">
      <c r="B5068" s="65" t="s">
        <v>12</v>
      </c>
      <c r="C5068" s="95">
        <v>1428.8</v>
      </c>
    </row>
    <row r="5069" spans="2:3" ht="15.75" thickBot="1" x14ac:dyDescent="0.3">
      <c r="B5069" s="96" t="s">
        <v>802</v>
      </c>
      <c r="C5069" s="95">
        <v>7627.9</v>
      </c>
    </row>
    <row r="5070" spans="2:3" ht="15.75" thickBot="1" x14ac:dyDescent="0.3">
      <c r="B5070" s="66" t="s">
        <v>780</v>
      </c>
      <c r="C5070" s="95">
        <v>7627.9</v>
      </c>
    </row>
    <row r="5071" spans="2:3" ht="15.75" thickBot="1" x14ac:dyDescent="0.3">
      <c r="B5071" s="96" t="s">
        <v>806</v>
      </c>
      <c r="C5071" s="95">
        <v>7496.2</v>
      </c>
    </row>
    <row r="5072" spans="2:3" ht="15.75" thickBot="1" x14ac:dyDescent="0.3">
      <c r="B5072" s="66" t="s">
        <v>4</v>
      </c>
      <c r="C5072" s="95">
        <v>6067.4</v>
      </c>
    </row>
    <row r="5073" spans="2:3" ht="15.75" thickBot="1" x14ac:dyDescent="0.3">
      <c r="B5073" s="66" t="s">
        <v>12</v>
      </c>
      <c r="C5073" s="95">
        <v>1428.8</v>
      </c>
    </row>
    <row r="5074" spans="2:3" ht="15.75" thickBot="1" x14ac:dyDescent="0.3">
      <c r="B5074" s="100" t="s">
        <v>808</v>
      </c>
      <c r="C5074" s="103">
        <v>131.69999999999999</v>
      </c>
    </row>
    <row r="5075" spans="2:3" ht="15.75" thickBot="1" x14ac:dyDescent="0.3">
      <c r="B5075" s="100" t="s">
        <v>825</v>
      </c>
      <c r="C5075" s="101">
        <v>1280.0999999999999</v>
      </c>
    </row>
    <row r="5076" spans="2:3" ht="15.75" thickBot="1" x14ac:dyDescent="0.3">
      <c r="B5076" s="100" t="s">
        <v>826</v>
      </c>
      <c r="C5076" s="101">
        <v>1411.8</v>
      </c>
    </row>
    <row r="5077" spans="2:3" ht="15.75" thickBot="1" x14ac:dyDescent="0.3">
      <c r="B5077" s="96" t="s">
        <v>821</v>
      </c>
      <c r="C5077" s="104">
        <v>381</v>
      </c>
    </row>
    <row r="5078" spans="2:3" ht="15.75" thickBot="1" x14ac:dyDescent="0.3">
      <c r="B5078" s="98" t="s">
        <v>822</v>
      </c>
      <c r="C5078" s="104">
        <v>72</v>
      </c>
    </row>
    <row r="5079" spans="2:3" ht="15.75" thickBot="1" x14ac:dyDescent="0.3">
      <c r="B5079" s="98" t="s">
        <v>823</v>
      </c>
      <c r="C5079" s="104">
        <v>309</v>
      </c>
    </row>
    <row r="5080" spans="2:3" ht="15.75" thickBot="1" x14ac:dyDescent="0.3">
      <c r="B5080" s="123" t="s">
        <v>654</v>
      </c>
      <c r="C5080" s="124"/>
    </row>
    <row r="5081" spans="2:3" ht="15.75" thickBot="1" x14ac:dyDescent="0.3">
      <c r="B5081" s="65" t="s">
        <v>780</v>
      </c>
      <c r="C5081" s="95">
        <v>48376</v>
      </c>
    </row>
    <row r="5082" spans="2:3" ht="15.75" thickBot="1" x14ac:dyDescent="0.3">
      <c r="B5082" s="66" t="s">
        <v>9</v>
      </c>
      <c r="C5082" s="95">
        <v>43005.599999999999</v>
      </c>
    </row>
    <row r="5083" spans="2:3" ht="15.75" thickBot="1" x14ac:dyDescent="0.3">
      <c r="B5083" s="66" t="s">
        <v>782</v>
      </c>
      <c r="C5083" s="95">
        <v>5370.4</v>
      </c>
    </row>
    <row r="5084" spans="2:3" ht="15.75" thickBot="1" x14ac:dyDescent="0.3">
      <c r="B5084" s="65" t="s">
        <v>4</v>
      </c>
      <c r="C5084" s="95">
        <v>41802.199999999997</v>
      </c>
    </row>
    <row r="5085" spans="2:3" ht="15.75" thickBot="1" x14ac:dyDescent="0.3">
      <c r="B5085" s="66" t="s">
        <v>5</v>
      </c>
      <c r="C5085" s="102">
        <v>424.3</v>
      </c>
    </row>
    <row r="5086" spans="2:3" ht="15.75" thickBot="1" x14ac:dyDescent="0.3">
      <c r="B5086" s="66" t="s">
        <v>6</v>
      </c>
      <c r="C5086" s="95">
        <v>26367.1</v>
      </c>
    </row>
    <row r="5087" spans="2:3" ht="15.75" thickBot="1" x14ac:dyDescent="0.3">
      <c r="B5087" s="66" t="s">
        <v>7</v>
      </c>
      <c r="C5087" s="95">
        <v>2616.3000000000002</v>
      </c>
    </row>
    <row r="5088" spans="2:3" ht="15.75" thickBot="1" x14ac:dyDescent="0.3">
      <c r="B5088" s="66" t="s">
        <v>10</v>
      </c>
      <c r="C5088" s="102">
        <v>49.7</v>
      </c>
    </row>
    <row r="5089" spans="2:3" ht="15.75" thickBot="1" x14ac:dyDescent="0.3">
      <c r="B5089" s="66" t="s">
        <v>11</v>
      </c>
      <c r="C5089" s="95">
        <v>12344.8</v>
      </c>
    </row>
    <row r="5090" spans="2:3" ht="15.75" thickBot="1" x14ac:dyDescent="0.3">
      <c r="B5090" s="65" t="s">
        <v>12</v>
      </c>
      <c r="C5090" s="95">
        <v>4699.8</v>
      </c>
    </row>
    <row r="5091" spans="2:3" ht="15.75" thickBot="1" x14ac:dyDescent="0.3">
      <c r="B5091" s="65" t="s">
        <v>14</v>
      </c>
      <c r="C5091" s="95">
        <v>3954.5</v>
      </c>
    </row>
    <row r="5092" spans="2:3" ht="15.75" thickBot="1" x14ac:dyDescent="0.3">
      <c r="B5092" s="96" t="s">
        <v>802</v>
      </c>
      <c r="C5092" s="95">
        <v>48376</v>
      </c>
    </row>
    <row r="5093" spans="2:3" ht="15.75" thickBot="1" x14ac:dyDescent="0.3">
      <c r="B5093" s="66" t="s">
        <v>780</v>
      </c>
      <c r="C5093" s="95">
        <v>48376</v>
      </c>
    </row>
    <row r="5094" spans="2:3" ht="15.75" thickBot="1" x14ac:dyDescent="0.3">
      <c r="B5094" s="96" t="s">
        <v>806</v>
      </c>
      <c r="C5094" s="95">
        <v>50456.5</v>
      </c>
    </row>
    <row r="5095" spans="2:3" ht="15.75" thickBot="1" x14ac:dyDescent="0.3">
      <c r="B5095" s="66" t="s">
        <v>4</v>
      </c>
      <c r="C5095" s="95">
        <v>41802.199999999997</v>
      </c>
    </row>
    <row r="5096" spans="2:3" ht="15.75" thickBot="1" x14ac:dyDescent="0.3">
      <c r="B5096" s="66" t="s">
        <v>12</v>
      </c>
      <c r="C5096" s="95">
        <v>4699.8</v>
      </c>
    </row>
    <row r="5097" spans="2:3" ht="15.75" thickBot="1" x14ac:dyDescent="0.3">
      <c r="B5097" s="66" t="s">
        <v>14</v>
      </c>
      <c r="C5097" s="95">
        <v>3954.5</v>
      </c>
    </row>
    <row r="5098" spans="2:3" ht="15.75" thickBot="1" x14ac:dyDescent="0.3">
      <c r="B5098" s="100" t="s">
        <v>808</v>
      </c>
      <c r="C5098" s="101">
        <v>-2080.5</v>
      </c>
    </row>
    <row r="5099" spans="2:3" ht="15.75" thickBot="1" x14ac:dyDescent="0.3">
      <c r="B5099" s="100" t="s">
        <v>825</v>
      </c>
      <c r="C5099" s="101">
        <v>54577.7</v>
      </c>
    </row>
    <row r="5100" spans="2:3" ht="15.75" thickBot="1" x14ac:dyDescent="0.3">
      <c r="B5100" s="100" t="s">
        <v>826</v>
      </c>
      <c r="C5100" s="101">
        <v>52497.2</v>
      </c>
    </row>
    <row r="5101" spans="2:3" ht="15.75" thickBot="1" x14ac:dyDescent="0.3">
      <c r="B5101" s="96" t="s">
        <v>821</v>
      </c>
      <c r="C5101" s="105">
        <v>1252</v>
      </c>
    </row>
    <row r="5102" spans="2:3" ht="15.75" thickBot="1" x14ac:dyDescent="0.3">
      <c r="B5102" s="98" t="s">
        <v>822</v>
      </c>
      <c r="C5102" s="104">
        <v>122</v>
      </c>
    </row>
    <row r="5103" spans="2:3" ht="15.75" thickBot="1" x14ac:dyDescent="0.3">
      <c r="B5103" s="98" t="s">
        <v>823</v>
      </c>
      <c r="C5103" s="105">
        <v>1130</v>
      </c>
    </row>
    <row r="5104" spans="2:3" ht="15.75" thickBot="1" x14ac:dyDescent="0.3">
      <c r="B5104" s="123" t="s">
        <v>657</v>
      </c>
      <c r="C5104" s="124"/>
    </row>
    <row r="5105" spans="2:3" ht="15.75" thickBot="1" x14ac:dyDescent="0.3">
      <c r="B5105" s="65" t="s">
        <v>780</v>
      </c>
      <c r="C5105" s="102">
        <v>15</v>
      </c>
    </row>
    <row r="5106" spans="2:3" ht="15.75" thickBot="1" x14ac:dyDescent="0.3">
      <c r="B5106" s="66" t="s">
        <v>782</v>
      </c>
      <c r="C5106" s="102">
        <v>15</v>
      </c>
    </row>
    <row r="5107" spans="2:3" ht="15.75" thickBot="1" x14ac:dyDescent="0.3">
      <c r="B5107" s="65" t="s">
        <v>4</v>
      </c>
      <c r="C5107" s="102">
        <v>3</v>
      </c>
    </row>
    <row r="5108" spans="2:3" ht="15.75" thickBot="1" x14ac:dyDescent="0.3">
      <c r="B5108" s="66" t="s">
        <v>6</v>
      </c>
      <c r="C5108" s="102">
        <v>3</v>
      </c>
    </row>
    <row r="5109" spans="2:3" ht="15.75" thickBot="1" x14ac:dyDescent="0.3">
      <c r="B5109" s="96" t="s">
        <v>802</v>
      </c>
      <c r="C5109" s="102">
        <v>15</v>
      </c>
    </row>
    <row r="5110" spans="2:3" ht="15.75" thickBot="1" x14ac:dyDescent="0.3">
      <c r="B5110" s="66" t="s">
        <v>780</v>
      </c>
      <c r="C5110" s="102">
        <v>15</v>
      </c>
    </row>
    <row r="5111" spans="2:3" ht="15.75" thickBot="1" x14ac:dyDescent="0.3">
      <c r="B5111" s="96" t="s">
        <v>806</v>
      </c>
      <c r="C5111" s="102">
        <v>3</v>
      </c>
    </row>
    <row r="5112" spans="2:3" ht="15.75" thickBot="1" x14ac:dyDescent="0.3">
      <c r="B5112" s="66" t="s">
        <v>4</v>
      </c>
      <c r="C5112" s="102">
        <v>3</v>
      </c>
    </row>
    <row r="5113" spans="2:3" ht="15.75" thickBot="1" x14ac:dyDescent="0.3">
      <c r="B5113" s="100" t="s">
        <v>808</v>
      </c>
      <c r="C5113" s="103">
        <v>12</v>
      </c>
    </row>
    <row r="5114" spans="2:3" ht="15.75" thickBot="1" x14ac:dyDescent="0.3">
      <c r="B5114" s="100" t="s">
        <v>825</v>
      </c>
      <c r="C5114" s="103">
        <v>31.7</v>
      </c>
    </row>
    <row r="5115" spans="2:3" ht="15.75" thickBot="1" x14ac:dyDescent="0.3">
      <c r="B5115" s="100" t="s">
        <v>826</v>
      </c>
      <c r="C5115" s="103">
        <v>43.7</v>
      </c>
    </row>
    <row r="5116" spans="2:3" ht="15.75" thickBot="1" x14ac:dyDescent="0.3">
      <c r="B5116" s="96" t="s">
        <v>821</v>
      </c>
      <c r="C5116" s="104">
        <v>73</v>
      </c>
    </row>
    <row r="5117" spans="2:3" ht="15.75" thickBot="1" x14ac:dyDescent="0.3">
      <c r="B5117" s="98" t="s">
        <v>822</v>
      </c>
      <c r="C5117" s="104">
        <v>64</v>
      </c>
    </row>
    <row r="5118" spans="2:3" ht="15.75" thickBot="1" x14ac:dyDescent="0.3">
      <c r="B5118" s="98" t="s">
        <v>823</v>
      </c>
      <c r="C5118" s="104">
        <v>9</v>
      </c>
    </row>
    <row r="5119" spans="2:3" ht="15.75" thickBot="1" x14ac:dyDescent="0.3">
      <c r="B5119" s="123" t="s">
        <v>660</v>
      </c>
      <c r="C5119" s="124"/>
    </row>
    <row r="5120" spans="2:3" ht="15.75" thickBot="1" x14ac:dyDescent="0.3">
      <c r="B5120" s="65" t="s">
        <v>780</v>
      </c>
      <c r="C5120" s="102">
        <v>42.6</v>
      </c>
    </row>
    <row r="5121" spans="2:3" ht="15.75" thickBot="1" x14ac:dyDescent="0.3">
      <c r="B5121" s="66" t="s">
        <v>9</v>
      </c>
      <c r="C5121" s="102">
        <v>35</v>
      </c>
    </row>
    <row r="5122" spans="2:3" ht="15.75" thickBot="1" x14ac:dyDescent="0.3">
      <c r="B5122" s="66" t="s">
        <v>782</v>
      </c>
      <c r="C5122" s="102">
        <v>7.7</v>
      </c>
    </row>
    <row r="5123" spans="2:3" ht="15.75" thickBot="1" x14ac:dyDescent="0.3">
      <c r="B5123" s="65" t="s">
        <v>4</v>
      </c>
      <c r="C5123" s="102">
        <v>35</v>
      </c>
    </row>
    <row r="5124" spans="2:3" ht="15.75" thickBot="1" x14ac:dyDescent="0.3">
      <c r="B5124" s="66" t="s">
        <v>8</v>
      </c>
      <c r="C5124" s="102">
        <v>35</v>
      </c>
    </row>
    <row r="5125" spans="2:3" ht="15.75" thickBot="1" x14ac:dyDescent="0.3">
      <c r="B5125" s="96" t="s">
        <v>802</v>
      </c>
      <c r="C5125" s="102">
        <v>42.6</v>
      </c>
    </row>
    <row r="5126" spans="2:3" ht="15.75" thickBot="1" x14ac:dyDescent="0.3">
      <c r="B5126" s="66" t="s">
        <v>780</v>
      </c>
      <c r="C5126" s="102">
        <v>42.6</v>
      </c>
    </row>
    <row r="5127" spans="2:3" ht="15.75" thickBot="1" x14ac:dyDescent="0.3">
      <c r="B5127" s="96" t="s">
        <v>806</v>
      </c>
      <c r="C5127" s="102">
        <v>35</v>
      </c>
    </row>
    <row r="5128" spans="2:3" ht="15.75" thickBot="1" x14ac:dyDescent="0.3">
      <c r="B5128" s="66" t="s">
        <v>4</v>
      </c>
      <c r="C5128" s="102">
        <v>35</v>
      </c>
    </row>
    <row r="5129" spans="2:3" ht="15.75" thickBot="1" x14ac:dyDescent="0.3">
      <c r="B5129" s="100" t="s">
        <v>808</v>
      </c>
      <c r="C5129" s="103">
        <v>7.7</v>
      </c>
    </row>
    <row r="5130" spans="2:3" ht="15.75" thickBot="1" x14ac:dyDescent="0.3">
      <c r="B5130" s="100" t="s">
        <v>825</v>
      </c>
      <c r="C5130" s="103">
        <v>3.1</v>
      </c>
    </row>
    <row r="5131" spans="2:3" ht="15.75" thickBot="1" x14ac:dyDescent="0.3">
      <c r="B5131" s="100" t="s">
        <v>826</v>
      </c>
      <c r="C5131" s="103">
        <v>10.7</v>
      </c>
    </row>
    <row r="5132" spans="2:3" ht="15.75" thickBot="1" x14ac:dyDescent="0.3">
      <c r="B5132" s="96" t="s">
        <v>821</v>
      </c>
      <c r="C5132" s="104">
        <v>68</v>
      </c>
    </row>
    <row r="5133" spans="2:3" ht="15.75" thickBot="1" x14ac:dyDescent="0.3">
      <c r="B5133" s="98" t="s">
        <v>823</v>
      </c>
      <c r="C5133" s="104">
        <v>68</v>
      </c>
    </row>
    <row r="5134" spans="2:3" ht="15.75" thickBot="1" x14ac:dyDescent="0.3">
      <c r="B5134" s="123" t="s">
        <v>1062</v>
      </c>
      <c r="C5134" s="124"/>
    </row>
    <row r="5135" spans="2:3" ht="15.75" thickBot="1" x14ac:dyDescent="0.3">
      <c r="B5135" s="65" t="s">
        <v>780</v>
      </c>
      <c r="C5135" s="95">
        <v>15168</v>
      </c>
    </row>
    <row r="5136" spans="2:3" ht="15.75" thickBot="1" x14ac:dyDescent="0.3">
      <c r="B5136" s="66" t="s">
        <v>782</v>
      </c>
      <c r="C5136" s="95">
        <v>15168</v>
      </c>
    </row>
    <row r="5137" spans="2:3" ht="15.75" thickBot="1" x14ac:dyDescent="0.3">
      <c r="B5137" s="65" t="s">
        <v>4</v>
      </c>
      <c r="C5137" s="95">
        <v>9396.9</v>
      </c>
    </row>
    <row r="5138" spans="2:3" ht="15.75" thickBot="1" x14ac:dyDescent="0.3">
      <c r="B5138" s="66" t="s">
        <v>5</v>
      </c>
      <c r="C5138" s="95">
        <v>7095.4</v>
      </c>
    </row>
    <row r="5139" spans="2:3" ht="15.75" thickBot="1" x14ac:dyDescent="0.3">
      <c r="B5139" s="66" t="s">
        <v>6</v>
      </c>
      <c r="C5139" s="95">
        <v>1465.9</v>
      </c>
    </row>
    <row r="5140" spans="2:3" ht="15.75" thickBot="1" x14ac:dyDescent="0.3">
      <c r="B5140" s="66" t="s">
        <v>9</v>
      </c>
      <c r="C5140" s="102">
        <v>15.3</v>
      </c>
    </row>
    <row r="5141" spans="2:3" ht="15.75" thickBot="1" x14ac:dyDescent="0.3">
      <c r="B5141" s="66" t="s">
        <v>10</v>
      </c>
      <c r="C5141" s="102">
        <v>182.4</v>
      </c>
    </row>
    <row r="5142" spans="2:3" ht="15.75" thickBot="1" x14ac:dyDescent="0.3">
      <c r="B5142" s="66" t="s">
        <v>11</v>
      </c>
      <c r="C5142" s="102">
        <v>637.79999999999995</v>
      </c>
    </row>
    <row r="5143" spans="2:3" ht="15.75" thickBot="1" x14ac:dyDescent="0.3">
      <c r="B5143" s="65" t="s">
        <v>12</v>
      </c>
      <c r="C5143" s="95">
        <v>1066.9000000000001</v>
      </c>
    </row>
    <row r="5144" spans="2:3" ht="15.75" thickBot="1" x14ac:dyDescent="0.3">
      <c r="B5144" s="96" t="s">
        <v>802</v>
      </c>
      <c r="C5144" s="95">
        <v>15168</v>
      </c>
    </row>
    <row r="5145" spans="2:3" ht="15.75" thickBot="1" x14ac:dyDescent="0.3">
      <c r="B5145" s="66" t="s">
        <v>780</v>
      </c>
      <c r="C5145" s="95">
        <v>15168</v>
      </c>
    </row>
    <row r="5146" spans="2:3" ht="15.75" thickBot="1" x14ac:dyDescent="0.3">
      <c r="B5146" s="96" t="s">
        <v>806</v>
      </c>
      <c r="C5146" s="95">
        <v>10463.700000000001</v>
      </c>
    </row>
    <row r="5147" spans="2:3" ht="15.75" thickBot="1" x14ac:dyDescent="0.3">
      <c r="B5147" s="66" t="s">
        <v>4</v>
      </c>
      <c r="C5147" s="95">
        <v>9396.9</v>
      </c>
    </row>
    <row r="5148" spans="2:3" ht="15.75" thickBot="1" x14ac:dyDescent="0.3">
      <c r="B5148" s="66" t="s">
        <v>12</v>
      </c>
      <c r="C5148" s="95">
        <v>1066.9000000000001</v>
      </c>
    </row>
    <row r="5149" spans="2:3" ht="15.75" thickBot="1" x14ac:dyDescent="0.3">
      <c r="B5149" s="100" t="s">
        <v>808</v>
      </c>
      <c r="C5149" s="101">
        <v>4704.3</v>
      </c>
    </row>
    <row r="5150" spans="2:3" ht="15.75" thickBot="1" x14ac:dyDescent="0.3">
      <c r="B5150" s="100" t="s">
        <v>825</v>
      </c>
      <c r="C5150" s="101">
        <v>10062.5</v>
      </c>
    </row>
    <row r="5151" spans="2:3" ht="15.75" thickBot="1" x14ac:dyDescent="0.3">
      <c r="B5151" s="100" t="s">
        <v>826</v>
      </c>
      <c r="C5151" s="101">
        <v>14766.7</v>
      </c>
    </row>
    <row r="5152" spans="2:3" ht="15.75" thickBot="1" x14ac:dyDescent="0.3">
      <c r="B5152" s="96" t="s">
        <v>821</v>
      </c>
      <c r="C5152" s="104">
        <v>516</v>
      </c>
    </row>
    <row r="5153" spans="2:3" ht="15.75" thickBot="1" x14ac:dyDescent="0.3">
      <c r="B5153" s="98" t="s">
        <v>822</v>
      </c>
      <c r="C5153" s="104">
        <v>322</v>
      </c>
    </row>
    <row r="5154" spans="2:3" ht="15.75" thickBot="1" x14ac:dyDescent="0.3">
      <c r="B5154" s="98" t="s">
        <v>823</v>
      </c>
      <c r="C5154" s="104">
        <v>194</v>
      </c>
    </row>
    <row r="5155" spans="2:3" ht="15.75" thickBot="1" x14ac:dyDescent="0.3">
      <c r="B5155" s="123" t="s">
        <v>1063</v>
      </c>
      <c r="C5155" s="124"/>
    </row>
    <row r="5156" spans="2:3" ht="15.75" thickBot="1" x14ac:dyDescent="0.3">
      <c r="B5156" s="65" t="s">
        <v>780</v>
      </c>
      <c r="C5156" s="102">
        <v>423.1</v>
      </c>
    </row>
    <row r="5157" spans="2:3" ht="15.75" thickBot="1" x14ac:dyDescent="0.3">
      <c r="B5157" s="66" t="s">
        <v>782</v>
      </c>
      <c r="C5157" s="102">
        <v>423.1</v>
      </c>
    </row>
    <row r="5158" spans="2:3" ht="15.75" thickBot="1" x14ac:dyDescent="0.3">
      <c r="B5158" s="65" t="s">
        <v>4</v>
      </c>
      <c r="C5158" s="102">
        <v>299.3</v>
      </c>
    </row>
    <row r="5159" spans="2:3" ht="15.75" thickBot="1" x14ac:dyDescent="0.3">
      <c r="B5159" s="66" t="s">
        <v>6</v>
      </c>
      <c r="C5159" s="102">
        <v>296.2</v>
      </c>
    </row>
    <row r="5160" spans="2:3" ht="15.75" thickBot="1" x14ac:dyDescent="0.3">
      <c r="B5160" s="66" t="s">
        <v>11</v>
      </c>
      <c r="C5160" s="102">
        <v>3.1</v>
      </c>
    </row>
    <row r="5161" spans="2:3" ht="15.75" thickBot="1" x14ac:dyDescent="0.3">
      <c r="B5161" s="65" t="s">
        <v>12</v>
      </c>
      <c r="C5161" s="102">
        <v>5.0999999999999996</v>
      </c>
    </row>
    <row r="5162" spans="2:3" ht="15.75" thickBot="1" x14ac:dyDescent="0.3">
      <c r="B5162" s="96" t="s">
        <v>802</v>
      </c>
      <c r="C5162" s="102">
        <v>423.1</v>
      </c>
    </row>
    <row r="5163" spans="2:3" ht="15.75" thickBot="1" x14ac:dyDescent="0.3">
      <c r="B5163" s="66" t="s">
        <v>780</v>
      </c>
      <c r="C5163" s="102">
        <v>423.1</v>
      </c>
    </row>
    <row r="5164" spans="2:3" ht="15.75" thickBot="1" x14ac:dyDescent="0.3">
      <c r="B5164" s="96" t="s">
        <v>806</v>
      </c>
      <c r="C5164" s="102">
        <v>304.5</v>
      </c>
    </row>
    <row r="5165" spans="2:3" ht="15.75" thickBot="1" x14ac:dyDescent="0.3">
      <c r="B5165" s="66" t="s">
        <v>4</v>
      </c>
      <c r="C5165" s="102">
        <v>299.3</v>
      </c>
    </row>
    <row r="5166" spans="2:3" ht="15.75" thickBot="1" x14ac:dyDescent="0.3">
      <c r="B5166" s="66" t="s">
        <v>12</v>
      </c>
      <c r="C5166" s="102">
        <v>5.0999999999999996</v>
      </c>
    </row>
    <row r="5167" spans="2:3" ht="15.75" thickBot="1" x14ac:dyDescent="0.3">
      <c r="B5167" s="100" t="s">
        <v>808</v>
      </c>
      <c r="C5167" s="103">
        <v>118.6</v>
      </c>
    </row>
    <row r="5168" spans="2:3" ht="15.75" thickBot="1" x14ac:dyDescent="0.3">
      <c r="B5168" s="100" t="s">
        <v>825</v>
      </c>
      <c r="C5168" s="103">
        <v>151.30000000000001</v>
      </c>
    </row>
    <row r="5169" spans="2:3" ht="15.75" thickBot="1" x14ac:dyDescent="0.3">
      <c r="B5169" s="100" t="s">
        <v>826</v>
      </c>
      <c r="C5169" s="103">
        <v>270</v>
      </c>
    </row>
    <row r="5170" spans="2:3" ht="15.75" thickBot="1" x14ac:dyDescent="0.3">
      <c r="B5170" s="96" t="s">
        <v>821</v>
      </c>
      <c r="C5170" s="105">
        <v>3122</v>
      </c>
    </row>
    <row r="5171" spans="2:3" ht="15.75" thickBot="1" x14ac:dyDescent="0.3">
      <c r="B5171" s="98" t="s">
        <v>822</v>
      </c>
      <c r="C5171" s="104">
        <v>200</v>
      </c>
    </row>
    <row r="5172" spans="2:3" ht="15.75" thickBot="1" x14ac:dyDescent="0.3">
      <c r="B5172" s="98" t="s">
        <v>823</v>
      </c>
      <c r="C5172" s="105">
        <v>2922</v>
      </c>
    </row>
    <row r="5173" spans="2:3" ht="15.75" thickBot="1" x14ac:dyDescent="0.3">
      <c r="B5173" s="123" t="s">
        <v>700</v>
      </c>
      <c r="C5173" s="124"/>
    </row>
    <row r="5174" spans="2:3" ht="15.75" thickBot="1" x14ac:dyDescent="0.3">
      <c r="B5174" s="65" t="s">
        <v>780</v>
      </c>
      <c r="C5174" s="102">
        <v>1.3</v>
      </c>
    </row>
    <row r="5175" spans="2:3" ht="15.75" thickBot="1" x14ac:dyDescent="0.3">
      <c r="B5175" s="66" t="s">
        <v>782</v>
      </c>
      <c r="C5175" s="102">
        <v>1.3</v>
      </c>
    </row>
    <row r="5176" spans="2:3" ht="15.75" thickBot="1" x14ac:dyDescent="0.3">
      <c r="B5176" s="65" t="s">
        <v>4</v>
      </c>
      <c r="C5176" s="102">
        <v>41.8</v>
      </c>
    </row>
    <row r="5177" spans="2:3" ht="15.75" thickBot="1" x14ac:dyDescent="0.3">
      <c r="B5177" s="66" t="s">
        <v>6</v>
      </c>
      <c r="C5177" s="102">
        <v>26.7</v>
      </c>
    </row>
    <row r="5178" spans="2:3" ht="15.75" thickBot="1" x14ac:dyDescent="0.3">
      <c r="B5178" s="66" t="s">
        <v>9</v>
      </c>
      <c r="C5178" s="102">
        <v>6.7</v>
      </c>
    </row>
    <row r="5179" spans="2:3" ht="15.75" thickBot="1" x14ac:dyDescent="0.3">
      <c r="B5179" s="66" t="s">
        <v>10</v>
      </c>
      <c r="C5179" s="102">
        <v>1.9</v>
      </c>
    </row>
    <row r="5180" spans="2:3" ht="15.75" thickBot="1" x14ac:dyDescent="0.3">
      <c r="B5180" s="66" t="s">
        <v>11</v>
      </c>
      <c r="C5180" s="102">
        <v>6.5</v>
      </c>
    </row>
    <row r="5181" spans="2:3" ht="15.75" thickBot="1" x14ac:dyDescent="0.3">
      <c r="B5181" s="96" t="s">
        <v>802</v>
      </c>
      <c r="C5181" s="102">
        <v>1.3</v>
      </c>
    </row>
    <row r="5182" spans="2:3" ht="15.75" thickBot="1" x14ac:dyDescent="0.3">
      <c r="B5182" s="66" t="s">
        <v>780</v>
      </c>
      <c r="C5182" s="102">
        <v>1.3</v>
      </c>
    </row>
    <row r="5183" spans="2:3" ht="15.75" thickBot="1" x14ac:dyDescent="0.3">
      <c r="B5183" s="96" t="s">
        <v>806</v>
      </c>
      <c r="C5183" s="102">
        <v>41.8</v>
      </c>
    </row>
    <row r="5184" spans="2:3" ht="15.75" thickBot="1" x14ac:dyDescent="0.3">
      <c r="B5184" s="66" t="s">
        <v>4</v>
      </c>
      <c r="C5184" s="102">
        <v>41.8</v>
      </c>
    </row>
    <row r="5185" spans="2:3" ht="15.75" thickBot="1" x14ac:dyDescent="0.3">
      <c r="B5185" s="100" t="s">
        <v>808</v>
      </c>
      <c r="C5185" s="103">
        <v>-40.5</v>
      </c>
    </row>
    <row r="5186" spans="2:3" ht="15.75" thickBot="1" x14ac:dyDescent="0.3">
      <c r="B5186" s="100" t="s">
        <v>825</v>
      </c>
      <c r="C5186" s="103">
        <v>79.2</v>
      </c>
    </row>
    <row r="5187" spans="2:3" ht="15.75" thickBot="1" x14ac:dyDescent="0.3">
      <c r="B5187" s="100" t="s">
        <v>826</v>
      </c>
      <c r="C5187" s="103">
        <v>38.700000000000003</v>
      </c>
    </row>
    <row r="5188" spans="2:3" ht="15.75" thickBot="1" x14ac:dyDescent="0.3">
      <c r="B5188" s="96" t="s">
        <v>821</v>
      </c>
      <c r="C5188" s="104">
        <v>193</v>
      </c>
    </row>
    <row r="5189" spans="2:3" ht="15.75" thickBot="1" x14ac:dyDescent="0.3">
      <c r="B5189" s="98" t="s">
        <v>822</v>
      </c>
      <c r="C5189" s="104">
        <v>164</v>
      </c>
    </row>
    <row r="5190" spans="2:3" ht="15.75" thickBot="1" x14ac:dyDescent="0.3">
      <c r="B5190" s="98" t="s">
        <v>823</v>
      </c>
      <c r="C5190" s="104">
        <v>29</v>
      </c>
    </row>
    <row r="5191" spans="2:3" ht="15.75" thickBot="1" x14ac:dyDescent="0.3">
      <c r="B5191" s="123" t="s">
        <v>1064</v>
      </c>
      <c r="C5191" s="124"/>
    </row>
    <row r="5192" spans="2:3" ht="15.75" thickBot="1" x14ac:dyDescent="0.3">
      <c r="B5192" s="65" t="s">
        <v>780</v>
      </c>
      <c r="C5192" s="102">
        <v>37.4</v>
      </c>
    </row>
    <row r="5193" spans="2:3" ht="15.75" thickBot="1" x14ac:dyDescent="0.3">
      <c r="B5193" s="66" t="s">
        <v>782</v>
      </c>
      <c r="C5193" s="102">
        <v>37.4</v>
      </c>
    </row>
    <row r="5194" spans="2:3" ht="15.75" thickBot="1" x14ac:dyDescent="0.3">
      <c r="B5194" s="65" t="s">
        <v>4</v>
      </c>
      <c r="C5194" s="102">
        <v>72.5</v>
      </c>
    </row>
    <row r="5195" spans="2:3" ht="15.75" thickBot="1" x14ac:dyDescent="0.3">
      <c r="B5195" s="66" t="s">
        <v>6</v>
      </c>
      <c r="C5195" s="102">
        <v>72.5</v>
      </c>
    </row>
    <row r="5196" spans="2:3" ht="15.75" thickBot="1" x14ac:dyDescent="0.3">
      <c r="B5196" s="96" t="s">
        <v>802</v>
      </c>
      <c r="C5196" s="102">
        <v>37.4</v>
      </c>
    </row>
    <row r="5197" spans="2:3" ht="15.75" thickBot="1" x14ac:dyDescent="0.3">
      <c r="B5197" s="66" t="s">
        <v>780</v>
      </c>
      <c r="C5197" s="102">
        <v>37.4</v>
      </c>
    </row>
    <row r="5198" spans="2:3" ht="15.75" thickBot="1" x14ac:dyDescent="0.3">
      <c r="B5198" s="96" t="s">
        <v>806</v>
      </c>
      <c r="C5198" s="102">
        <v>72.5</v>
      </c>
    </row>
    <row r="5199" spans="2:3" ht="15.75" thickBot="1" x14ac:dyDescent="0.3">
      <c r="B5199" s="66" t="s">
        <v>4</v>
      </c>
      <c r="C5199" s="102">
        <v>72.5</v>
      </c>
    </row>
    <row r="5200" spans="2:3" ht="15.75" thickBot="1" x14ac:dyDescent="0.3">
      <c r="B5200" s="100" t="s">
        <v>808</v>
      </c>
      <c r="C5200" s="103">
        <v>-35.1</v>
      </c>
    </row>
    <row r="5201" spans="2:3" ht="15.75" thickBot="1" x14ac:dyDescent="0.3">
      <c r="B5201" s="100" t="s">
        <v>825</v>
      </c>
      <c r="C5201" s="103">
        <v>35.1</v>
      </c>
    </row>
    <row r="5202" spans="2:3" ht="15.75" thickBot="1" x14ac:dyDescent="0.3">
      <c r="B5202" s="96" t="s">
        <v>821</v>
      </c>
      <c r="C5202" s="104">
        <v>10</v>
      </c>
    </row>
    <row r="5203" spans="2:3" ht="15.75" thickBot="1" x14ac:dyDescent="0.3">
      <c r="B5203" s="98" t="s">
        <v>822</v>
      </c>
      <c r="C5203" s="104">
        <v>5</v>
      </c>
    </row>
    <row r="5204" spans="2:3" ht="15.75" thickBot="1" x14ac:dyDescent="0.3">
      <c r="B5204" s="98" t="s">
        <v>823</v>
      </c>
      <c r="C5204" s="104">
        <v>5</v>
      </c>
    </row>
    <row r="5205" spans="2:3" ht="15.75" thickBot="1" x14ac:dyDescent="0.3">
      <c r="B5205" s="123" t="s">
        <v>1065</v>
      </c>
      <c r="C5205" s="124"/>
    </row>
    <row r="5206" spans="2:3" ht="15.75" thickBot="1" x14ac:dyDescent="0.3">
      <c r="B5206" s="65" t="s">
        <v>780</v>
      </c>
      <c r="C5206" s="102">
        <v>283.8</v>
      </c>
    </row>
    <row r="5207" spans="2:3" ht="15.75" thickBot="1" x14ac:dyDescent="0.3">
      <c r="B5207" s="66" t="s">
        <v>782</v>
      </c>
      <c r="C5207" s="102">
        <v>283.8</v>
      </c>
    </row>
    <row r="5208" spans="2:3" ht="15.75" thickBot="1" x14ac:dyDescent="0.3">
      <c r="B5208" s="65" t="s">
        <v>4</v>
      </c>
      <c r="C5208" s="102">
        <v>113</v>
      </c>
    </row>
    <row r="5209" spans="2:3" ht="15.75" thickBot="1" x14ac:dyDescent="0.3">
      <c r="B5209" s="66" t="s">
        <v>5</v>
      </c>
      <c r="C5209" s="102">
        <v>2</v>
      </c>
    </row>
    <row r="5210" spans="2:3" ht="15.75" thickBot="1" x14ac:dyDescent="0.3">
      <c r="B5210" s="66" t="s">
        <v>6</v>
      </c>
      <c r="C5210" s="102">
        <v>94</v>
      </c>
    </row>
    <row r="5211" spans="2:3" ht="15.75" thickBot="1" x14ac:dyDescent="0.3">
      <c r="B5211" s="66" t="s">
        <v>10</v>
      </c>
      <c r="C5211" s="102">
        <v>5</v>
      </c>
    </row>
    <row r="5212" spans="2:3" ht="15.75" thickBot="1" x14ac:dyDescent="0.3">
      <c r="B5212" s="66" t="s">
        <v>11</v>
      </c>
      <c r="C5212" s="102">
        <v>12.1</v>
      </c>
    </row>
    <row r="5213" spans="2:3" ht="15.75" thickBot="1" x14ac:dyDescent="0.3">
      <c r="B5213" s="96" t="s">
        <v>802</v>
      </c>
      <c r="C5213" s="102">
        <v>283.8</v>
      </c>
    </row>
    <row r="5214" spans="2:3" ht="15.75" thickBot="1" x14ac:dyDescent="0.3">
      <c r="B5214" s="66" t="s">
        <v>780</v>
      </c>
      <c r="C5214" s="102">
        <v>283.8</v>
      </c>
    </row>
    <row r="5215" spans="2:3" ht="15.75" thickBot="1" x14ac:dyDescent="0.3">
      <c r="B5215" s="96" t="s">
        <v>806</v>
      </c>
      <c r="C5215" s="102">
        <v>113</v>
      </c>
    </row>
    <row r="5216" spans="2:3" ht="15.75" thickBot="1" x14ac:dyDescent="0.3">
      <c r="B5216" s="66" t="s">
        <v>4</v>
      </c>
      <c r="C5216" s="102">
        <v>113</v>
      </c>
    </row>
    <row r="5217" spans="2:3" ht="15.75" thickBot="1" x14ac:dyDescent="0.3">
      <c r="B5217" s="100" t="s">
        <v>808</v>
      </c>
      <c r="C5217" s="103">
        <v>170.8</v>
      </c>
    </row>
    <row r="5218" spans="2:3" ht="15.75" thickBot="1" x14ac:dyDescent="0.3">
      <c r="B5218" s="100" t="s">
        <v>825</v>
      </c>
      <c r="C5218" s="101">
        <v>1147.0999999999999</v>
      </c>
    </row>
    <row r="5219" spans="2:3" ht="15.75" thickBot="1" x14ac:dyDescent="0.3">
      <c r="B5219" s="100" t="s">
        <v>826</v>
      </c>
      <c r="C5219" s="101">
        <v>1317.9</v>
      </c>
    </row>
    <row r="5220" spans="2:3" ht="15.75" thickBot="1" x14ac:dyDescent="0.3">
      <c r="B5220" s="96" t="s">
        <v>821</v>
      </c>
      <c r="C5220" s="104">
        <v>29</v>
      </c>
    </row>
    <row r="5221" spans="2:3" ht="15.75" thickBot="1" x14ac:dyDescent="0.3">
      <c r="B5221" s="98" t="s">
        <v>822</v>
      </c>
      <c r="C5221" s="104">
        <v>25</v>
      </c>
    </row>
    <row r="5222" spans="2:3" ht="15.75" thickBot="1" x14ac:dyDescent="0.3">
      <c r="B5222" s="98" t="s">
        <v>823</v>
      </c>
      <c r="C5222" s="104">
        <v>4</v>
      </c>
    </row>
    <row r="5223" spans="2:3" ht="15.75" thickBot="1" x14ac:dyDescent="0.3">
      <c r="B5223" s="123" t="s">
        <v>704</v>
      </c>
      <c r="C5223" s="124"/>
    </row>
    <row r="5224" spans="2:3" ht="15.75" thickBot="1" x14ac:dyDescent="0.3">
      <c r="B5224" s="65" t="s">
        <v>780</v>
      </c>
      <c r="C5224" s="102">
        <v>45.6</v>
      </c>
    </row>
    <row r="5225" spans="2:3" ht="15.75" thickBot="1" x14ac:dyDescent="0.3">
      <c r="B5225" s="66" t="s">
        <v>9</v>
      </c>
      <c r="C5225" s="102">
        <v>45.6</v>
      </c>
    </row>
    <row r="5226" spans="2:3" ht="15.75" thickBot="1" x14ac:dyDescent="0.3">
      <c r="B5226" s="65" t="s">
        <v>4</v>
      </c>
      <c r="C5226" s="102">
        <v>11.2</v>
      </c>
    </row>
    <row r="5227" spans="2:3" ht="15.75" thickBot="1" x14ac:dyDescent="0.3">
      <c r="B5227" s="66" t="s">
        <v>6</v>
      </c>
      <c r="C5227" s="102">
        <v>1.2</v>
      </c>
    </row>
    <row r="5228" spans="2:3" ht="15.75" thickBot="1" x14ac:dyDescent="0.3">
      <c r="B5228" s="66" t="s">
        <v>11</v>
      </c>
      <c r="C5228" s="102">
        <v>10</v>
      </c>
    </row>
    <row r="5229" spans="2:3" ht="15.75" thickBot="1" x14ac:dyDescent="0.3">
      <c r="B5229" s="96" t="s">
        <v>802</v>
      </c>
      <c r="C5229" s="102">
        <v>45.6</v>
      </c>
    </row>
    <row r="5230" spans="2:3" ht="15.75" thickBot="1" x14ac:dyDescent="0.3">
      <c r="B5230" s="66" t="s">
        <v>780</v>
      </c>
      <c r="C5230" s="102">
        <v>45.6</v>
      </c>
    </row>
    <row r="5231" spans="2:3" ht="15.75" thickBot="1" x14ac:dyDescent="0.3">
      <c r="B5231" s="96" t="s">
        <v>806</v>
      </c>
      <c r="C5231" s="102">
        <v>11.2</v>
      </c>
    </row>
    <row r="5232" spans="2:3" ht="15.75" thickBot="1" x14ac:dyDescent="0.3">
      <c r="B5232" s="66" t="s">
        <v>4</v>
      </c>
      <c r="C5232" s="102">
        <v>11.2</v>
      </c>
    </row>
    <row r="5233" spans="2:3" ht="15.75" thickBot="1" x14ac:dyDescent="0.3">
      <c r="B5233" s="100" t="s">
        <v>808</v>
      </c>
      <c r="C5233" s="103">
        <v>34.4</v>
      </c>
    </row>
    <row r="5234" spans="2:3" ht="15.75" thickBot="1" x14ac:dyDescent="0.3">
      <c r="B5234" s="100" t="s">
        <v>826</v>
      </c>
      <c r="C5234" s="103">
        <v>34.4</v>
      </c>
    </row>
    <row r="5235" spans="2:3" ht="15.75" thickBot="1" x14ac:dyDescent="0.3">
      <c r="B5235" s="96" t="s">
        <v>821</v>
      </c>
      <c r="C5235" s="104">
        <v>21</v>
      </c>
    </row>
    <row r="5236" spans="2:3" ht="15.75" thickBot="1" x14ac:dyDescent="0.3">
      <c r="B5236" s="98" t="s">
        <v>822</v>
      </c>
      <c r="C5236" s="104">
        <v>18</v>
      </c>
    </row>
    <row r="5237" spans="2:3" ht="15.75" thickBot="1" x14ac:dyDescent="0.3">
      <c r="B5237" s="98" t="s">
        <v>823</v>
      </c>
      <c r="C5237" s="104">
        <v>3</v>
      </c>
    </row>
    <row r="5238" spans="2:3" ht="15.75" thickBot="1" x14ac:dyDescent="0.3">
      <c r="B5238" s="123" t="s">
        <v>758</v>
      </c>
      <c r="C5238" s="124"/>
    </row>
    <row r="5239" spans="2:3" ht="15.75" thickBot="1" x14ac:dyDescent="0.3">
      <c r="B5239" s="65" t="s">
        <v>780</v>
      </c>
      <c r="C5239" s="95">
        <v>3072.1</v>
      </c>
    </row>
    <row r="5240" spans="2:3" ht="15.75" thickBot="1" x14ac:dyDescent="0.3">
      <c r="B5240" s="66" t="s">
        <v>9</v>
      </c>
      <c r="C5240" s="102">
        <v>160</v>
      </c>
    </row>
    <row r="5241" spans="2:3" ht="15.75" thickBot="1" x14ac:dyDescent="0.3">
      <c r="B5241" s="66" t="s">
        <v>782</v>
      </c>
      <c r="C5241" s="95">
        <v>2912.1</v>
      </c>
    </row>
    <row r="5242" spans="2:3" ht="15.75" thickBot="1" x14ac:dyDescent="0.3">
      <c r="B5242" s="65" t="s">
        <v>4</v>
      </c>
      <c r="C5242" s="95">
        <v>2821.4</v>
      </c>
    </row>
    <row r="5243" spans="2:3" ht="15.75" thickBot="1" x14ac:dyDescent="0.3">
      <c r="B5243" s="66" t="s">
        <v>5</v>
      </c>
      <c r="C5243" s="102">
        <v>647.29999999999995</v>
      </c>
    </row>
    <row r="5244" spans="2:3" ht="15.75" thickBot="1" x14ac:dyDescent="0.3">
      <c r="B5244" s="66" t="s">
        <v>6</v>
      </c>
      <c r="C5244" s="95">
        <v>1329.6</v>
      </c>
    </row>
    <row r="5245" spans="2:3" ht="15.75" thickBot="1" x14ac:dyDescent="0.3">
      <c r="B5245" s="66" t="s">
        <v>10</v>
      </c>
      <c r="C5245" s="102">
        <v>9.4</v>
      </c>
    </row>
    <row r="5246" spans="2:3" ht="15.75" thickBot="1" x14ac:dyDescent="0.3">
      <c r="B5246" s="66" t="s">
        <v>11</v>
      </c>
      <c r="C5246" s="102">
        <v>835.1</v>
      </c>
    </row>
    <row r="5247" spans="2:3" ht="15.75" thickBot="1" x14ac:dyDescent="0.3">
      <c r="B5247" s="96" t="s">
        <v>802</v>
      </c>
      <c r="C5247" s="95">
        <v>3072.1</v>
      </c>
    </row>
    <row r="5248" spans="2:3" ht="15.75" thickBot="1" x14ac:dyDescent="0.3">
      <c r="B5248" s="66" t="s">
        <v>780</v>
      </c>
      <c r="C5248" s="95">
        <v>3072.1</v>
      </c>
    </row>
    <row r="5249" spans="2:3" ht="15.75" thickBot="1" x14ac:dyDescent="0.3">
      <c r="B5249" s="96" t="s">
        <v>806</v>
      </c>
      <c r="C5249" s="95">
        <v>2821.4</v>
      </c>
    </row>
    <row r="5250" spans="2:3" ht="15.75" thickBot="1" x14ac:dyDescent="0.3">
      <c r="B5250" s="66" t="s">
        <v>4</v>
      </c>
      <c r="C5250" s="95">
        <v>2821.4</v>
      </c>
    </row>
    <row r="5251" spans="2:3" ht="15.75" thickBot="1" x14ac:dyDescent="0.3">
      <c r="B5251" s="100" t="s">
        <v>808</v>
      </c>
      <c r="C5251" s="103">
        <v>250.7</v>
      </c>
    </row>
    <row r="5252" spans="2:3" ht="15.75" thickBot="1" x14ac:dyDescent="0.3">
      <c r="B5252" s="100" t="s">
        <v>825</v>
      </c>
      <c r="C5252" s="103">
        <v>767.3</v>
      </c>
    </row>
    <row r="5253" spans="2:3" ht="15.75" thickBot="1" x14ac:dyDescent="0.3">
      <c r="B5253" s="100" t="s">
        <v>826</v>
      </c>
      <c r="C5253" s="101">
        <v>1017.9</v>
      </c>
    </row>
    <row r="5254" spans="2:3" ht="15.75" thickBot="1" x14ac:dyDescent="0.3">
      <c r="B5254" s="96" t="s">
        <v>821</v>
      </c>
      <c r="C5254" s="104">
        <v>119</v>
      </c>
    </row>
    <row r="5255" spans="2:3" ht="15.75" thickBot="1" x14ac:dyDescent="0.3">
      <c r="B5255" s="98" t="s">
        <v>822</v>
      </c>
      <c r="C5255" s="104">
        <v>25</v>
      </c>
    </row>
    <row r="5256" spans="2:3" ht="15.75" thickBot="1" x14ac:dyDescent="0.3">
      <c r="B5256" s="98" t="s">
        <v>823</v>
      </c>
      <c r="C5256" s="104">
        <v>94</v>
      </c>
    </row>
    <row r="5257" spans="2:3" ht="15.75" thickBot="1" x14ac:dyDescent="0.3">
      <c r="B5257" s="123" t="s">
        <v>1066</v>
      </c>
      <c r="C5257" s="124"/>
    </row>
    <row r="5258" spans="2:3" ht="15.75" thickBot="1" x14ac:dyDescent="0.3">
      <c r="B5258" s="65" t="s">
        <v>780</v>
      </c>
      <c r="C5258" s="95">
        <v>3355.4</v>
      </c>
    </row>
    <row r="5259" spans="2:3" ht="15.75" thickBot="1" x14ac:dyDescent="0.3">
      <c r="B5259" s="66" t="s">
        <v>782</v>
      </c>
      <c r="C5259" s="95">
        <v>3355.4</v>
      </c>
    </row>
    <row r="5260" spans="2:3" ht="15.75" thickBot="1" x14ac:dyDescent="0.3">
      <c r="B5260" s="65" t="s">
        <v>4</v>
      </c>
      <c r="C5260" s="95">
        <v>3994.2</v>
      </c>
    </row>
    <row r="5261" spans="2:3" ht="15.75" thickBot="1" x14ac:dyDescent="0.3">
      <c r="B5261" s="66" t="s">
        <v>5</v>
      </c>
      <c r="C5261" s="95">
        <v>2558.5</v>
      </c>
    </row>
    <row r="5262" spans="2:3" ht="15.75" thickBot="1" x14ac:dyDescent="0.3">
      <c r="B5262" s="66" t="s">
        <v>6</v>
      </c>
      <c r="C5262" s="95">
        <v>1240.2</v>
      </c>
    </row>
    <row r="5263" spans="2:3" ht="15.75" thickBot="1" x14ac:dyDescent="0.3">
      <c r="B5263" s="66" t="s">
        <v>10</v>
      </c>
      <c r="C5263" s="102">
        <v>31.5</v>
      </c>
    </row>
    <row r="5264" spans="2:3" ht="15.75" thickBot="1" x14ac:dyDescent="0.3">
      <c r="B5264" s="66" t="s">
        <v>11</v>
      </c>
      <c r="C5264" s="102">
        <v>164.1</v>
      </c>
    </row>
    <row r="5265" spans="2:3" ht="15.75" thickBot="1" x14ac:dyDescent="0.3">
      <c r="B5265" s="65" t="s">
        <v>12</v>
      </c>
      <c r="C5265" s="102">
        <v>90.7</v>
      </c>
    </row>
    <row r="5266" spans="2:3" ht="15.75" thickBot="1" x14ac:dyDescent="0.3">
      <c r="B5266" s="96" t="s">
        <v>802</v>
      </c>
      <c r="C5266" s="95">
        <v>3355.4</v>
      </c>
    </row>
    <row r="5267" spans="2:3" ht="15.75" thickBot="1" x14ac:dyDescent="0.3">
      <c r="B5267" s="66" t="s">
        <v>780</v>
      </c>
      <c r="C5267" s="95">
        <v>3355.4</v>
      </c>
    </row>
    <row r="5268" spans="2:3" ht="15.75" thickBot="1" x14ac:dyDescent="0.3">
      <c r="B5268" s="96" t="s">
        <v>806</v>
      </c>
      <c r="C5268" s="95">
        <v>4085</v>
      </c>
    </row>
    <row r="5269" spans="2:3" ht="15.75" thickBot="1" x14ac:dyDescent="0.3">
      <c r="B5269" s="66" t="s">
        <v>4</v>
      </c>
      <c r="C5269" s="95">
        <v>3994.2</v>
      </c>
    </row>
    <row r="5270" spans="2:3" ht="15.75" thickBot="1" x14ac:dyDescent="0.3">
      <c r="B5270" s="66" t="s">
        <v>12</v>
      </c>
      <c r="C5270" s="102">
        <v>90.7</v>
      </c>
    </row>
    <row r="5271" spans="2:3" ht="15.75" thickBot="1" x14ac:dyDescent="0.3">
      <c r="B5271" s="100" t="s">
        <v>808</v>
      </c>
      <c r="C5271" s="103">
        <v>-729.5</v>
      </c>
    </row>
    <row r="5272" spans="2:3" ht="15.75" thickBot="1" x14ac:dyDescent="0.3">
      <c r="B5272" s="100" t="s">
        <v>825</v>
      </c>
      <c r="C5272" s="103">
        <v>789.4</v>
      </c>
    </row>
    <row r="5273" spans="2:3" ht="15.75" thickBot="1" x14ac:dyDescent="0.3">
      <c r="B5273" s="100" t="s">
        <v>826</v>
      </c>
      <c r="C5273" s="103">
        <v>59.8</v>
      </c>
    </row>
    <row r="5274" spans="2:3" ht="15.75" thickBot="1" x14ac:dyDescent="0.3">
      <c r="B5274" s="96" t="s">
        <v>821</v>
      </c>
      <c r="C5274" s="104">
        <v>85</v>
      </c>
    </row>
    <row r="5275" spans="2:3" ht="15.75" thickBot="1" x14ac:dyDescent="0.3">
      <c r="B5275" s="98" t="s">
        <v>822</v>
      </c>
      <c r="C5275" s="104">
        <v>79</v>
      </c>
    </row>
    <row r="5276" spans="2:3" ht="15.75" thickBot="1" x14ac:dyDescent="0.3">
      <c r="B5276" s="98" t="s">
        <v>823</v>
      </c>
      <c r="C5276" s="104">
        <v>6</v>
      </c>
    </row>
    <row r="5277" spans="2:3" ht="15.75" thickBot="1" x14ac:dyDescent="0.3">
      <c r="B5277" s="123" t="s">
        <v>762</v>
      </c>
      <c r="C5277" s="124"/>
    </row>
    <row r="5278" spans="2:3" ht="15.75" thickBot="1" x14ac:dyDescent="0.3">
      <c r="B5278" s="65" t="s">
        <v>780</v>
      </c>
      <c r="C5278" s="102">
        <v>99.9</v>
      </c>
    </row>
    <row r="5279" spans="2:3" ht="15.75" thickBot="1" x14ac:dyDescent="0.3">
      <c r="B5279" s="66" t="s">
        <v>782</v>
      </c>
      <c r="C5279" s="102">
        <v>99.9</v>
      </c>
    </row>
    <row r="5280" spans="2:3" ht="15.75" thickBot="1" x14ac:dyDescent="0.3">
      <c r="B5280" s="65" t="s">
        <v>4</v>
      </c>
      <c r="C5280" s="102">
        <v>527.29999999999995</v>
      </c>
    </row>
    <row r="5281" spans="2:3" ht="15.75" thickBot="1" x14ac:dyDescent="0.3">
      <c r="B5281" s="66" t="s">
        <v>5</v>
      </c>
      <c r="C5281" s="102">
        <v>453.4</v>
      </c>
    </row>
    <row r="5282" spans="2:3" ht="15.75" thickBot="1" x14ac:dyDescent="0.3">
      <c r="B5282" s="66" t="s">
        <v>6</v>
      </c>
      <c r="C5282" s="102">
        <v>50</v>
      </c>
    </row>
    <row r="5283" spans="2:3" ht="15.75" thickBot="1" x14ac:dyDescent="0.3">
      <c r="B5283" s="66" t="s">
        <v>11</v>
      </c>
      <c r="C5283" s="102">
        <v>23.9</v>
      </c>
    </row>
    <row r="5284" spans="2:3" ht="15.75" thickBot="1" x14ac:dyDescent="0.3">
      <c r="B5284" s="96" t="s">
        <v>802</v>
      </c>
      <c r="C5284" s="102">
        <v>99.9</v>
      </c>
    </row>
    <row r="5285" spans="2:3" ht="15.75" thickBot="1" x14ac:dyDescent="0.3">
      <c r="B5285" s="66" t="s">
        <v>780</v>
      </c>
      <c r="C5285" s="102">
        <v>99.9</v>
      </c>
    </row>
    <row r="5286" spans="2:3" ht="15.75" thickBot="1" x14ac:dyDescent="0.3">
      <c r="B5286" s="96" t="s">
        <v>806</v>
      </c>
      <c r="C5286" s="102">
        <v>527.29999999999995</v>
      </c>
    </row>
    <row r="5287" spans="2:3" ht="15.75" thickBot="1" x14ac:dyDescent="0.3">
      <c r="B5287" s="66" t="s">
        <v>4</v>
      </c>
      <c r="C5287" s="102">
        <v>527.29999999999995</v>
      </c>
    </row>
    <row r="5288" spans="2:3" ht="15.75" thickBot="1" x14ac:dyDescent="0.3">
      <c r="B5288" s="100" t="s">
        <v>808</v>
      </c>
      <c r="C5288" s="103">
        <v>-427.4</v>
      </c>
    </row>
    <row r="5289" spans="2:3" ht="15.75" thickBot="1" x14ac:dyDescent="0.3">
      <c r="B5289" s="100" t="s">
        <v>825</v>
      </c>
      <c r="C5289" s="101">
        <v>1136.2</v>
      </c>
    </row>
    <row r="5290" spans="2:3" ht="15.75" thickBot="1" x14ac:dyDescent="0.3">
      <c r="B5290" s="100" t="s">
        <v>826</v>
      </c>
      <c r="C5290" s="103">
        <v>708.8</v>
      </c>
    </row>
    <row r="5291" spans="2:3" ht="15.75" thickBot="1" x14ac:dyDescent="0.3">
      <c r="B5291" s="96" t="s">
        <v>821</v>
      </c>
      <c r="C5291" s="104">
        <v>12</v>
      </c>
    </row>
    <row r="5292" spans="2:3" ht="15.75" thickBot="1" x14ac:dyDescent="0.3">
      <c r="B5292" s="98" t="s">
        <v>822</v>
      </c>
      <c r="C5292" s="104">
        <v>12</v>
      </c>
    </row>
    <row r="5293" spans="2:3" ht="15.75" thickBot="1" x14ac:dyDescent="0.3">
      <c r="B5293" s="123" t="s">
        <v>765</v>
      </c>
      <c r="C5293" s="124"/>
    </row>
    <row r="5294" spans="2:3" ht="15.75" thickBot="1" x14ac:dyDescent="0.3">
      <c r="B5294" s="65" t="s">
        <v>780</v>
      </c>
      <c r="C5294" s="102">
        <v>64.400000000000006</v>
      </c>
    </row>
    <row r="5295" spans="2:3" ht="15.75" thickBot="1" x14ac:dyDescent="0.3">
      <c r="B5295" s="66" t="s">
        <v>9</v>
      </c>
      <c r="C5295" s="102">
        <v>64.400000000000006</v>
      </c>
    </row>
    <row r="5296" spans="2:3" ht="15.75" thickBot="1" x14ac:dyDescent="0.3">
      <c r="B5296" s="65" t="s">
        <v>4</v>
      </c>
      <c r="C5296" s="102">
        <v>64.400000000000006</v>
      </c>
    </row>
    <row r="5297" spans="2:3" ht="15.75" thickBot="1" x14ac:dyDescent="0.3">
      <c r="B5297" s="66" t="s">
        <v>5</v>
      </c>
      <c r="C5297" s="102">
        <v>46.2</v>
      </c>
    </row>
    <row r="5298" spans="2:3" ht="15.75" thickBot="1" x14ac:dyDescent="0.3">
      <c r="B5298" s="66" t="s">
        <v>6</v>
      </c>
      <c r="C5298" s="102">
        <v>10.199999999999999</v>
      </c>
    </row>
    <row r="5299" spans="2:3" ht="15.75" thickBot="1" x14ac:dyDescent="0.3">
      <c r="B5299" s="66" t="s">
        <v>9</v>
      </c>
      <c r="C5299" s="102">
        <v>8</v>
      </c>
    </row>
    <row r="5300" spans="2:3" ht="15.75" thickBot="1" x14ac:dyDescent="0.3">
      <c r="B5300" s="96" t="s">
        <v>802</v>
      </c>
      <c r="C5300" s="102">
        <v>64.400000000000006</v>
      </c>
    </row>
    <row r="5301" spans="2:3" ht="15.75" thickBot="1" x14ac:dyDescent="0.3">
      <c r="B5301" s="66" t="s">
        <v>780</v>
      </c>
      <c r="C5301" s="102">
        <v>64.400000000000006</v>
      </c>
    </row>
    <row r="5302" spans="2:3" ht="15.75" thickBot="1" x14ac:dyDescent="0.3">
      <c r="B5302" s="96" t="s">
        <v>806</v>
      </c>
      <c r="C5302" s="102">
        <v>64.400000000000006</v>
      </c>
    </row>
    <row r="5303" spans="2:3" ht="15.75" thickBot="1" x14ac:dyDescent="0.3">
      <c r="B5303" s="66" t="s">
        <v>4</v>
      </c>
      <c r="C5303" s="102">
        <v>64.400000000000006</v>
      </c>
    </row>
    <row r="5304" spans="2:3" ht="15.75" thickBot="1" x14ac:dyDescent="0.3">
      <c r="B5304" s="96" t="s">
        <v>821</v>
      </c>
      <c r="C5304" s="104">
        <v>3</v>
      </c>
    </row>
    <row r="5305" spans="2:3" ht="15.75" thickBot="1" x14ac:dyDescent="0.3">
      <c r="B5305" s="98" t="s">
        <v>822</v>
      </c>
      <c r="C5305" s="104">
        <v>2</v>
      </c>
    </row>
    <row r="5306" spans="2:3" ht="15.75" thickBot="1" x14ac:dyDescent="0.3">
      <c r="B5306" s="98" t="s">
        <v>823</v>
      </c>
      <c r="C5306" s="104">
        <v>1</v>
      </c>
    </row>
    <row r="5307" spans="2:3" ht="15.75" thickBot="1" x14ac:dyDescent="0.3">
      <c r="B5307" s="123" t="s">
        <v>1067</v>
      </c>
      <c r="C5307" s="124"/>
    </row>
    <row r="5308" spans="2:3" ht="15.75" thickBot="1" x14ac:dyDescent="0.3">
      <c r="B5308" s="65" t="s">
        <v>780</v>
      </c>
      <c r="C5308" s="95">
        <v>3616.6</v>
      </c>
    </row>
    <row r="5309" spans="2:3" ht="15.75" thickBot="1" x14ac:dyDescent="0.3">
      <c r="B5309" s="66" t="s">
        <v>782</v>
      </c>
      <c r="C5309" s="95">
        <v>3616.6</v>
      </c>
    </row>
    <row r="5310" spans="2:3" ht="15.75" thickBot="1" x14ac:dyDescent="0.3">
      <c r="B5310" s="65" t="s">
        <v>4</v>
      </c>
      <c r="C5310" s="95">
        <v>3505.2</v>
      </c>
    </row>
    <row r="5311" spans="2:3" ht="15.75" thickBot="1" x14ac:dyDescent="0.3">
      <c r="B5311" s="66" t="s">
        <v>5</v>
      </c>
      <c r="C5311" s="95">
        <v>1969.9</v>
      </c>
    </row>
    <row r="5312" spans="2:3" ht="15.75" thickBot="1" x14ac:dyDescent="0.3">
      <c r="B5312" s="66" t="s">
        <v>6</v>
      </c>
      <c r="C5312" s="95">
        <v>1138.0999999999999</v>
      </c>
    </row>
    <row r="5313" spans="2:3" ht="15.75" thickBot="1" x14ac:dyDescent="0.3">
      <c r="B5313" s="66" t="s">
        <v>9</v>
      </c>
      <c r="C5313" s="102">
        <v>128.9</v>
      </c>
    </row>
    <row r="5314" spans="2:3" ht="15.75" thickBot="1" x14ac:dyDescent="0.3">
      <c r="B5314" s="66" t="s">
        <v>10</v>
      </c>
      <c r="C5314" s="102">
        <v>113</v>
      </c>
    </row>
    <row r="5315" spans="2:3" ht="15.75" thickBot="1" x14ac:dyDescent="0.3">
      <c r="B5315" s="66" t="s">
        <v>11</v>
      </c>
      <c r="C5315" s="102">
        <v>155.19999999999999</v>
      </c>
    </row>
    <row r="5316" spans="2:3" ht="15.75" thickBot="1" x14ac:dyDescent="0.3">
      <c r="B5316" s="65" t="s">
        <v>12</v>
      </c>
      <c r="C5316" s="102">
        <v>105.5</v>
      </c>
    </row>
    <row r="5317" spans="2:3" ht="15.75" thickBot="1" x14ac:dyDescent="0.3">
      <c r="B5317" s="96" t="s">
        <v>802</v>
      </c>
      <c r="C5317" s="95">
        <v>3616.6</v>
      </c>
    </row>
    <row r="5318" spans="2:3" ht="15.75" thickBot="1" x14ac:dyDescent="0.3">
      <c r="B5318" s="66" t="s">
        <v>780</v>
      </c>
      <c r="C5318" s="95">
        <v>3616.6</v>
      </c>
    </row>
    <row r="5319" spans="2:3" ht="15.75" thickBot="1" x14ac:dyDescent="0.3">
      <c r="B5319" s="96" t="s">
        <v>806</v>
      </c>
      <c r="C5319" s="95">
        <v>3610.7</v>
      </c>
    </row>
    <row r="5320" spans="2:3" ht="15.75" thickBot="1" x14ac:dyDescent="0.3">
      <c r="B5320" s="66" t="s">
        <v>4</v>
      </c>
      <c r="C5320" s="95">
        <v>3505.2</v>
      </c>
    </row>
    <row r="5321" spans="2:3" ht="15.75" thickBot="1" x14ac:dyDescent="0.3">
      <c r="B5321" s="66" t="s">
        <v>12</v>
      </c>
      <c r="C5321" s="102">
        <v>105.5</v>
      </c>
    </row>
    <row r="5322" spans="2:3" ht="15.75" thickBot="1" x14ac:dyDescent="0.3">
      <c r="B5322" s="100" t="s">
        <v>808</v>
      </c>
      <c r="C5322" s="103">
        <v>5.9</v>
      </c>
    </row>
    <row r="5323" spans="2:3" ht="15.75" thickBot="1" x14ac:dyDescent="0.3">
      <c r="B5323" s="100" t="s">
        <v>825</v>
      </c>
      <c r="C5323" s="103">
        <v>313.2</v>
      </c>
    </row>
    <row r="5324" spans="2:3" ht="15.75" thickBot="1" x14ac:dyDescent="0.3">
      <c r="B5324" s="100" t="s">
        <v>826</v>
      </c>
      <c r="C5324" s="103">
        <v>319.10000000000002</v>
      </c>
    </row>
    <row r="5325" spans="2:3" ht="15.75" thickBot="1" x14ac:dyDescent="0.3">
      <c r="B5325" s="96" t="s">
        <v>821</v>
      </c>
      <c r="C5325" s="104">
        <v>137</v>
      </c>
    </row>
    <row r="5326" spans="2:3" ht="15.75" thickBot="1" x14ac:dyDescent="0.3">
      <c r="B5326" s="98" t="s">
        <v>822</v>
      </c>
      <c r="C5326" s="104">
        <v>95</v>
      </c>
    </row>
    <row r="5327" spans="2:3" ht="15.75" thickBot="1" x14ac:dyDescent="0.3">
      <c r="B5327" s="98" t="s">
        <v>823</v>
      </c>
      <c r="C5327" s="104">
        <v>42</v>
      </c>
    </row>
    <row r="5328" spans="2:3" ht="15.75" thickBot="1" x14ac:dyDescent="0.3">
      <c r="B5328" s="123" t="s">
        <v>767</v>
      </c>
      <c r="C5328" s="124"/>
    </row>
    <row r="5329" spans="2:3" ht="15.75" thickBot="1" x14ac:dyDescent="0.3">
      <c r="B5329" s="65" t="s">
        <v>780</v>
      </c>
      <c r="C5329" s="95">
        <v>4213.8999999999996</v>
      </c>
    </row>
    <row r="5330" spans="2:3" ht="15.75" thickBot="1" x14ac:dyDescent="0.3">
      <c r="B5330" s="66" t="s">
        <v>782</v>
      </c>
      <c r="C5330" s="95">
        <v>4213.8999999999996</v>
      </c>
    </row>
    <row r="5331" spans="2:3" ht="15.75" thickBot="1" x14ac:dyDescent="0.3">
      <c r="B5331" s="65" t="s">
        <v>4</v>
      </c>
      <c r="C5331" s="95">
        <v>3081.6</v>
      </c>
    </row>
    <row r="5332" spans="2:3" ht="15.75" thickBot="1" x14ac:dyDescent="0.3">
      <c r="B5332" s="66" t="s">
        <v>5</v>
      </c>
      <c r="C5332" s="95">
        <v>1907.1</v>
      </c>
    </row>
    <row r="5333" spans="2:3" ht="15.75" thickBot="1" x14ac:dyDescent="0.3">
      <c r="B5333" s="66" t="s">
        <v>6</v>
      </c>
      <c r="C5333" s="102">
        <v>643.20000000000005</v>
      </c>
    </row>
    <row r="5334" spans="2:3" ht="15.75" thickBot="1" x14ac:dyDescent="0.3">
      <c r="B5334" s="66" t="s">
        <v>9</v>
      </c>
      <c r="C5334" s="102">
        <v>420</v>
      </c>
    </row>
    <row r="5335" spans="2:3" ht="15.75" thickBot="1" x14ac:dyDescent="0.3">
      <c r="B5335" s="66" t="s">
        <v>10</v>
      </c>
      <c r="C5335" s="102">
        <v>79.900000000000006</v>
      </c>
    </row>
    <row r="5336" spans="2:3" ht="15.75" thickBot="1" x14ac:dyDescent="0.3">
      <c r="B5336" s="66" t="s">
        <v>11</v>
      </c>
      <c r="C5336" s="102">
        <v>31.5</v>
      </c>
    </row>
    <row r="5337" spans="2:3" ht="15.75" thickBot="1" x14ac:dyDescent="0.3">
      <c r="B5337" s="65" t="s">
        <v>12</v>
      </c>
      <c r="C5337" s="102">
        <v>15.8</v>
      </c>
    </row>
    <row r="5338" spans="2:3" ht="15.75" thickBot="1" x14ac:dyDescent="0.3">
      <c r="B5338" s="96" t="s">
        <v>802</v>
      </c>
      <c r="C5338" s="95">
        <v>4213.8999999999996</v>
      </c>
    </row>
    <row r="5339" spans="2:3" ht="15.75" thickBot="1" x14ac:dyDescent="0.3">
      <c r="B5339" s="66" t="s">
        <v>780</v>
      </c>
      <c r="C5339" s="95">
        <v>4213.8999999999996</v>
      </c>
    </row>
    <row r="5340" spans="2:3" ht="15.75" thickBot="1" x14ac:dyDescent="0.3">
      <c r="B5340" s="96" t="s">
        <v>806</v>
      </c>
      <c r="C5340" s="95">
        <v>3097.4</v>
      </c>
    </row>
    <row r="5341" spans="2:3" ht="15.75" thickBot="1" x14ac:dyDescent="0.3">
      <c r="B5341" s="66" t="s">
        <v>4</v>
      </c>
      <c r="C5341" s="95">
        <v>3081.6</v>
      </c>
    </row>
    <row r="5342" spans="2:3" ht="15.75" thickBot="1" x14ac:dyDescent="0.3">
      <c r="B5342" s="66" t="s">
        <v>12</v>
      </c>
      <c r="C5342" s="102">
        <v>15.8</v>
      </c>
    </row>
    <row r="5343" spans="2:3" ht="15.75" thickBot="1" x14ac:dyDescent="0.3">
      <c r="B5343" s="100" t="s">
        <v>808</v>
      </c>
      <c r="C5343" s="101">
        <v>1116.5</v>
      </c>
    </row>
    <row r="5344" spans="2:3" ht="15.75" thickBot="1" x14ac:dyDescent="0.3">
      <c r="B5344" s="100" t="s">
        <v>825</v>
      </c>
      <c r="C5344" s="101">
        <v>9831.5</v>
      </c>
    </row>
    <row r="5345" spans="2:3" ht="15.75" thickBot="1" x14ac:dyDescent="0.3">
      <c r="B5345" s="100" t="s">
        <v>826</v>
      </c>
      <c r="C5345" s="101">
        <v>10948</v>
      </c>
    </row>
    <row r="5346" spans="2:3" ht="15.75" thickBot="1" x14ac:dyDescent="0.3">
      <c r="B5346" s="96" t="s">
        <v>821</v>
      </c>
      <c r="C5346" s="104">
        <v>164</v>
      </c>
    </row>
    <row r="5347" spans="2:3" ht="15.75" thickBot="1" x14ac:dyDescent="0.3">
      <c r="B5347" s="98" t="s">
        <v>822</v>
      </c>
      <c r="C5347" s="104">
        <v>123</v>
      </c>
    </row>
    <row r="5348" spans="2:3" ht="15.75" thickBot="1" x14ac:dyDescent="0.3">
      <c r="B5348" s="98" t="s">
        <v>823</v>
      </c>
      <c r="C5348" s="104">
        <v>41</v>
      </c>
    </row>
    <row r="5349" spans="2:3" ht="15.75" thickBot="1" x14ac:dyDescent="0.3">
      <c r="B5349" s="123" t="s">
        <v>769</v>
      </c>
      <c r="C5349" s="124"/>
    </row>
    <row r="5350" spans="2:3" ht="15.75" thickBot="1" x14ac:dyDescent="0.3">
      <c r="B5350" s="65" t="s">
        <v>780</v>
      </c>
      <c r="C5350" s="95">
        <v>4124.3</v>
      </c>
    </row>
    <row r="5351" spans="2:3" ht="15.75" thickBot="1" x14ac:dyDescent="0.3">
      <c r="B5351" s="66" t="s">
        <v>782</v>
      </c>
      <c r="C5351" s="95">
        <v>4124.3</v>
      </c>
    </row>
    <row r="5352" spans="2:3" ht="15.75" thickBot="1" x14ac:dyDescent="0.3">
      <c r="B5352" s="65" t="s">
        <v>4</v>
      </c>
      <c r="C5352" s="95">
        <v>2463</v>
      </c>
    </row>
    <row r="5353" spans="2:3" ht="15.75" thickBot="1" x14ac:dyDescent="0.3">
      <c r="B5353" s="66" t="s">
        <v>5</v>
      </c>
      <c r="C5353" s="95">
        <v>1193.5</v>
      </c>
    </row>
    <row r="5354" spans="2:3" ht="15.75" thickBot="1" x14ac:dyDescent="0.3">
      <c r="B5354" s="66" t="s">
        <v>6</v>
      </c>
      <c r="C5354" s="102">
        <v>742.5</v>
      </c>
    </row>
    <row r="5355" spans="2:3" ht="15.75" thickBot="1" x14ac:dyDescent="0.3">
      <c r="B5355" s="66" t="s">
        <v>9</v>
      </c>
      <c r="C5355" s="102">
        <v>487</v>
      </c>
    </row>
    <row r="5356" spans="2:3" ht="15.75" thickBot="1" x14ac:dyDescent="0.3">
      <c r="B5356" s="66" t="s">
        <v>10</v>
      </c>
      <c r="C5356" s="102">
        <v>20.3</v>
      </c>
    </row>
    <row r="5357" spans="2:3" ht="15.75" thickBot="1" x14ac:dyDescent="0.3">
      <c r="B5357" s="66" t="s">
        <v>11</v>
      </c>
      <c r="C5357" s="102">
        <v>19.7</v>
      </c>
    </row>
    <row r="5358" spans="2:3" ht="15.75" thickBot="1" x14ac:dyDescent="0.3">
      <c r="B5358" s="65" t="s">
        <v>12</v>
      </c>
      <c r="C5358" s="102">
        <v>63.4</v>
      </c>
    </row>
    <row r="5359" spans="2:3" ht="15.75" thickBot="1" x14ac:dyDescent="0.3">
      <c r="B5359" s="96" t="s">
        <v>802</v>
      </c>
      <c r="C5359" s="95">
        <v>4124.3</v>
      </c>
    </row>
    <row r="5360" spans="2:3" ht="15.75" thickBot="1" x14ac:dyDescent="0.3">
      <c r="B5360" s="66" t="s">
        <v>780</v>
      </c>
      <c r="C5360" s="95">
        <v>4124.3</v>
      </c>
    </row>
    <row r="5361" spans="2:3" ht="15.75" thickBot="1" x14ac:dyDescent="0.3">
      <c r="B5361" s="96" t="s">
        <v>806</v>
      </c>
      <c r="C5361" s="95">
        <v>2526.4</v>
      </c>
    </row>
    <row r="5362" spans="2:3" ht="15.75" thickBot="1" x14ac:dyDescent="0.3">
      <c r="B5362" s="66" t="s">
        <v>4</v>
      </c>
      <c r="C5362" s="95">
        <v>2463</v>
      </c>
    </row>
    <row r="5363" spans="2:3" ht="15.75" thickBot="1" x14ac:dyDescent="0.3">
      <c r="B5363" s="66" t="s">
        <v>12</v>
      </c>
      <c r="C5363" s="102">
        <v>63.4</v>
      </c>
    </row>
    <row r="5364" spans="2:3" ht="15.75" thickBot="1" x14ac:dyDescent="0.3">
      <c r="B5364" s="100" t="s">
        <v>808</v>
      </c>
      <c r="C5364" s="101">
        <v>1597.9</v>
      </c>
    </row>
    <row r="5365" spans="2:3" ht="15.75" thickBot="1" x14ac:dyDescent="0.3">
      <c r="B5365" s="100" t="s">
        <v>825</v>
      </c>
      <c r="C5365" s="101">
        <v>6081.1</v>
      </c>
    </row>
    <row r="5366" spans="2:3" ht="15.75" thickBot="1" x14ac:dyDescent="0.3">
      <c r="B5366" s="100" t="s">
        <v>826</v>
      </c>
      <c r="C5366" s="101">
        <v>7679</v>
      </c>
    </row>
    <row r="5367" spans="2:3" ht="15.75" thickBot="1" x14ac:dyDescent="0.3">
      <c r="B5367" s="96" t="s">
        <v>821</v>
      </c>
      <c r="C5367" s="104">
        <v>66</v>
      </c>
    </row>
    <row r="5368" spans="2:3" ht="15.75" thickBot="1" x14ac:dyDescent="0.3">
      <c r="B5368" s="98" t="s">
        <v>822</v>
      </c>
      <c r="C5368" s="104">
        <v>46</v>
      </c>
    </row>
    <row r="5369" spans="2:3" ht="15.75" thickBot="1" x14ac:dyDescent="0.3">
      <c r="B5369" s="98" t="s">
        <v>823</v>
      </c>
      <c r="C5369" s="104">
        <v>20</v>
      </c>
    </row>
    <row r="5370" spans="2:3" ht="15.75" thickBot="1" x14ac:dyDescent="0.3">
      <c r="B5370" s="123" t="s">
        <v>771</v>
      </c>
      <c r="C5370" s="124"/>
    </row>
    <row r="5371" spans="2:3" ht="15.75" thickBot="1" x14ac:dyDescent="0.3">
      <c r="B5371" s="65" t="s">
        <v>780</v>
      </c>
      <c r="C5371" s="102">
        <v>472.2</v>
      </c>
    </row>
    <row r="5372" spans="2:3" ht="15.75" thickBot="1" x14ac:dyDescent="0.3">
      <c r="B5372" s="66" t="s">
        <v>782</v>
      </c>
      <c r="C5372" s="102">
        <v>472.2</v>
      </c>
    </row>
    <row r="5373" spans="2:3" ht="15.75" thickBot="1" x14ac:dyDescent="0.3">
      <c r="B5373" s="65" t="s">
        <v>4</v>
      </c>
      <c r="C5373" s="102">
        <v>419.2</v>
      </c>
    </row>
    <row r="5374" spans="2:3" ht="15.75" thickBot="1" x14ac:dyDescent="0.3">
      <c r="B5374" s="66" t="s">
        <v>5</v>
      </c>
      <c r="C5374" s="102">
        <v>196.3</v>
      </c>
    </row>
    <row r="5375" spans="2:3" ht="15.75" thickBot="1" x14ac:dyDescent="0.3">
      <c r="B5375" s="66" t="s">
        <v>6</v>
      </c>
      <c r="C5375" s="102">
        <v>167.8</v>
      </c>
    </row>
    <row r="5376" spans="2:3" ht="15.75" thickBot="1" x14ac:dyDescent="0.3">
      <c r="B5376" s="66" t="s">
        <v>9</v>
      </c>
      <c r="C5376" s="102">
        <v>51.3</v>
      </c>
    </row>
    <row r="5377" spans="2:3" ht="15.75" thickBot="1" x14ac:dyDescent="0.3">
      <c r="B5377" s="66" t="s">
        <v>10</v>
      </c>
      <c r="C5377" s="102">
        <v>3.6</v>
      </c>
    </row>
    <row r="5378" spans="2:3" ht="15.75" thickBot="1" x14ac:dyDescent="0.3">
      <c r="B5378" s="66" t="s">
        <v>11</v>
      </c>
      <c r="C5378" s="102">
        <v>0.3</v>
      </c>
    </row>
    <row r="5379" spans="2:3" ht="15.75" thickBot="1" x14ac:dyDescent="0.3">
      <c r="B5379" s="96" t="s">
        <v>802</v>
      </c>
      <c r="C5379" s="102">
        <v>472.2</v>
      </c>
    </row>
    <row r="5380" spans="2:3" ht="15.75" thickBot="1" x14ac:dyDescent="0.3">
      <c r="B5380" s="66" t="s">
        <v>780</v>
      </c>
      <c r="C5380" s="102">
        <v>472.2</v>
      </c>
    </row>
    <row r="5381" spans="2:3" ht="15.75" thickBot="1" x14ac:dyDescent="0.3">
      <c r="B5381" s="96" t="s">
        <v>806</v>
      </c>
      <c r="C5381" s="102">
        <v>419.2</v>
      </c>
    </row>
    <row r="5382" spans="2:3" ht="15.75" thickBot="1" x14ac:dyDescent="0.3">
      <c r="B5382" s="66" t="s">
        <v>4</v>
      </c>
      <c r="C5382" s="102">
        <v>419.2</v>
      </c>
    </row>
    <row r="5383" spans="2:3" ht="15.75" thickBot="1" x14ac:dyDescent="0.3">
      <c r="B5383" s="100" t="s">
        <v>808</v>
      </c>
      <c r="C5383" s="103">
        <v>52.9</v>
      </c>
    </row>
    <row r="5384" spans="2:3" ht="15.75" thickBot="1" x14ac:dyDescent="0.3">
      <c r="B5384" s="100" t="s">
        <v>826</v>
      </c>
      <c r="C5384" s="103">
        <v>52.9</v>
      </c>
    </row>
    <row r="5385" spans="2:3" ht="15.75" thickBot="1" x14ac:dyDescent="0.3">
      <c r="B5385" s="96" t="s">
        <v>821</v>
      </c>
      <c r="C5385" s="104">
        <v>11</v>
      </c>
    </row>
    <row r="5386" spans="2:3" ht="15.75" thickBot="1" x14ac:dyDescent="0.3">
      <c r="B5386" s="98" t="s">
        <v>822</v>
      </c>
      <c r="C5386" s="104">
        <v>6</v>
      </c>
    </row>
    <row r="5387" spans="2:3" ht="15.75" thickBot="1" x14ac:dyDescent="0.3">
      <c r="B5387" s="98" t="s">
        <v>823</v>
      </c>
      <c r="C5387" s="104">
        <v>5</v>
      </c>
    </row>
    <row r="5388" spans="2:3" ht="15.75" thickBot="1" x14ac:dyDescent="0.3">
      <c r="B5388" s="123" t="s">
        <v>773</v>
      </c>
      <c r="C5388" s="124"/>
    </row>
    <row r="5389" spans="2:3" ht="15.75" thickBot="1" x14ac:dyDescent="0.3">
      <c r="B5389" s="65" t="s">
        <v>780</v>
      </c>
      <c r="C5389" s="102">
        <v>223.2</v>
      </c>
    </row>
    <row r="5390" spans="2:3" ht="15.75" thickBot="1" x14ac:dyDescent="0.3">
      <c r="B5390" s="66" t="s">
        <v>9</v>
      </c>
      <c r="C5390" s="102">
        <v>223.2</v>
      </c>
    </row>
    <row r="5391" spans="2:3" ht="15.75" thickBot="1" x14ac:dyDescent="0.3">
      <c r="B5391" s="65" t="s">
        <v>4</v>
      </c>
      <c r="C5391" s="102">
        <v>121.3</v>
      </c>
    </row>
    <row r="5392" spans="2:3" ht="15.75" thickBot="1" x14ac:dyDescent="0.3">
      <c r="B5392" s="66" t="s">
        <v>5</v>
      </c>
      <c r="C5392" s="102">
        <v>113.9</v>
      </c>
    </row>
    <row r="5393" spans="2:3" ht="15.75" thickBot="1" x14ac:dyDescent="0.3">
      <c r="B5393" s="66" t="s">
        <v>6</v>
      </c>
      <c r="C5393" s="102">
        <v>7.3</v>
      </c>
    </row>
    <row r="5394" spans="2:3" ht="15.75" thickBot="1" x14ac:dyDescent="0.3">
      <c r="B5394" s="66" t="s">
        <v>11</v>
      </c>
      <c r="C5394" s="102">
        <v>0.1</v>
      </c>
    </row>
    <row r="5395" spans="2:3" ht="15.75" thickBot="1" x14ac:dyDescent="0.3">
      <c r="B5395" s="65" t="s">
        <v>12</v>
      </c>
      <c r="C5395" s="102">
        <v>1.6</v>
      </c>
    </row>
    <row r="5396" spans="2:3" ht="15.75" thickBot="1" x14ac:dyDescent="0.3">
      <c r="B5396" s="96" t="s">
        <v>802</v>
      </c>
      <c r="C5396" s="102">
        <v>223.2</v>
      </c>
    </row>
    <row r="5397" spans="2:3" ht="15.75" thickBot="1" x14ac:dyDescent="0.3">
      <c r="B5397" s="66" t="s">
        <v>780</v>
      </c>
      <c r="C5397" s="102">
        <v>223.2</v>
      </c>
    </row>
    <row r="5398" spans="2:3" ht="15.75" thickBot="1" x14ac:dyDescent="0.3">
      <c r="B5398" s="96" t="s">
        <v>806</v>
      </c>
      <c r="C5398" s="102">
        <v>122.9</v>
      </c>
    </row>
    <row r="5399" spans="2:3" ht="15.75" thickBot="1" x14ac:dyDescent="0.3">
      <c r="B5399" s="66" t="s">
        <v>4</v>
      </c>
      <c r="C5399" s="102">
        <v>121.3</v>
      </c>
    </row>
    <row r="5400" spans="2:3" ht="15.75" thickBot="1" x14ac:dyDescent="0.3">
      <c r="B5400" s="66" t="s">
        <v>12</v>
      </c>
      <c r="C5400" s="102">
        <v>1.6</v>
      </c>
    </row>
    <row r="5401" spans="2:3" ht="15.75" thickBot="1" x14ac:dyDescent="0.3">
      <c r="B5401" s="100" t="s">
        <v>808</v>
      </c>
      <c r="C5401" s="103">
        <v>100.2</v>
      </c>
    </row>
    <row r="5402" spans="2:3" ht="15.75" thickBot="1" x14ac:dyDescent="0.3">
      <c r="B5402" s="100" t="s">
        <v>825</v>
      </c>
      <c r="C5402" s="103">
        <v>76.8</v>
      </c>
    </row>
    <row r="5403" spans="2:3" ht="15.75" thickBot="1" x14ac:dyDescent="0.3">
      <c r="B5403" s="100" t="s">
        <v>826</v>
      </c>
      <c r="C5403" s="103">
        <v>177.1</v>
      </c>
    </row>
    <row r="5404" spans="2:3" ht="15.75" thickBot="1" x14ac:dyDescent="0.3">
      <c r="B5404" s="96" t="s">
        <v>821</v>
      </c>
      <c r="C5404" s="104">
        <v>8</v>
      </c>
    </row>
    <row r="5405" spans="2:3" ht="15.75" thickBot="1" x14ac:dyDescent="0.3">
      <c r="B5405" s="98" t="s">
        <v>822</v>
      </c>
      <c r="C5405" s="104">
        <v>7</v>
      </c>
    </row>
    <row r="5406" spans="2:3" ht="15.75" thickBot="1" x14ac:dyDescent="0.3">
      <c r="B5406" s="98" t="s">
        <v>823</v>
      </c>
      <c r="C5406" s="104">
        <v>1</v>
      </c>
    </row>
    <row r="5407" spans="2:3" ht="15.75" thickBot="1" x14ac:dyDescent="0.3">
      <c r="B5407" s="123" t="s">
        <v>1068</v>
      </c>
      <c r="C5407" s="124"/>
    </row>
    <row r="5408" spans="2:3" ht="15.75" thickBot="1" x14ac:dyDescent="0.3">
      <c r="B5408" s="65" t="s">
        <v>780</v>
      </c>
      <c r="C5408" s="95">
        <v>20012.400000000001</v>
      </c>
    </row>
    <row r="5409" spans="2:3" ht="15.75" thickBot="1" x14ac:dyDescent="0.3">
      <c r="B5409" s="66" t="s">
        <v>9</v>
      </c>
      <c r="C5409" s="102">
        <v>721.8</v>
      </c>
    </row>
    <row r="5410" spans="2:3" ht="15.75" thickBot="1" x14ac:dyDescent="0.3">
      <c r="B5410" s="66" t="s">
        <v>782</v>
      </c>
      <c r="C5410" s="95">
        <v>19290.599999999999</v>
      </c>
    </row>
    <row r="5411" spans="2:3" ht="15.75" thickBot="1" x14ac:dyDescent="0.3">
      <c r="B5411" s="65" t="s">
        <v>4</v>
      </c>
      <c r="C5411" s="95">
        <v>19909.8</v>
      </c>
    </row>
    <row r="5412" spans="2:3" ht="15.75" thickBot="1" x14ac:dyDescent="0.3">
      <c r="B5412" s="66" t="s">
        <v>5</v>
      </c>
      <c r="C5412" s="95">
        <v>16685.7</v>
      </c>
    </row>
    <row r="5413" spans="2:3" ht="15.75" thickBot="1" x14ac:dyDescent="0.3">
      <c r="B5413" s="66" t="s">
        <v>6</v>
      </c>
      <c r="C5413" s="95">
        <v>2401.4</v>
      </c>
    </row>
    <row r="5414" spans="2:3" ht="15.75" thickBot="1" x14ac:dyDescent="0.3">
      <c r="B5414" s="66" t="s">
        <v>8</v>
      </c>
      <c r="C5414" s="102">
        <v>513</v>
      </c>
    </row>
    <row r="5415" spans="2:3" ht="15.75" thickBot="1" x14ac:dyDescent="0.3">
      <c r="B5415" s="66" t="s">
        <v>10</v>
      </c>
      <c r="C5415" s="102">
        <v>305</v>
      </c>
    </row>
    <row r="5416" spans="2:3" ht="15.75" thickBot="1" x14ac:dyDescent="0.3">
      <c r="B5416" s="66" t="s">
        <v>11</v>
      </c>
      <c r="C5416" s="102">
        <v>4.5999999999999996</v>
      </c>
    </row>
    <row r="5417" spans="2:3" ht="15.75" thickBot="1" x14ac:dyDescent="0.3">
      <c r="B5417" s="65" t="s">
        <v>12</v>
      </c>
      <c r="C5417" s="102">
        <v>229</v>
      </c>
    </row>
    <row r="5418" spans="2:3" ht="15.75" thickBot="1" x14ac:dyDescent="0.3">
      <c r="B5418" s="96" t="s">
        <v>802</v>
      </c>
      <c r="C5418" s="95">
        <v>20012.400000000001</v>
      </c>
    </row>
    <row r="5419" spans="2:3" ht="15.75" thickBot="1" x14ac:dyDescent="0.3">
      <c r="B5419" s="66" t="s">
        <v>780</v>
      </c>
      <c r="C5419" s="95">
        <v>20012.400000000001</v>
      </c>
    </row>
    <row r="5420" spans="2:3" ht="15.75" thickBot="1" x14ac:dyDescent="0.3">
      <c r="B5420" s="96" t="s">
        <v>806</v>
      </c>
      <c r="C5420" s="95">
        <v>20138.7</v>
      </c>
    </row>
    <row r="5421" spans="2:3" ht="15.75" thickBot="1" x14ac:dyDescent="0.3">
      <c r="B5421" s="66" t="s">
        <v>4</v>
      </c>
      <c r="C5421" s="95">
        <v>19909.8</v>
      </c>
    </row>
    <row r="5422" spans="2:3" ht="15.75" thickBot="1" x14ac:dyDescent="0.3">
      <c r="B5422" s="66" t="s">
        <v>12</v>
      </c>
      <c r="C5422" s="102">
        <v>229</v>
      </c>
    </row>
    <row r="5423" spans="2:3" ht="15.75" thickBot="1" x14ac:dyDescent="0.3">
      <c r="B5423" s="100" t="s">
        <v>808</v>
      </c>
      <c r="C5423" s="103">
        <v>-126.3</v>
      </c>
    </row>
    <row r="5424" spans="2:3" ht="15.75" thickBot="1" x14ac:dyDescent="0.3">
      <c r="B5424" s="100" t="s">
        <v>825</v>
      </c>
      <c r="C5424" s="101">
        <v>1450.2</v>
      </c>
    </row>
    <row r="5425" spans="2:3" ht="15.75" thickBot="1" x14ac:dyDescent="0.3">
      <c r="B5425" s="100" t="s">
        <v>826</v>
      </c>
      <c r="C5425" s="101">
        <v>1323.9</v>
      </c>
    </row>
    <row r="5426" spans="2:3" ht="15.75" thickBot="1" x14ac:dyDescent="0.3">
      <c r="B5426" s="96" t="s">
        <v>821</v>
      </c>
      <c r="C5426" s="105">
        <v>2552</v>
      </c>
    </row>
    <row r="5427" spans="2:3" ht="15.75" thickBot="1" x14ac:dyDescent="0.3">
      <c r="B5427" s="98" t="s">
        <v>822</v>
      </c>
      <c r="C5427" s="105">
        <v>2127</v>
      </c>
    </row>
    <row r="5428" spans="2:3" ht="15.75" thickBot="1" x14ac:dyDescent="0.3">
      <c r="B5428" s="98" t="s">
        <v>823</v>
      </c>
      <c r="C5428" s="104">
        <v>425</v>
      </c>
    </row>
    <row r="5429" spans="2:3" ht="15.75" thickBot="1" x14ac:dyDescent="0.3">
      <c r="B5429" s="123" t="s">
        <v>1069</v>
      </c>
      <c r="C5429" s="124"/>
    </row>
    <row r="5430" spans="2:3" ht="15.75" thickBot="1" x14ac:dyDescent="0.3">
      <c r="B5430" s="65" t="s">
        <v>780</v>
      </c>
      <c r="C5430" s="95">
        <v>5874.2</v>
      </c>
    </row>
    <row r="5431" spans="2:3" ht="15.75" thickBot="1" x14ac:dyDescent="0.3">
      <c r="B5431" s="66" t="s">
        <v>9</v>
      </c>
      <c r="C5431" s="102">
        <v>55.1</v>
      </c>
    </row>
    <row r="5432" spans="2:3" ht="15.75" thickBot="1" x14ac:dyDescent="0.3">
      <c r="B5432" s="66" t="s">
        <v>782</v>
      </c>
      <c r="C5432" s="95">
        <v>5819.1</v>
      </c>
    </row>
    <row r="5433" spans="2:3" ht="15.75" thickBot="1" x14ac:dyDescent="0.3">
      <c r="B5433" s="65" t="s">
        <v>4</v>
      </c>
      <c r="C5433" s="95">
        <v>5645.9</v>
      </c>
    </row>
    <row r="5434" spans="2:3" ht="15.75" thickBot="1" x14ac:dyDescent="0.3">
      <c r="B5434" s="66" t="s">
        <v>5</v>
      </c>
      <c r="C5434" s="95">
        <v>5024.3999999999996</v>
      </c>
    </row>
    <row r="5435" spans="2:3" ht="15.75" thickBot="1" x14ac:dyDescent="0.3">
      <c r="B5435" s="66" t="s">
        <v>6</v>
      </c>
      <c r="C5435" s="102">
        <v>554.1</v>
      </c>
    </row>
    <row r="5436" spans="2:3" ht="15.75" thickBot="1" x14ac:dyDescent="0.3">
      <c r="B5436" s="66" t="s">
        <v>8</v>
      </c>
      <c r="C5436" s="102">
        <v>53.3</v>
      </c>
    </row>
    <row r="5437" spans="2:3" ht="15.75" thickBot="1" x14ac:dyDescent="0.3">
      <c r="B5437" s="66" t="s">
        <v>10</v>
      </c>
      <c r="C5437" s="102">
        <v>5.6</v>
      </c>
    </row>
    <row r="5438" spans="2:3" ht="15.75" thickBot="1" x14ac:dyDescent="0.3">
      <c r="B5438" s="66" t="s">
        <v>11</v>
      </c>
      <c r="C5438" s="102">
        <v>8.5</v>
      </c>
    </row>
    <row r="5439" spans="2:3" ht="15.75" thickBot="1" x14ac:dyDescent="0.3">
      <c r="B5439" s="65" t="s">
        <v>12</v>
      </c>
      <c r="C5439" s="102">
        <v>47.9</v>
      </c>
    </row>
    <row r="5440" spans="2:3" ht="15.75" thickBot="1" x14ac:dyDescent="0.3">
      <c r="B5440" s="96" t="s">
        <v>802</v>
      </c>
      <c r="C5440" s="95">
        <v>5874.2</v>
      </c>
    </row>
    <row r="5441" spans="2:3" ht="15.75" thickBot="1" x14ac:dyDescent="0.3">
      <c r="B5441" s="66" t="s">
        <v>780</v>
      </c>
      <c r="C5441" s="95">
        <v>5874.2</v>
      </c>
    </row>
    <row r="5442" spans="2:3" ht="15.75" thickBot="1" x14ac:dyDescent="0.3">
      <c r="B5442" s="96" t="s">
        <v>806</v>
      </c>
      <c r="C5442" s="95">
        <v>5693.8</v>
      </c>
    </row>
    <row r="5443" spans="2:3" ht="15.75" thickBot="1" x14ac:dyDescent="0.3">
      <c r="B5443" s="66" t="s">
        <v>4</v>
      </c>
      <c r="C5443" s="95">
        <v>5645.9</v>
      </c>
    </row>
    <row r="5444" spans="2:3" ht="15.75" thickBot="1" x14ac:dyDescent="0.3">
      <c r="B5444" s="66" t="s">
        <v>12</v>
      </c>
      <c r="C5444" s="102">
        <v>47.9</v>
      </c>
    </row>
    <row r="5445" spans="2:3" ht="15.75" thickBot="1" x14ac:dyDescent="0.3">
      <c r="B5445" s="100" t="s">
        <v>808</v>
      </c>
      <c r="C5445" s="103">
        <v>180.3</v>
      </c>
    </row>
    <row r="5446" spans="2:3" ht="15.75" thickBot="1" x14ac:dyDescent="0.3">
      <c r="B5446" s="100" t="s">
        <v>825</v>
      </c>
      <c r="C5446" s="103">
        <v>500.2</v>
      </c>
    </row>
    <row r="5447" spans="2:3" ht="15.75" thickBot="1" x14ac:dyDescent="0.3">
      <c r="B5447" s="100" t="s">
        <v>826</v>
      </c>
      <c r="C5447" s="103">
        <v>680.6</v>
      </c>
    </row>
    <row r="5448" spans="2:3" ht="15.75" thickBot="1" x14ac:dyDescent="0.3">
      <c r="B5448" s="96" t="s">
        <v>821</v>
      </c>
      <c r="C5448" s="104">
        <v>861</v>
      </c>
    </row>
    <row r="5449" spans="2:3" ht="15.75" thickBot="1" x14ac:dyDescent="0.3">
      <c r="B5449" s="98" t="s">
        <v>822</v>
      </c>
      <c r="C5449" s="104">
        <v>702</v>
      </c>
    </row>
    <row r="5450" spans="2:3" ht="15.75" thickBot="1" x14ac:dyDescent="0.3">
      <c r="B5450" s="98" t="s">
        <v>823</v>
      </c>
      <c r="C5450" s="104">
        <v>159</v>
      </c>
    </row>
    <row r="5451" spans="2:3" ht="15.75" thickBot="1" x14ac:dyDescent="0.3">
      <c r="B5451" s="123" t="s">
        <v>1070</v>
      </c>
      <c r="C5451" s="124"/>
    </row>
    <row r="5452" spans="2:3" ht="15.75" thickBot="1" x14ac:dyDescent="0.3">
      <c r="B5452" s="65" t="s">
        <v>780</v>
      </c>
      <c r="C5452" s="95">
        <v>11190.9</v>
      </c>
    </row>
    <row r="5453" spans="2:3" ht="15.75" thickBot="1" x14ac:dyDescent="0.3">
      <c r="B5453" s="66" t="s">
        <v>9</v>
      </c>
      <c r="C5453" s="102">
        <v>46.4</v>
      </c>
    </row>
    <row r="5454" spans="2:3" ht="15.75" thickBot="1" x14ac:dyDescent="0.3">
      <c r="B5454" s="66" t="s">
        <v>782</v>
      </c>
      <c r="C5454" s="95">
        <v>11144.4</v>
      </c>
    </row>
    <row r="5455" spans="2:3" ht="15.75" thickBot="1" x14ac:dyDescent="0.3">
      <c r="B5455" s="65" t="s">
        <v>4</v>
      </c>
      <c r="C5455" s="95">
        <v>11212.3</v>
      </c>
    </row>
    <row r="5456" spans="2:3" ht="15.75" thickBot="1" x14ac:dyDescent="0.3">
      <c r="B5456" s="66" t="s">
        <v>5</v>
      </c>
      <c r="C5456" s="95">
        <v>9841.7000000000007</v>
      </c>
    </row>
    <row r="5457" spans="2:3" ht="15.75" thickBot="1" x14ac:dyDescent="0.3">
      <c r="B5457" s="66" t="s">
        <v>6</v>
      </c>
      <c r="C5457" s="95">
        <v>1205.9000000000001</v>
      </c>
    </row>
    <row r="5458" spans="2:3" ht="15.75" thickBot="1" x14ac:dyDescent="0.3">
      <c r="B5458" s="66" t="s">
        <v>8</v>
      </c>
      <c r="C5458" s="102">
        <v>26.9</v>
      </c>
    </row>
    <row r="5459" spans="2:3" ht="15.75" thickBot="1" x14ac:dyDescent="0.3">
      <c r="B5459" s="66" t="s">
        <v>10</v>
      </c>
      <c r="C5459" s="102">
        <v>130.30000000000001</v>
      </c>
    </row>
    <row r="5460" spans="2:3" ht="15.75" thickBot="1" x14ac:dyDescent="0.3">
      <c r="B5460" s="66" t="s">
        <v>11</v>
      </c>
      <c r="C5460" s="102">
        <v>7.6</v>
      </c>
    </row>
    <row r="5461" spans="2:3" ht="15.75" thickBot="1" x14ac:dyDescent="0.3">
      <c r="B5461" s="65" t="s">
        <v>12</v>
      </c>
      <c r="C5461" s="102">
        <v>54.7</v>
      </c>
    </row>
    <row r="5462" spans="2:3" ht="15.75" thickBot="1" x14ac:dyDescent="0.3">
      <c r="B5462" s="96" t="s">
        <v>802</v>
      </c>
      <c r="C5462" s="95">
        <v>11190.9</v>
      </c>
    </row>
    <row r="5463" spans="2:3" ht="15.75" thickBot="1" x14ac:dyDescent="0.3">
      <c r="B5463" s="66" t="s">
        <v>780</v>
      </c>
      <c r="C5463" s="95">
        <v>11190.9</v>
      </c>
    </row>
    <row r="5464" spans="2:3" ht="15.75" thickBot="1" x14ac:dyDescent="0.3">
      <c r="B5464" s="96" t="s">
        <v>806</v>
      </c>
      <c r="C5464" s="95">
        <v>11266.9</v>
      </c>
    </row>
    <row r="5465" spans="2:3" ht="15.75" thickBot="1" x14ac:dyDescent="0.3">
      <c r="B5465" s="66" t="s">
        <v>4</v>
      </c>
      <c r="C5465" s="95">
        <v>11212.3</v>
      </c>
    </row>
    <row r="5466" spans="2:3" ht="15.75" thickBot="1" x14ac:dyDescent="0.3">
      <c r="B5466" s="66" t="s">
        <v>12</v>
      </c>
      <c r="C5466" s="102">
        <v>54.7</v>
      </c>
    </row>
    <row r="5467" spans="2:3" ht="15.75" thickBot="1" x14ac:dyDescent="0.3">
      <c r="B5467" s="100" t="s">
        <v>808</v>
      </c>
      <c r="C5467" s="103">
        <v>-76.099999999999994</v>
      </c>
    </row>
    <row r="5468" spans="2:3" ht="15.75" thickBot="1" x14ac:dyDescent="0.3">
      <c r="B5468" s="100" t="s">
        <v>825</v>
      </c>
      <c r="C5468" s="101">
        <v>1035.3</v>
      </c>
    </row>
    <row r="5469" spans="2:3" ht="15.75" thickBot="1" x14ac:dyDescent="0.3">
      <c r="B5469" s="100" t="s">
        <v>826</v>
      </c>
      <c r="C5469" s="103">
        <v>959.2</v>
      </c>
    </row>
    <row r="5470" spans="2:3" ht="15.75" thickBot="1" x14ac:dyDescent="0.3">
      <c r="B5470" s="96" t="s">
        <v>821</v>
      </c>
      <c r="C5470" s="105">
        <v>1635</v>
      </c>
    </row>
    <row r="5471" spans="2:3" ht="15.75" thickBot="1" x14ac:dyDescent="0.3">
      <c r="B5471" s="98" t="s">
        <v>822</v>
      </c>
      <c r="C5471" s="105">
        <v>1369</v>
      </c>
    </row>
    <row r="5472" spans="2:3" ht="15.75" thickBot="1" x14ac:dyDescent="0.3">
      <c r="B5472" s="98" t="s">
        <v>823</v>
      </c>
      <c r="C5472" s="104">
        <v>266</v>
      </c>
    </row>
    <row r="5473" spans="2:3" ht="15.75" thickBot="1" x14ac:dyDescent="0.3">
      <c r="B5473" s="123" t="s">
        <v>1071</v>
      </c>
      <c r="C5473" s="124"/>
    </row>
    <row r="5474" spans="2:3" ht="15.75" thickBot="1" x14ac:dyDescent="0.3">
      <c r="B5474" s="65" t="s">
        <v>780</v>
      </c>
      <c r="C5474" s="95">
        <v>6641.3</v>
      </c>
    </row>
    <row r="5475" spans="2:3" ht="15.75" thickBot="1" x14ac:dyDescent="0.3">
      <c r="B5475" s="66" t="s">
        <v>9</v>
      </c>
      <c r="C5475" s="102">
        <v>2</v>
      </c>
    </row>
    <row r="5476" spans="2:3" ht="15.75" thickBot="1" x14ac:dyDescent="0.3">
      <c r="B5476" s="66" t="s">
        <v>782</v>
      </c>
      <c r="C5476" s="95">
        <v>6639.3</v>
      </c>
    </row>
    <row r="5477" spans="2:3" ht="15.75" thickBot="1" x14ac:dyDescent="0.3">
      <c r="B5477" s="65" t="s">
        <v>4</v>
      </c>
      <c r="C5477" s="95">
        <v>6286.9</v>
      </c>
    </row>
    <row r="5478" spans="2:3" ht="15.75" thickBot="1" x14ac:dyDescent="0.3">
      <c r="B5478" s="66" t="s">
        <v>5</v>
      </c>
      <c r="C5478" s="95">
        <v>5254.4</v>
      </c>
    </row>
    <row r="5479" spans="2:3" ht="15.75" thickBot="1" x14ac:dyDescent="0.3">
      <c r="B5479" s="66" t="s">
        <v>6</v>
      </c>
      <c r="C5479" s="102">
        <v>961.4</v>
      </c>
    </row>
    <row r="5480" spans="2:3" ht="15.75" thickBot="1" x14ac:dyDescent="0.3">
      <c r="B5480" s="66" t="s">
        <v>10</v>
      </c>
      <c r="C5480" s="102">
        <v>71</v>
      </c>
    </row>
    <row r="5481" spans="2:3" ht="15.75" thickBot="1" x14ac:dyDescent="0.3">
      <c r="B5481" s="65" t="s">
        <v>12</v>
      </c>
      <c r="C5481" s="102">
        <v>8.1</v>
      </c>
    </row>
    <row r="5482" spans="2:3" ht="15.75" thickBot="1" x14ac:dyDescent="0.3">
      <c r="B5482" s="96" t="s">
        <v>802</v>
      </c>
      <c r="C5482" s="95">
        <v>6641.3</v>
      </c>
    </row>
    <row r="5483" spans="2:3" ht="15.75" thickBot="1" x14ac:dyDescent="0.3">
      <c r="B5483" s="66" t="s">
        <v>780</v>
      </c>
      <c r="C5483" s="95">
        <v>6641.3</v>
      </c>
    </row>
    <row r="5484" spans="2:3" ht="15.75" thickBot="1" x14ac:dyDescent="0.3">
      <c r="B5484" s="96" t="s">
        <v>806</v>
      </c>
      <c r="C5484" s="95">
        <v>6294.9</v>
      </c>
    </row>
    <row r="5485" spans="2:3" ht="15.75" thickBot="1" x14ac:dyDescent="0.3">
      <c r="B5485" s="66" t="s">
        <v>4</v>
      </c>
      <c r="C5485" s="95">
        <v>6286.9</v>
      </c>
    </row>
    <row r="5486" spans="2:3" ht="15.75" thickBot="1" x14ac:dyDescent="0.3">
      <c r="B5486" s="66" t="s">
        <v>12</v>
      </c>
      <c r="C5486" s="102">
        <v>8.1</v>
      </c>
    </row>
    <row r="5487" spans="2:3" ht="15.75" thickBot="1" x14ac:dyDescent="0.3">
      <c r="B5487" s="100" t="s">
        <v>808</v>
      </c>
      <c r="C5487" s="103">
        <v>346.4</v>
      </c>
    </row>
    <row r="5488" spans="2:3" ht="15.75" thickBot="1" x14ac:dyDescent="0.3">
      <c r="B5488" s="100" t="s">
        <v>825</v>
      </c>
      <c r="C5488" s="103">
        <v>830.4</v>
      </c>
    </row>
    <row r="5489" spans="2:3" ht="15.75" thickBot="1" x14ac:dyDescent="0.3">
      <c r="B5489" s="100" t="s">
        <v>826</v>
      </c>
      <c r="C5489" s="101">
        <v>1176.8</v>
      </c>
    </row>
    <row r="5490" spans="2:3" ht="15.75" thickBot="1" x14ac:dyDescent="0.3">
      <c r="B5490" s="96" t="s">
        <v>821</v>
      </c>
      <c r="C5490" s="105">
        <v>1055</v>
      </c>
    </row>
    <row r="5491" spans="2:3" ht="15.75" thickBot="1" x14ac:dyDescent="0.3">
      <c r="B5491" s="98" t="s">
        <v>822</v>
      </c>
      <c r="C5491" s="104">
        <v>807</v>
      </c>
    </row>
    <row r="5492" spans="2:3" ht="15.75" thickBot="1" x14ac:dyDescent="0.3">
      <c r="B5492" s="98" t="s">
        <v>823</v>
      </c>
      <c r="C5492" s="104">
        <v>248</v>
      </c>
    </row>
    <row r="5493" spans="2:3" ht="15.75" thickBot="1" x14ac:dyDescent="0.3">
      <c r="B5493" s="123" t="s">
        <v>1072</v>
      </c>
      <c r="C5493" s="124"/>
    </row>
    <row r="5494" spans="2:3" ht="15.75" thickBot="1" x14ac:dyDescent="0.3">
      <c r="B5494" s="65" t="s">
        <v>780</v>
      </c>
      <c r="C5494" s="95">
        <v>8282.6</v>
      </c>
    </row>
    <row r="5495" spans="2:3" ht="15.75" thickBot="1" x14ac:dyDescent="0.3">
      <c r="B5495" s="66" t="s">
        <v>9</v>
      </c>
      <c r="C5495" s="102">
        <v>36.700000000000003</v>
      </c>
    </row>
    <row r="5496" spans="2:3" ht="15.75" thickBot="1" x14ac:dyDescent="0.3">
      <c r="B5496" s="66" t="s">
        <v>782</v>
      </c>
      <c r="C5496" s="95">
        <v>8245.9</v>
      </c>
    </row>
    <row r="5497" spans="2:3" ht="15.75" thickBot="1" x14ac:dyDescent="0.3">
      <c r="B5497" s="65" t="s">
        <v>4</v>
      </c>
      <c r="C5497" s="95">
        <v>7965.4</v>
      </c>
    </row>
    <row r="5498" spans="2:3" ht="15.75" thickBot="1" x14ac:dyDescent="0.3">
      <c r="B5498" s="66" t="s">
        <v>5</v>
      </c>
      <c r="C5498" s="95">
        <v>6640.7</v>
      </c>
    </row>
    <row r="5499" spans="2:3" ht="15.75" thickBot="1" x14ac:dyDescent="0.3">
      <c r="B5499" s="66" t="s">
        <v>6</v>
      </c>
      <c r="C5499" s="95">
        <v>1250.8</v>
      </c>
    </row>
    <row r="5500" spans="2:3" ht="15.75" thickBot="1" x14ac:dyDescent="0.3">
      <c r="B5500" s="66" t="s">
        <v>10</v>
      </c>
      <c r="C5500" s="102">
        <v>61.5</v>
      </c>
    </row>
    <row r="5501" spans="2:3" ht="15.75" thickBot="1" x14ac:dyDescent="0.3">
      <c r="B5501" s="66" t="s">
        <v>11</v>
      </c>
      <c r="C5501" s="102">
        <v>12.5</v>
      </c>
    </row>
    <row r="5502" spans="2:3" ht="15.75" thickBot="1" x14ac:dyDescent="0.3">
      <c r="B5502" s="65" t="s">
        <v>12</v>
      </c>
      <c r="C5502" s="102">
        <v>82.3</v>
      </c>
    </row>
    <row r="5503" spans="2:3" ht="15.75" thickBot="1" x14ac:dyDescent="0.3">
      <c r="B5503" s="96" t="s">
        <v>802</v>
      </c>
      <c r="C5503" s="95">
        <v>8282.6</v>
      </c>
    </row>
    <row r="5504" spans="2:3" ht="15.75" thickBot="1" x14ac:dyDescent="0.3">
      <c r="B5504" s="66" t="s">
        <v>780</v>
      </c>
      <c r="C5504" s="95">
        <v>8282.6</v>
      </c>
    </row>
    <row r="5505" spans="2:3" ht="15.75" thickBot="1" x14ac:dyDescent="0.3">
      <c r="B5505" s="96" t="s">
        <v>806</v>
      </c>
      <c r="C5505" s="95">
        <v>8047.7</v>
      </c>
    </row>
    <row r="5506" spans="2:3" ht="15.75" thickBot="1" x14ac:dyDescent="0.3">
      <c r="B5506" s="66" t="s">
        <v>4</v>
      </c>
      <c r="C5506" s="95">
        <v>7965.4</v>
      </c>
    </row>
    <row r="5507" spans="2:3" ht="15.75" thickBot="1" x14ac:dyDescent="0.3">
      <c r="B5507" s="66" t="s">
        <v>12</v>
      </c>
      <c r="C5507" s="102">
        <v>82.3</v>
      </c>
    </row>
    <row r="5508" spans="2:3" ht="15.75" thickBot="1" x14ac:dyDescent="0.3">
      <c r="B5508" s="100" t="s">
        <v>808</v>
      </c>
      <c r="C5508" s="103">
        <v>234.9</v>
      </c>
    </row>
    <row r="5509" spans="2:3" ht="15.75" thickBot="1" x14ac:dyDescent="0.3">
      <c r="B5509" s="100" t="s">
        <v>825</v>
      </c>
      <c r="C5509" s="103">
        <v>673.3</v>
      </c>
    </row>
    <row r="5510" spans="2:3" ht="15.75" thickBot="1" x14ac:dyDescent="0.3">
      <c r="B5510" s="100" t="s">
        <v>826</v>
      </c>
      <c r="C5510" s="103">
        <v>908.2</v>
      </c>
    </row>
    <row r="5511" spans="2:3" ht="15.75" thickBot="1" x14ac:dyDescent="0.3">
      <c r="B5511" s="96" t="s">
        <v>821</v>
      </c>
      <c r="C5511" s="105">
        <v>1288</v>
      </c>
    </row>
    <row r="5512" spans="2:3" ht="15.75" thickBot="1" x14ac:dyDescent="0.3">
      <c r="B5512" s="98" t="s">
        <v>822</v>
      </c>
      <c r="C5512" s="105">
        <v>1025</v>
      </c>
    </row>
    <row r="5513" spans="2:3" ht="15.75" thickBot="1" x14ac:dyDescent="0.3">
      <c r="B5513" s="98" t="s">
        <v>823</v>
      </c>
      <c r="C5513" s="104">
        <v>263</v>
      </c>
    </row>
    <row r="5514" spans="2:3" ht="15.75" thickBot="1" x14ac:dyDescent="0.3">
      <c r="B5514" s="123" t="s">
        <v>1073</v>
      </c>
      <c r="C5514" s="124"/>
    </row>
    <row r="5515" spans="2:3" ht="15.75" thickBot="1" x14ac:dyDescent="0.3">
      <c r="B5515" s="65" t="s">
        <v>780</v>
      </c>
      <c r="C5515" s="95">
        <v>8997.5</v>
      </c>
    </row>
    <row r="5516" spans="2:3" ht="15.75" thickBot="1" x14ac:dyDescent="0.3">
      <c r="B5516" s="66" t="s">
        <v>9</v>
      </c>
      <c r="C5516" s="102">
        <v>62.8</v>
      </c>
    </row>
    <row r="5517" spans="2:3" ht="15.75" thickBot="1" x14ac:dyDescent="0.3">
      <c r="B5517" s="66" t="s">
        <v>782</v>
      </c>
      <c r="C5517" s="95">
        <v>8934.7000000000007</v>
      </c>
    </row>
    <row r="5518" spans="2:3" ht="15.75" thickBot="1" x14ac:dyDescent="0.3">
      <c r="B5518" s="65" t="s">
        <v>4</v>
      </c>
      <c r="C5518" s="95">
        <v>8984</v>
      </c>
    </row>
    <row r="5519" spans="2:3" ht="15.75" thickBot="1" x14ac:dyDescent="0.3">
      <c r="B5519" s="66" t="s">
        <v>5</v>
      </c>
      <c r="C5519" s="95">
        <v>7758</v>
      </c>
    </row>
    <row r="5520" spans="2:3" ht="15.75" thickBot="1" x14ac:dyDescent="0.3">
      <c r="B5520" s="66" t="s">
        <v>6</v>
      </c>
      <c r="C5520" s="95">
        <v>1040.5</v>
      </c>
    </row>
    <row r="5521" spans="2:3" ht="15.75" thickBot="1" x14ac:dyDescent="0.3">
      <c r="B5521" s="66" t="s">
        <v>8</v>
      </c>
      <c r="C5521" s="102">
        <v>52.2</v>
      </c>
    </row>
    <row r="5522" spans="2:3" ht="15.75" thickBot="1" x14ac:dyDescent="0.3">
      <c r="B5522" s="66" t="s">
        <v>10</v>
      </c>
      <c r="C5522" s="102">
        <v>133.30000000000001</v>
      </c>
    </row>
    <row r="5523" spans="2:3" ht="15.75" thickBot="1" x14ac:dyDescent="0.3">
      <c r="B5523" s="65" t="s">
        <v>12</v>
      </c>
      <c r="C5523" s="102">
        <v>20.9</v>
      </c>
    </row>
    <row r="5524" spans="2:3" ht="15.75" thickBot="1" x14ac:dyDescent="0.3">
      <c r="B5524" s="96" t="s">
        <v>802</v>
      </c>
      <c r="C5524" s="95">
        <v>8997.5</v>
      </c>
    </row>
    <row r="5525" spans="2:3" ht="15.75" thickBot="1" x14ac:dyDescent="0.3">
      <c r="B5525" s="66" t="s">
        <v>780</v>
      </c>
      <c r="C5525" s="95">
        <v>8997.5</v>
      </c>
    </row>
    <row r="5526" spans="2:3" ht="15.75" thickBot="1" x14ac:dyDescent="0.3">
      <c r="B5526" s="96" t="s">
        <v>806</v>
      </c>
      <c r="C5526" s="95">
        <v>9004.7999999999993</v>
      </c>
    </row>
    <row r="5527" spans="2:3" ht="15.75" thickBot="1" x14ac:dyDescent="0.3">
      <c r="B5527" s="66" t="s">
        <v>4</v>
      </c>
      <c r="C5527" s="95">
        <v>8984</v>
      </c>
    </row>
    <row r="5528" spans="2:3" ht="15.75" thickBot="1" x14ac:dyDescent="0.3">
      <c r="B5528" s="66" t="s">
        <v>12</v>
      </c>
      <c r="C5528" s="102">
        <v>20.9</v>
      </c>
    </row>
    <row r="5529" spans="2:3" ht="15.75" thickBot="1" x14ac:dyDescent="0.3">
      <c r="B5529" s="100" t="s">
        <v>808</v>
      </c>
      <c r="C5529" s="103">
        <v>-7.4</v>
      </c>
    </row>
    <row r="5530" spans="2:3" ht="15.75" thickBot="1" x14ac:dyDescent="0.3">
      <c r="B5530" s="100" t="s">
        <v>825</v>
      </c>
      <c r="C5530" s="103">
        <v>269.10000000000002</v>
      </c>
    </row>
    <row r="5531" spans="2:3" ht="15.75" thickBot="1" x14ac:dyDescent="0.3">
      <c r="B5531" s="100" t="s">
        <v>826</v>
      </c>
      <c r="C5531" s="103">
        <v>261.7</v>
      </c>
    </row>
    <row r="5532" spans="2:3" ht="15.75" thickBot="1" x14ac:dyDescent="0.3">
      <c r="B5532" s="96" t="s">
        <v>821</v>
      </c>
      <c r="C5532" s="105">
        <v>1325</v>
      </c>
    </row>
    <row r="5533" spans="2:3" ht="15.75" thickBot="1" x14ac:dyDescent="0.3">
      <c r="B5533" s="98" t="s">
        <v>822</v>
      </c>
      <c r="C5533" s="105">
        <v>1114</v>
      </c>
    </row>
    <row r="5534" spans="2:3" ht="15.75" thickBot="1" x14ac:dyDescent="0.3">
      <c r="B5534" s="98" t="s">
        <v>823</v>
      </c>
      <c r="C5534" s="104">
        <v>211</v>
      </c>
    </row>
    <row r="5535" spans="2:3" ht="15.75" thickBot="1" x14ac:dyDescent="0.3">
      <c r="B5535" s="123" t="s">
        <v>1074</v>
      </c>
      <c r="C5535" s="124"/>
    </row>
    <row r="5536" spans="2:3" ht="15.75" thickBot="1" x14ac:dyDescent="0.3">
      <c r="B5536" s="65" t="s">
        <v>780</v>
      </c>
      <c r="C5536" s="95">
        <v>2973.4</v>
      </c>
    </row>
    <row r="5537" spans="2:3" ht="15.75" thickBot="1" x14ac:dyDescent="0.3">
      <c r="B5537" s="66" t="s">
        <v>9</v>
      </c>
      <c r="C5537" s="102">
        <v>85.1</v>
      </c>
    </row>
    <row r="5538" spans="2:3" ht="15.75" thickBot="1" x14ac:dyDescent="0.3">
      <c r="B5538" s="66" t="s">
        <v>782</v>
      </c>
      <c r="C5538" s="95">
        <v>2888.3</v>
      </c>
    </row>
    <row r="5539" spans="2:3" ht="15.75" thickBot="1" x14ac:dyDescent="0.3">
      <c r="B5539" s="65" t="s">
        <v>4</v>
      </c>
      <c r="C5539" s="95">
        <v>3054.4</v>
      </c>
    </row>
    <row r="5540" spans="2:3" ht="15.75" thickBot="1" x14ac:dyDescent="0.3">
      <c r="B5540" s="66" t="s">
        <v>5</v>
      </c>
      <c r="C5540" s="95">
        <v>2458.6999999999998</v>
      </c>
    </row>
    <row r="5541" spans="2:3" ht="15.75" thickBot="1" x14ac:dyDescent="0.3">
      <c r="B5541" s="66" t="s">
        <v>6</v>
      </c>
      <c r="C5541" s="102">
        <v>459.2</v>
      </c>
    </row>
    <row r="5542" spans="2:3" ht="15.75" thickBot="1" x14ac:dyDescent="0.3">
      <c r="B5542" s="66" t="s">
        <v>10</v>
      </c>
      <c r="C5542" s="102">
        <v>18.100000000000001</v>
      </c>
    </row>
    <row r="5543" spans="2:3" ht="15.75" thickBot="1" x14ac:dyDescent="0.3">
      <c r="B5543" s="66" t="s">
        <v>11</v>
      </c>
      <c r="C5543" s="102">
        <v>118.4</v>
      </c>
    </row>
    <row r="5544" spans="2:3" ht="15.75" thickBot="1" x14ac:dyDescent="0.3">
      <c r="B5544" s="65" t="s">
        <v>12</v>
      </c>
      <c r="C5544" s="102">
        <v>72</v>
      </c>
    </row>
    <row r="5545" spans="2:3" ht="15.75" thickBot="1" x14ac:dyDescent="0.3">
      <c r="B5545" s="96" t="s">
        <v>802</v>
      </c>
      <c r="C5545" s="95">
        <v>2973.4</v>
      </c>
    </row>
    <row r="5546" spans="2:3" ht="15.75" thickBot="1" x14ac:dyDescent="0.3">
      <c r="B5546" s="66" t="s">
        <v>780</v>
      </c>
      <c r="C5546" s="95">
        <v>2973.4</v>
      </c>
    </row>
    <row r="5547" spans="2:3" ht="15.75" thickBot="1" x14ac:dyDescent="0.3">
      <c r="B5547" s="96" t="s">
        <v>806</v>
      </c>
      <c r="C5547" s="95">
        <v>3126.4</v>
      </c>
    </row>
    <row r="5548" spans="2:3" ht="15.75" thickBot="1" x14ac:dyDescent="0.3">
      <c r="B5548" s="66" t="s">
        <v>4</v>
      </c>
      <c r="C5548" s="95">
        <v>3054.4</v>
      </c>
    </row>
    <row r="5549" spans="2:3" ht="15.75" thickBot="1" x14ac:dyDescent="0.3">
      <c r="B5549" s="66" t="s">
        <v>12</v>
      </c>
      <c r="C5549" s="102">
        <v>72</v>
      </c>
    </row>
    <row r="5550" spans="2:3" ht="15.75" thickBot="1" x14ac:dyDescent="0.3">
      <c r="B5550" s="100" t="s">
        <v>808</v>
      </c>
      <c r="C5550" s="103">
        <v>-153</v>
      </c>
    </row>
    <row r="5551" spans="2:3" ht="15.75" thickBot="1" x14ac:dyDescent="0.3">
      <c r="B5551" s="100" t="s">
        <v>825</v>
      </c>
      <c r="C5551" s="103">
        <v>451.6</v>
      </c>
    </row>
    <row r="5552" spans="2:3" ht="15.75" thickBot="1" x14ac:dyDescent="0.3">
      <c r="B5552" s="100" t="s">
        <v>826</v>
      </c>
      <c r="C5552" s="103">
        <v>298.60000000000002</v>
      </c>
    </row>
    <row r="5553" spans="2:3" ht="15.75" thickBot="1" x14ac:dyDescent="0.3">
      <c r="B5553" s="96" t="s">
        <v>821</v>
      </c>
      <c r="C5553" s="104">
        <v>425</v>
      </c>
    </row>
    <row r="5554" spans="2:3" ht="15.75" thickBot="1" x14ac:dyDescent="0.3">
      <c r="B5554" s="98" t="s">
        <v>822</v>
      </c>
      <c r="C5554" s="104">
        <v>367</v>
      </c>
    </row>
    <row r="5555" spans="2:3" ht="15.75" thickBot="1" x14ac:dyDescent="0.3">
      <c r="B5555" s="98" t="s">
        <v>823</v>
      </c>
      <c r="C5555" s="104">
        <v>58</v>
      </c>
    </row>
  </sheetData>
  <mergeCells count="298">
    <mergeCell ref="B132:C132"/>
    <mergeCell ref="B153:C153"/>
    <mergeCell ref="B172:C172"/>
    <mergeCell ref="B194:C194"/>
    <mergeCell ref="B215:C215"/>
    <mergeCell ref="B236:C236"/>
    <mergeCell ref="B35:C35"/>
    <mergeCell ref="B54:C54"/>
    <mergeCell ref="B72:C72"/>
    <mergeCell ref="B78:C78"/>
    <mergeCell ref="B96:C96"/>
    <mergeCell ref="B115:C115"/>
    <mergeCell ref="B379:C379"/>
    <mergeCell ref="B390:C390"/>
    <mergeCell ref="B411:C411"/>
    <mergeCell ref="B427:C427"/>
    <mergeCell ref="B446:C446"/>
    <mergeCell ref="B461:C461"/>
    <mergeCell ref="B257:C257"/>
    <mergeCell ref="B276:C276"/>
    <mergeCell ref="B294:C294"/>
    <mergeCell ref="B315:C315"/>
    <mergeCell ref="B336:C336"/>
    <mergeCell ref="B357:C357"/>
    <mergeCell ref="B607:C607"/>
    <mergeCell ref="B628:C628"/>
    <mergeCell ref="B649:C649"/>
    <mergeCell ref="B670:C670"/>
    <mergeCell ref="B690:C690"/>
    <mergeCell ref="B710:C710"/>
    <mergeCell ref="B488:C488"/>
    <mergeCell ref="B509:C509"/>
    <mergeCell ref="B531:C531"/>
    <mergeCell ref="B545:C545"/>
    <mergeCell ref="B565:C565"/>
    <mergeCell ref="B586:C586"/>
    <mergeCell ref="B828:C828"/>
    <mergeCell ref="B839:C839"/>
    <mergeCell ref="B854:C854"/>
    <mergeCell ref="B872:C872"/>
    <mergeCell ref="B892:C892"/>
    <mergeCell ref="B903:C903"/>
    <mergeCell ref="B726:C726"/>
    <mergeCell ref="B746:C746"/>
    <mergeCell ref="B766:C766"/>
    <mergeCell ref="B777:C777"/>
    <mergeCell ref="B794:C794"/>
    <mergeCell ref="B812:C812"/>
    <mergeCell ref="B1025:C1025"/>
    <mergeCell ref="B1045:C1045"/>
    <mergeCell ref="B1062:C1062"/>
    <mergeCell ref="B1080:C1080"/>
    <mergeCell ref="B1101:C1101"/>
    <mergeCell ref="B1118:C1118"/>
    <mergeCell ref="B914:C914"/>
    <mergeCell ref="B932:C932"/>
    <mergeCell ref="B951:C951"/>
    <mergeCell ref="B971:C971"/>
    <mergeCell ref="B989:C989"/>
    <mergeCell ref="B1010:C1010"/>
    <mergeCell ref="B1251:C1251"/>
    <mergeCell ref="B1270:C1270"/>
    <mergeCell ref="B1287:C1287"/>
    <mergeCell ref="B1309:C1309"/>
    <mergeCell ref="B1329:C1329"/>
    <mergeCell ref="B1349:C1349"/>
    <mergeCell ref="B1130:C1130"/>
    <mergeCell ref="B1148:C1148"/>
    <mergeCell ref="B1170:C1170"/>
    <mergeCell ref="B1190:C1190"/>
    <mergeCell ref="B1211:C1211"/>
    <mergeCell ref="B1230:C1230"/>
    <mergeCell ref="B1479:C1479"/>
    <mergeCell ref="B1500:C1500"/>
    <mergeCell ref="B1521:C1521"/>
    <mergeCell ref="B1539:C1539"/>
    <mergeCell ref="B1550:C1550"/>
    <mergeCell ref="B1571:C1571"/>
    <mergeCell ref="B1367:C1367"/>
    <mergeCell ref="B1386:C1386"/>
    <mergeCell ref="B1406:C1406"/>
    <mergeCell ref="B1416:C1416"/>
    <mergeCell ref="B1437:C1437"/>
    <mergeCell ref="B1458:C1458"/>
    <mergeCell ref="B1706:C1706"/>
    <mergeCell ref="B1731:C1731"/>
    <mergeCell ref="B1749:C1749"/>
    <mergeCell ref="B1769:C1769"/>
    <mergeCell ref="B1790:C1790"/>
    <mergeCell ref="B1809:C1809"/>
    <mergeCell ref="B1590:C1590"/>
    <mergeCell ref="B1609:C1609"/>
    <mergeCell ref="B1630:C1630"/>
    <mergeCell ref="B1647:C1647"/>
    <mergeCell ref="B1667:C1667"/>
    <mergeCell ref="B1685:C1685"/>
    <mergeCell ref="B1953:C1953"/>
    <mergeCell ref="B1974:C1974"/>
    <mergeCell ref="B1994:C1994"/>
    <mergeCell ref="B2015:C2015"/>
    <mergeCell ref="B2036:C2036"/>
    <mergeCell ref="B2055:C2055"/>
    <mergeCell ref="B1831:C1831"/>
    <mergeCell ref="B1853:C1853"/>
    <mergeCell ref="B1874:C1874"/>
    <mergeCell ref="B1893:C1893"/>
    <mergeCell ref="B1912:C1912"/>
    <mergeCell ref="B1932:C1932"/>
    <mergeCell ref="B2187:C2187"/>
    <mergeCell ref="B2204:C2204"/>
    <mergeCell ref="B2225:C2225"/>
    <mergeCell ref="B2246:C2246"/>
    <mergeCell ref="B2266:C2266"/>
    <mergeCell ref="B2285:C2285"/>
    <mergeCell ref="B2074:C2074"/>
    <mergeCell ref="B2093:C2093"/>
    <mergeCell ref="B2114:C2114"/>
    <mergeCell ref="B2125:C2125"/>
    <mergeCell ref="B2145:C2145"/>
    <mergeCell ref="B2165:C2165"/>
    <mergeCell ref="B2425:C2425"/>
    <mergeCell ref="B2446:C2446"/>
    <mergeCell ref="B2464:C2464"/>
    <mergeCell ref="B2484:C2484"/>
    <mergeCell ref="B2507:C2507"/>
    <mergeCell ref="B2527:C2527"/>
    <mergeCell ref="B2303:C2303"/>
    <mergeCell ref="B2325:C2325"/>
    <mergeCell ref="B2345:C2345"/>
    <mergeCell ref="B2366:C2366"/>
    <mergeCell ref="B2387:C2387"/>
    <mergeCell ref="B2406:C2406"/>
    <mergeCell ref="B2658:C2658"/>
    <mergeCell ref="B2677:C2677"/>
    <mergeCell ref="B2698:C2698"/>
    <mergeCell ref="B2716:C2716"/>
    <mergeCell ref="B2736:C2736"/>
    <mergeCell ref="B2754:C2754"/>
    <mergeCell ref="B2546:C2546"/>
    <mergeCell ref="B2564:C2564"/>
    <mergeCell ref="B2582:C2582"/>
    <mergeCell ref="B2603:C2603"/>
    <mergeCell ref="B2621:C2621"/>
    <mergeCell ref="B2638:C2638"/>
    <mergeCell ref="B2894:C2894"/>
    <mergeCell ref="B2914:C2914"/>
    <mergeCell ref="B2932:C2932"/>
    <mergeCell ref="B2954:C2954"/>
    <mergeCell ref="B2975:C2975"/>
    <mergeCell ref="B2996:C2996"/>
    <mergeCell ref="B2773:C2773"/>
    <mergeCell ref="B2792:C2792"/>
    <mergeCell ref="B2813:C2813"/>
    <mergeCell ref="B2833:C2833"/>
    <mergeCell ref="B2853:C2853"/>
    <mergeCell ref="B2874:C2874"/>
    <mergeCell ref="B3115:C3115"/>
    <mergeCell ref="B3136:C3136"/>
    <mergeCell ref="B3155:C3155"/>
    <mergeCell ref="B3175:C3175"/>
    <mergeCell ref="B3194:C3194"/>
    <mergeCell ref="B3214:C3214"/>
    <mergeCell ref="B3014:C3014"/>
    <mergeCell ref="B3033:C3033"/>
    <mergeCell ref="B3054:C3054"/>
    <mergeCell ref="B3074:C3074"/>
    <mergeCell ref="B3084:C3084"/>
    <mergeCell ref="B3105:C3105"/>
    <mergeCell ref="B3346:C3346"/>
    <mergeCell ref="B3364:C3364"/>
    <mergeCell ref="B3385:C3385"/>
    <mergeCell ref="B3405:C3405"/>
    <mergeCell ref="B3424:C3424"/>
    <mergeCell ref="B3440:C3440"/>
    <mergeCell ref="B3233:C3233"/>
    <mergeCell ref="B3253:C3253"/>
    <mergeCell ref="B3265:C3265"/>
    <mergeCell ref="B3286:C3286"/>
    <mergeCell ref="B3307:C3307"/>
    <mergeCell ref="B3328:C3328"/>
    <mergeCell ref="B3571:C3571"/>
    <mergeCell ref="B3595:C3595"/>
    <mergeCell ref="B3615:C3615"/>
    <mergeCell ref="B3632:C3632"/>
    <mergeCell ref="B3651:C3651"/>
    <mergeCell ref="B3673:C3673"/>
    <mergeCell ref="B3461:C3461"/>
    <mergeCell ref="B3482:C3482"/>
    <mergeCell ref="B3501:C3501"/>
    <mergeCell ref="B3512:C3512"/>
    <mergeCell ref="B3532:C3532"/>
    <mergeCell ref="B3552:C3552"/>
    <mergeCell ref="B3812:C3812"/>
    <mergeCell ref="B3829:C3829"/>
    <mergeCell ref="B3838:C3838"/>
    <mergeCell ref="B3855:C3855"/>
    <mergeCell ref="B3874:C3874"/>
    <mergeCell ref="B3885:C3885"/>
    <mergeCell ref="B3694:C3694"/>
    <mergeCell ref="B3713:C3713"/>
    <mergeCell ref="B3733:C3733"/>
    <mergeCell ref="B3753:C3753"/>
    <mergeCell ref="B3773:C3773"/>
    <mergeCell ref="B3794:C3794"/>
    <mergeCell ref="B4006:C4006"/>
    <mergeCell ref="B4024:C4024"/>
    <mergeCell ref="B4040:C4040"/>
    <mergeCell ref="B4058:C4058"/>
    <mergeCell ref="B4077:C4077"/>
    <mergeCell ref="B4098:C4098"/>
    <mergeCell ref="B3903:C3903"/>
    <mergeCell ref="B3918:C3918"/>
    <mergeCell ref="B3938:C3938"/>
    <mergeCell ref="B3953:C3953"/>
    <mergeCell ref="B3969:C3969"/>
    <mergeCell ref="B3984:C3984"/>
    <mergeCell ref="B4227:C4227"/>
    <mergeCell ref="B4247:C4247"/>
    <mergeCell ref="B4266:C4266"/>
    <mergeCell ref="B4285:C4285"/>
    <mergeCell ref="B4304:C4304"/>
    <mergeCell ref="B4314:C4314"/>
    <mergeCell ref="B4116:C4116"/>
    <mergeCell ref="B4131:C4131"/>
    <mergeCell ref="B4150:C4150"/>
    <mergeCell ref="B4170:C4170"/>
    <mergeCell ref="B4190:C4190"/>
    <mergeCell ref="B4208:C4208"/>
    <mergeCell ref="B4432:C4432"/>
    <mergeCell ref="B4449:C4449"/>
    <mergeCell ref="B4459:C4459"/>
    <mergeCell ref="B4465:C4465"/>
    <mergeCell ref="B4484:C4484"/>
    <mergeCell ref="B4499:C4499"/>
    <mergeCell ref="B4331:C4331"/>
    <mergeCell ref="B4350:C4350"/>
    <mergeCell ref="B4365:C4365"/>
    <mergeCell ref="B4378:C4378"/>
    <mergeCell ref="B4397:C4397"/>
    <mergeCell ref="B4415:C4415"/>
    <mergeCell ref="B4615:C4615"/>
    <mergeCell ref="B4633:C4633"/>
    <mergeCell ref="B4652:C4652"/>
    <mergeCell ref="B4670:C4670"/>
    <mergeCell ref="B4680:C4680"/>
    <mergeCell ref="B4698:C4698"/>
    <mergeCell ref="B4513:C4513"/>
    <mergeCell ref="B4528:C4528"/>
    <mergeCell ref="B4545:C4545"/>
    <mergeCell ref="B4562:C4562"/>
    <mergeCell ref="B4580:C4580"/>
    <mergeCell ref="B4596:C4596"/>
    <mergeCell ref="B4822:C4822"/>
    <mergeCell ref="B4842:C4842"/>
    <mergeCell ref="B4860:C4860"/>
    <mergeCell ref="B4875:C4875"/>
    <mergeCell ref="B4892:C4892"/>
    <mergeCell ref="B4911:C4911"/>
    <mergeCell ref="B4714:C4714"/>
    <mergeCell ref="B4733:C4733"/>
    <mergeCell ref="B4751:C4751"/>
    <mergeCell ref="B4768:C4768"/>
    <mergeCell ref="B4787:C4787"/>
    <mergeCell ref="B4806:C4806"/>
    <mergeCell ref="B5027:C5027"/>
    <mergeCell ref="B5048:C5048"/>
    <mergeCell ref="B5059:C5059"/>
    <mergeCell ref="B5080:C5080"/>
    <mergeCell ref="B5104:C5104"/>
    <mergeCell ref="B5119:C5119"/>
    <mergeCell ref="B4931:C4931"/>
    <mergeCell ref="B4950:C4950"/>
    <mergeCell ref="B4967:C4967"/>
    <mergeCell ref="B4982:C4982"/>
    <mergeCell ref="B4993:C4993"/>
    <mergeCell ref="B5009:C5009"/>
    <mergeCell ref="B5238:C5238"/>
    <mergeCell ref="B5257:C5257"/>
    <mergeCell ref="B5277:C5277"/>
    <mergeCell ref="B5293:C5293"/>
    <mergeCell ref="B5307:C5307"/>
    <mergeCell ref="B5328:C5328"/>
    <mergeCell ref="B5134:C5134"/>
    <mergeCell ref="B5155:C5155"/>
    <mergeCell ref="B5173:C5173"/>
    <mergeCell ref="B5191:C5191"/>
    <mergeCell ref="B5205:C5205"/>
    <mergeCell ref="B5223:C5223"/>
    <mergeCell ref="B5473:C5473"/>
    <mergeCell ref="B5493:C5493"/>
    <mergeCell ref="B5514:C5514"/>
    <mergeCell ref="B5535:C5535"/>
    <mergeCell ref="B5349:C5349"/>
    <mergeCell ref="B5370:C5370"/>
    <mergeCell ref="B5388:C5388"/>
    <mergeCell ref="B5407:C5407"/>
    <mergeCell ref="B5429:C5429"/>
    <mergeCell ref="B5451:C545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C1048"/>
  <sheetViews>
    <sheetView view="pageBreakPreview" zoomScaleNormal="100" zoomScaleSheetLayoutView="100" workbookViewId="0">
      <pane xSplit="2" ySplit="2" topLeftCell="C12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 x14ac:dyDescent="0.25"/>
  <cols>
    <col min="2" max="2" width="71" customWidth="1"/>
    <col min="3" max="3" width="18.28515625" customWidth="1"/>
  </cols>
  <sheetData>
    <row r="1" spans="2:3" ht="15.75" thickBot="1" x14ac:dyDescent="0.3"/>
    <row r="2" spans="2:3" ht="30.75" thickBot="1" x14ac:dyDescent="0.3">
      <c r="B2" s="106" t="s">
        <v>2</v>
      </c>
      <c r="C2" s="107" t="s">
        <v>811</v>
      </c>
    </row>
    <row r="3" spans="2:3" ht="15.75" thickBot="1" x14ac:dyDescent="0.3">
      <c r="B3" s="108" t="s">
        <v>780</v>
      </c>
      <c r="C3" s="109">
        <v>810059.5</v>
      </c>
    </row>
    <row r="4" spans="2:3" ht="15.75" thickBot="1" x14ac:dyDescent="0.3">
      <c r="B4" s="110" t="s">
        <v>9</v>
      </c>
      <c r="C4" s="109">
        <v>191357.8</v>
      </c>
    </row>
    <row r="5" spans="2:3" ht="15.75" thickBot="1" x14ac:dyDescent="0.3">
      <c r="B5" s="110" t="s">
        <v>782</v>
      </c>
      <c r="C5" s="109">
        <v>618701.69999999995</v>
      </c>
    </row>
    <row r="6" spans="2:3" ht="15.75" thickBot="1" x14ac:dyDescent="0.3">
      <c r="B6" s="108" t="s">
        <v>803</v>
      </c>
      <c r="C6" s="109">
        <v>8031.8</v>
      </c>
    </row>
    <row r="7" spans="2:3" ht="15.75" thickBot="1" x14ac:dyDescent="0.3">
      <c r="B7" s="108" t="s">
        <v>809</v>
      </c>
      <c r="C7" s="109">
        <v>6215.3</v>
      </c>
    </row>
    <row r="8" spans="2:3" ht="15.75" thickBot="1" x14ac:dyDescent="0.3">
      <c r="B8" s="108" t="s">
        <v>805</v>
      </c>
      <c r="C8" s="109">
        <v>89067.8</v>
      </c>
    </row>
    <row r="9" spans="2:3" ht="15.75" thickBot="1" x14ac:dyDescent="0.3">
      <c r="B9" s="111" t="s">
        <v>821</v>
      </c>
      <c r="C9" s="112">
        <v>9984</v>
      </c>
    </row>
    <row r="10" spans="2:3" ht="15.75" thickBot="1" x14ac:dyDescent="0.3">
      <c r="B10" s="113" t="s">
        <v>822</v>
      </c>
      <c r="C10" s="114">
        <v>9360</v>
      </c>
    </row>
    <row r="11" spans="2:3" ht="15.75" thickBot="1" x14ac:dyDescent="0.3">
      <c r="B11" s="113" t="s">
        <v>823</v>
      </c>
      <c r="C11" s="115">
        <v>624</v>
      </c>
    </row>
    <row r="12" spans="2:3" ht="15.75" thickBot="1" x14ac:dyDescent="0.3">
      <c r="B12" s="108" t="s">
        <v>4</v>
      </c>
      <c r="C12" s="109">
        <v>646911.19999999995</v>
      </c>
    </row>
    <row r="13" spans="2:3" ht="15.75" thickBot="1" x14ac:dyDescent="0.3">
      <c r="B13" s="110" t="s">
        <v>5</v>
      </c>
      <c r="C13" s="109">
        <v>77379.3</v>
      </c>
    </row>
    <row r="14" spans="2:3" ht="15.75" thickBot="1" x14ac:dyDescent="0.3">
      <c r="B14" s="110" t="s">
        <v>6</v>
      </c>
      <c r="C14" s="109">
        <v>450208.2</v>
      </c>
    </row>
    <row r="15" spans="2:3" ht="15.75" thickBot="1" x14ac:dyDescent="0.3">
      <c r="B15" s="110" t="s">
        <v>7</v>
      </c>
      <c r="C15" s="109">
        <v>14739</v>
      </c>
    </row>
    <row r="16" spans="2:3" ht="15.75" thickBot="1" x14ac:dyDescent="0.3">
      <c r="B16" s="110" t="s">
        <v>9</v>
      </c>
      <c r="C16" s="109">
        <v>3000</v>
      </c>
    </row>
    <row r="17" spans="2:3" ht="15.75" thickBot="1" x14ac:dyDescent="0.3">
      <c r="B17" s="110" t="s">
        <v>10</v>
      </c>
      <c r="C17" s="109">
        <v>3174.7</v>
      </c>
    </row>
    <row r="18" spans="2:3" ht="15.75" thickBot="1" x14ac:dyDescent="0.3">
      <c r="B18" s="110" t="s">
        <v>11</v>
      </c>
      <c r="C18" s="109">
        <v>98410</v>
      </c>
    </row>
    <row r="19" spans="2:3" ht="15.75" thickBot="1" x14ac:dyDescent="0.3">
      <c r="B19" s="108" t="s">
        <v>12</v>
      </c>
      <c r="C19" s="109">
        <v>262688.40000000002</v>
      </c>
    </row>
    <row r="20" spans="2:3" ht="15.75" thickBot="1" x14ac:dyDescent="0.3">
      <c r="B20" s="108" t="s">
        <v>13</v>
      </c>
      <c r="C20" s="109">
        <v>15000</v>
      </c>
    </row>
    <row r="21" spans="2:3" ht="15.75" thickBot="1" x14ac:dyDescent="0.3">
      <c r="B21" s="108" t="s">
        <v>14</v>
      </c>
      <c r="C21" s="109">
        <v>64021</v>
      </c>
    </row>
    <row r="22" spans="2:3" ht="15.75" thickBot="1" x14ac:dyDescent="0.3">
      <c r="B22" s="111" t="s">
        <v>802</v>
      </c>
      <c r="C22" s="109">
        <v>913374.4</v>
      </c>
    </row>
    <row r="23" spans="2:3" ht="15.75" thickBot="1" x14ac:dyDescent="0.3">
      <c r="B23" s="110" t="s">
        <v>780</v>
      </c>
      <c r="C23" s="109">
        <v>810059.5</v>
      </c>
    </row>
    <row r="24" spans="2:3" ht="15.75" thickBot="1" x14ac:dyDescent="0.3">
      <c r="B24" s="110" t="s">
        <v>803</v>
      </c>
      <c r="C24" s="109">
        <v>8031.8</v>
      </c>
    </row>
    <row r="25" spans="2:3" ht="15.75" thickBot="1" x14ac:dyDescent="0.3">
      <c r="B25" s="110" t="s">
        <v>804</v>
      </c>
      <c r="C25" s="109">
        <v>6215.3</v>
      </c>
    </row>
    <row r="26" spans="2:3" ht="15.75" thickBot="1" x14ac:dyDescent="0.3">
      <c r="B26" s="110" t="s">
        <v>805</v>
      </c>
      <c r="C26" s="109">
        <v>89067.8</v>
      </c>
    </row>
    <row r="27" spans="2:3" ht="15.75" thickBot="1" x14ac:dyDescent="0.3">
      <c r="B27" s="111" t="s">
        <v>806</v>
      </c>
      <c r="C27" s="109">
        <v>988620.7</v>
      </c>
    </row>
    <row r="28" spans="2:3" ht="15.75" thickBot="1" x14ac:dyDescent="0.3">
      <c r="B28" s="110" t="s">
        <v>4</v>
      </c>
      <c r="C28" s="109">
        <v>646911.19999999995</v>
      </c>
    </row>
    <row r="29" spans="2:3" ht="15.75" thickBot="1" x14ac:dyDescent="0.3">
      <c r="B29" s="110" t="s">
        <v>12</v>
      </c>
      <c r="C29" s="109">
        <v>262688.40000000002</v>
      </c>
    </row>
    <row r="30" spans="2:3" ht="15.75" thickBot="1" x14ac:dyDescent="0.3">
      <c r="B30" s="110" t="s">
        <v>807</v>
      </c>
      <c r="C30" s="109">
        <v>15000</v>
      </c>
    </row>
    <row r="31" spans="2:3" ht="15.75" thickBot="1" x14ac:dyDescent="0.3">
      <c r="B31" s="110" t="s">
        <v>14</v>
      </c>
      <c r="C31" s="109">
        <v>64021</v>
      </c>
    </row>
    <row r="32" spans="2:3" ht="15.75" thickBot="1" x14ac:dyDescent="0.3">
      <c r="B32" s="116" t="s">
        <v>808</v>
      </c>
      <c r="C32" s="117">
        <v>-75246.3</v>
      </c>
    </row>
    <row r="33" spans="2:3" ht="15.75" thickBot="1" x14ac:dyDescent="0.3">
      <c r="B33" s="116" t="s">
        <v>825</v>
      </c>
      <c r="C33" s="117">
        <v>668218</v>
      </c>
    </row>
    <row r="34" spans="2:3" ht="15.75" thickBot="1" x14ac:dyDescent="0.3">
      <c r="B34" s="116" t="s">
        <v>826</v>
      </c>
      <c r="C34" s="117">
        <v>592971.69999999995</v>
      </c>
    </row>
    <row r="35" spans="2:3" ht="15.75" thickBot="1" x14ac:dyDescent="0.3">
      <c r="B35" s="125" t="s">
        <v>1075</v>
      </c>
      <c r="C35" s="126"/>
    </row>
    <row r="36" spans="2:3" ht="15.75" thickBot="1" x14ac:dyDescent="0.3">
      <c r="B36" s="108" t="s">
        <v>780</v>
      </c>
      <c r="C36" s="109">
        <v>273767.7</v>
      </c>
    </row>
    <row r="37" spans="2:3" ht="15.75" thickBot="1" x14ac:dyDescent="0.3">
      <c r="B37" s="110" t="s">
        <v>782</v>
      </c>
      <c r="C37" s="109">
        <v>273767.7</v>
      </c>
    </row>
    <row r="38" spans="2:3" ht="15.75" thickBot="1" x14ac:dyDescent="0.3">
      <c r="B38" s="111" t="s">
        <v>821</v>
      </c>
      <c r="C38" s="118">
        <v>80</v>
      </c>
    </row>
    <row r="39" spans="2:3" ht="15.75" thickBot="1" x14ac:dyDescent="0.3">
      <c r="B39" s="113" t="s">
        <v>822</v>
      </c>
      <c r="C39" s="115">
        <v>70</v>
      </c>
    </row>
    <row r="40" spans="2:3" ht="15.75" thickBot="1" x14ac:dyDescent="0.3">
      <c r="B40" s="113" t="s">
        <v>823</v>
      </c>
      <c r="C40" s="115">
        <v>10</v>
      </c>
    </row>
    <row r="41" spans="2:3" ht="15.75" thickBot="1" x14ac:dyDescent="0.3">
      <c r="B41" s="108" t="s">
        <v>4</v>
      </c>
      <c r="C41" s="109">
        <v>281463.7</v>
      </c>
    </row>
    <row r="42" spans="2:3" ht="15.75" thickBot="1" x14ac:dyDescent="0.3">
      <c r="B42" s="110" t="s">
        <v>5</v>
      </c>
      <c r="C42" s="109">
        <v>1559.5</v>
      </c>
    </row>
    <row r="43" spans="2:3" ht="15.75" thickBot="1" x14ac:dyDescent="0.3">
      <c r="B43" s="110" t="s">
        <v>6</v>
      </c>
      <c r="C43" s="109">
        <v>269195.40000000002</v>
      </c>
    </row>
    <row r="44" spans="2:3" ht="15.75" thickBot="1" x14ac:dyDescent="0.3">
      <c r="B44" s="110" t="s">
        <v>11</v>
      </c>
      <c r="C44" s="109">
        <v>10708.8</v>
      </c>
    </row>
    <row r="45" spans="2:3" ht="15.75" thickBot="1" x14ac:dyDescent="0.3">
      <c r="B45" s="108" t="s">
        <v>14</v>
      </c>
      <c r="C45" s="119">
        <v>862.3</v>
      </c>
    </row>
    <row r="46" spans="2:3" ht="15.75" thickBot="1" x14ac:dyDescent="0.3">
      <c r="B46" s="111" t="s">
        <v>802</v>
      </c>
      <c r="C46" s="109">
        <v>273767.7</v>
      </c>
    </row>
    <row r="47" spans="2:3" ht="15.75" thickBot="1" x14ac:dyDescent="0.3">
      <c r="B47" s="110" t="s">
        <v>780</v>
      </c>
      <c r="C47" s="109">
        <v>273767.7</v>
      </c>
    </row>
    <row r="48" spans="2:3" ht="15.75" thickBot="1" x14ac:dyDescent="0.3">
      <c r="B48" s="111" t="s">
        <v>806</v>
      </c>
      <c r="C48" s="109">
        <v>282326</v>
      </c>
    </row>
    <row r="49" spans="2:3" ht="15.75" thickBot="1" x14ac:dyDescent="0.3">
      <c r="B49" s="110" t="s">
        <v>4</v>
      </c>
      <c r="C49" s="109">
        <v>281463.7</v>
      </c>
    </row>
    <row r="50" spans="2:3" ht="15.75" thickBot="1" x14ac:dyDescent="0.3">
      <c r="B50" s="110" t="s">
        <v>14</v>
      </c>
      <c r="C50" s="119">
        <v>862.3</v>
      </c>
    </row>
    <row r="51" spans="2:3" ht="15.75" thickBot="1" x14ac:dyDescent="0.3">
      <c r="B51" s="116" t="s">
        <v>808</v>
      </c>
      <c r="C51" s="117">
        <v>-8558.2999999999993</v>
      </c>
    </row>
    <row r="52" spans="2:3" ht="15.75" thickBot="1" x14ac:dyDescent="0.3">
      <c r="B52" s="116" t="s">
        <v>825</v>
      </c>
      <c r="C52" s="117">
        <v>41832.9</v>
      </c>
    </row>
    <row r="53" spans="2:3" ht="15.75" thickBot="1" x14ac:dyDescent="0.3">
      <c r="B53" s="116" t="s">
        <v>826</v>
      </c>
      <c r="C53" s="117">
        <v>33274.6</v>
      </c>
    </row>
    <row r="54" spans="2:3" ht="15.75" thickBot="1" x14ac:dyDescent="0.3">
      <c r="B54" s="125" t="s">
        <v>1076</v>
      </c>
      <c r="C54" s="126"/>
    </row>
    <row r="55" spans="2:3" ht="15.75" thickBot="1" x14ac:dyDescent="0.3">
      <c r="B55" s="108" t="s">
        <v>780</v>
      </c>
      <c r="C55" s="119">
        <v>18.399999999999999</v>
      </c>
    </row>
    <row r="56" spans="2:3" ht="15.75" thickBot="1" x14ac:dyDescent="0.3">
      <c r="B56" s="110" t="s">
        <v>782</v>
      </c>
      <c r="C56" s="119">
        <v>18.399999999999999</v>
      </c>
    </row>
    <row r="57" spans="2:3" ht="15.75" thickBot="1" x14ac:dyDescent="0.3">
      <c r="B57" s="111" t="s">
        <v>821</v>
      </c>
      <c r="C57" s="118">
        <v>4</v>
      </c>
    </row>
    <row r="58" spans="2:3" ht="15.75" thickBot="1" x14ac:dyDescent="0.3">
      <c r="B58" s="113" t="s">
        <v>822</v>
      </c>
      <c r="C58" s="115">
        <v>3</v>
      </c>
    </row>
    <row r="59" spans="2:3" ht="15.75" thickBot="1" x14ac:dyDescent="0.3">
      <c r="B59" s="113" t="s">
        <v>823</v>
      </c>
      <c r="C59" s="115">
        <v>1</v>
      </c>
    </row>
    <row r="60" spans="2:3" ht="15.75" thickBot="1" x14ac:dyDescent="0.3">
      <c r="B60" s="108" t="s">
        <v>4</v>
      </c>
      <c r="C60" s="119">
        <v>18.7</v>
      </c>
    </row>
    <row r="61" spans="2:3" ht="15.75" thickBot="1" x14ac:dyDescent="0.3">
      <c r="B61" s="110" t="s">
        <v>5</v>
      </c>
      <c r="C61" s="119">
        <v>9.9</v>
      </c>
    </row>
    <row r="62" spans="2:3" ht="15.75" thickBot="1" x14ac:dyDescent="0.3">
      <c r="B62" s="110" t="s">
        <v>6</v>
      </c>
      <c r="C62" s="119">
        <v>1.9</v>
      </c>
    </row>
    <row r="63" spans="2:3" ht="15.75" thickBot="1" x14ac:dyDescent="0.3">
      <c r="B63" s="110" t="s">
        <v>11</v>
      </c>
      <c r="C63" s="119">
        <v>6.9</v>
      </c>
    </row>
    <row r="64" spans="2:3" ht="15.75" thickBot="1" x14ac:dyDescent="0.3">
      <c r="B64" s="111" t="s">
        <v>802</v>
      </c>
      <c r="C64" s="119">
        <v>18.399999999999999</v>
      </c>
    </row>
    <row r="65" spans="2:3" ht="15.75" thickBot="1" x14ac:dyDescent="0.3">
      <c r="B65" s="110" t="s">
        <v>780</v>
      </c>
      <c r="C65" s="119">
        <v>18.399999999999999</v>
      </c>
    </row>
    <row r="66" spans="2:3" ht="15.75" thickBot="1" x14ac:dyDescent="0.3">
      <c r="B66" s="111" t="s">
        <v>806</v>
      </c>
      <c r="C66" s="119">
        <v>18.7</v>
      </c>
    </row>
    <row r="67" spans="2:3" ht="15.75" thickBot="1" x14ac:dyDescent="0.3">
      <c r="B67" s="110" t="s">
        <v>4</v>
      </c>
      <c r="C67" s="119">
        <v>18.7</v>
      </c>
    </row>
    <row r="68" spans="2:3" ht="15.75" thickBot="1" x14ac:dyDescent="0.3">
      <c r="B68" s="116" t="s">
        <v>808</v>
      </c>
      <c r="C68" s="120">
        <v>-0.3</v>
      </c>
    </row>
    <row r="69" spans="2:3" ht="15.75" thickBot="1" x14ac:dyDescent="0.3">
      <c r="B69" s="116" t="s">
        <v>825</v>
      </c>
      <c r="C69" s="120">
        <v>0.7</v>
      </c>
    </row>
    <row r="70" spans="2:3" ht="15.75" thickBot="1" x14ac:dyDescent="0.3">
      <c r="B70" s="116" t="s">
        <v>826</v>
      </c>
      <c r="C70" s="120">
        <v>0.4</v>
      </c>
    </row>
    <row r="71" spans="2:3" ht="15.75" thickBot="1" x14ac:dyDescent="0.3">
      <c r="B71" s="125" t="s">
        <v>1077</v>
      </c>
      <c r="C71" s="126"/>
    </row>
    <row r="72" spans="2:3" ht="15.75" thickBot="1" x14ac:dyDescent="0.3">
      <c r="B72" s="108" t="s">
        <v>780</v>
      </c>
      <c r="C72" s="119">
        <v>26.6</v>
      </c>
    </row>
    <row r="73" spans="2:3" ht="15.75" thickBot="1" x14ac:dyDescent="0.3">
      <c r="B73" s="110" t="s">
        <v>782</v>
      </c>
      <c r="C73" s="119">
        <v>26.6</v>
      </c>
    </row>
    <row r="74" spans="2:3" ht="15.75" thickBot="1" x14ac:dyDescent="0.3">
      <c r="B74" s="111" t="s">
        <v>821</v>
      </c>
      <c r="C74" s="118">
        <v>7</v>
      </c>
    </row>
    <row r="75" spans="2:3" ht="15.75" thickBot="1" x14ac:dyDescent="0.3">
      <c r="B75" s="113" t="s">
        <v>822</v>
      </c>
      <c r="C75" s="115">
        <v>7</v>
      </c>
    </row>
    <row r="76" spans="2:3" ht="15.75" thickBot="1" x14ac:dyDescent="0.3">
      <c r="B76" s="108" t="s">
        <v>4</v>
      </c>
      <c r="C76" s="119">
        <v>27.4</v>
      </c>
    </row>
    <row r="77" spans="2:3" ht="15.75" thickBot="1" x14ac:dyDescent="0.3">
      <c r="B77" s="110" t="s">
        <v>5</v>
      </c>
      <c r="C77" s="119">
        <v>21</v>
      </c>
    </row>
    <row r="78" spans="2:3" ht="15.75" thickBot="1" x14ac:dyDescent="0.3">
      <c r="B78" s="110" t="s">
        <v>6</v>
      </c>
      <c r="C78" s="119">
        <v>1.7</v>
      </c>
    </row>
    <row r="79" spans="2:3" ht="15.75" thickBot="1" x14ac:dyDescent="0.3">
      <c r="B79" s="110" t="s">
        <v>11</v>
      </c>
      <c r="C79" s="119">
        <v>4.7</v>
      </c>
    </row>
    <row r="80" spans="2:3" ht="15.75" thickBot="1" x14ac:dyDescent="0.3">
      <c r="B80" s="111" t="s">
        <v>802</v>
      </c>
      <c r="C80" s="119">
        <v>26.6</v>
      </c>
    </row>
    <row r="81" spans="2:3" ht="15.75" thickBot="1" x14ac:dyDescent="0.3">
      <c r="B81" s="110" t="s">
        <v>780</v>
      </c>
      <c r="C81" s="119">
        <v>26.6</v>
      </c>
    </row>
    <row r="82" spans="2:3" ht="15.75" thickBot="1" x14ac:dyDescent="0.3">
      <c r="B82" s="111" t="s">
        <v>806</v>
      </c>
      <c r="C82" s="119">
        <v>27.4</v>
      </c>
    </row>
    <row r="83" spans="2:3" ht="15.75" thickBot="1" x14ac:dyDescent="0.3">
      <c r="B83" s="110" t="s">
        <v>4</v>
      </c>
      <c r="C83" s="119">
        <v>27.4</v>
      </c>
    </row>
    <row r="84" spans="2:3" ht="15.75" thickBot="1" x14ac:dyDescent="0.3">
      <c r="B84" s="116" t="s">
        <v>808</v>
      </c>
      <c r="C84" s="120">
        <v>-0.8</v>
      </c>
    </row>
    <row r="85" spans="2:3" ht="15.75" thickBot="1" x14ac:dyDescent="0.3">
      <c r="B85" s="116" t="s">
        <v>825</v>
      </c>
      <c r="C85" s="120">
        <v>75.599999999999994</v>
      </c>
    </row>
    <row r="86" spans="2:3" ht="15.75" thickBot="1" x14ac:dyDescent="0.3">
      <c r="B86" s="116" t="s">
        <v>826</v>
      </c>
      <c r="C86" s="120">
        <v>74.8</v>
      </c>
    </row>
    <row r="87" spans="2:3" ht="15.75" thickBot="1" x14ac:dyDescent="0.3">
      <c r="B87" s="125" t="s">
        <v>1078</v>
      </c>
      <c r="C87" s="126"/>
    </row>
    <row r="88" spans="2:3" ht="15.75" thickBot="1" x14ac:dyDescent="0.3">
      <c r="B88" s="108" t="s">
        <v>780</v>
      </c>
      <c r="C88" s="109">
        <v>14938</v>
      </c>
    </row>
    <row r="89" spans="2:3" ht="15.75" thickBot="1" x14ac:dyDescent="0.3">
      <c r="B89" s="110" t="s">
        <v>9</v>
      </c>
      <c r="C89" s="109">
        <v>12609</v>
      </c>
    </row>
    <row r="90" spans="2:3" ht="15.75" thickBot="1" x14ac:dyDescent="0.3">
      <c r="B90" s="110" t="s">
        <v>782</v>
      </c>
      <c r="C90" s="109">
        <v>2329</v>
      </c>
    </row>
    <row r="91" spans="2:3" ht="15.75" thickBot="1" x14ac:dyDescent="0.3">
      <c r="B91" s="108" t="s">
        <v>805</v>
      </c>
      <c r="C91" s="109">
        <v>4702.5</v>
      </c>
    </row>
    <row r="92" spans="2:3" ht="15.75" thickBot="1" x14ac:dyDescent="0.3">
      <c r="B92" s="111" t="s">
        <v>821</v>
      </c>
      <c r="C92" s="118">
        <v>499</v>
      </c>
    </row>
    <row r="93" spans="2:3" ht="15.75" thickBot="1" x14ac:dyDescent="0.3">
      <c r="B93" s="113" t="s">
        <v>822</v>
      </c>
      <c r="C93" s="115">
        <v>480</v>
      </c>
    </row>
    <row r="94" spans="2:3" ht="15.75" thickBot="1" x14ac:dyDescent="0.3">
      <c r="B94" s="113" t="s">
        <v>823</v>
      </c>
      <c r="C94" s="115">
        <v>19</v>
      </c>
    </row>
    <row r="95" spans="2:3" ht="15.75" thickBot="1" x14ac:dyDescent="0.3">
      <c r="B95" s="108" t="s">
        <v>4</v>
      </c>
      <c r="C95" s="109">
        <v>10392</v>
      </c>
    </row>
    <row r="96" spans="2:3" ht="15.75" thickBot="1" x14ac:dyDescent="0.3">
      <c r="B96" s="110" t="s">
        <v>5</v>
      </c>
      <c r="C96" s="109">
        <v>2683</v>
      </c>
    </row>
    <row r="97" spans="2:3" ht="15.75" thickBot="1" x14ac:dyDescent="0.3">
      <c r="B97" s="110" t="s">
        <v>6</v>
      </c>
      <c r="C97" s="109">
        <v>7125</v>
      </c>
    </row>
    <row r="98" spans="2:3" ht="15.75" thickBot="1" x14ac:dyDescent="0.3">
      <c r="B98" s="110" t="s">
        <v>7</v>
      </c>
      <c r="C98" s="119">
        <v>260</v>
      </c>
    </row>
    <row r="99" spans="2:3" ht="15.75" thickBot="1" x14ac:dyDescent="0.3">
      <c r="B99" s="110" t="s">
        <v>10</v>
      </c>
      <c r="C99" s="119">
        <v>64</v>
      </c>
    </row>
    <row r="100" spans="2:3" ht="15.75" thickBot="1" x14ac:dyDescent="0.3">
      <c r="B100" s="110" t="s">
        <v>11</v>
      </c>
      <c r="C100" s="119">
        <v>260</v>
      </c>
    </row>
    <row r="101" spans="2:3" ht="15.75" thickBot="1" x14ac:dyDescent="0.3">
      <c r="B101" s="108" t="s">
        <v>12</v>
      </c>
      <c r="C101" s="109">
        <v>5340.5</v>
      </c>
    </row>
    <row r="102" spans="2:3" ht="15.75" thickBot="1" x14ac:dyDescent="0.3">
      <c r="B102" s="108" t="s">
        <v>14</v>
      </c>
      <c r="C102" s="109">
        <v>4214</v>
      </c>
    </row>
    <row r="103" spans="2:3" ht="15.75" thickBot="1" x14ac:dyDescent="0.3">
      <c r="B103" s="111" t="s">
        <v>802</v>
      </c>
      <c r="C103" s="109">
        <v>19640.5</v>
      </c>
    </row>
    <row r="104" spans="2:3" ht="15.75" thickBot="1" x14ac:dyDescent="0.3">
      <c r="B104" s="110" t="s">
        <v>780</v>
      </c>
      <c r="C104" s="109">
        <v>14938</v>
      </c>
    </row>
    <row r="105" spans="2:3" ht="15.75" thickBot="1" x14ac:dyDescent="0.3">
      <c r="B105" s="110" t="s">
        <v>805</v>
      </c>
      <c r="C105" s="109">
        <v>4702.5</v>
      </c>
    </row>
    <row r="106" spans="2:3" ht="15.75" thickBot="1" x14ac:dyDescent="0.3">
      <c r="B106" s="111" t="s">
        <v>806</v>
      </c>
      <c r="C106" s="109">
        <v>19946.5</v>
      </c>
    </row>
    <row r="107" spans="2:3" ht="15.75" thickBot="1" x14ac:dyDescent="0.3">
      <c r="B107" s="110" t="s">
        <v>4</v>
      </c>
      <c r="C107" s="109">
        <v>10392</v>
      </c>
    </row>
    <row r="108" spans="2:3" ht="15.75" thickBot="1" x14ac:dyDescent="0.3">
      <c r="B108" s="110" t="s">
        <v>12</v>
      </c>
      <c r="C108" s="109">
        <v>5340.5</v>
      </c>
    </row>
    <row r="109" spans="2:3" ht="15.75" thickBot="1" x14ac:dyDescent="0.3">
      <c r="B109" s="110" t="s">
        <v>14</v>
      </c>
      <c r="C109" s="109">
        <v>4214</v>
      </c>
    </row>
    <row r="110" spans="2:3" ht="15.75" thickBot="1" x14ac:dyDescent="0.3">
      <c r="B110" s="116" t="s">
        <v>808</v>
      </c>
      <c r="C110" s="120">
        <v>-306</v>
      </c>
    </row>
    <row r="111" spans="2:3" ht="15.75" thickBot="1" x14ac:dyDescent="0.3">
      <c r="B111" s="116" t="s">
        <v>825</v>
      </c>
      <c r="C111" s="117">
        <v>14585</v>
      </c>
    </row>
    <row r="112" spans="2:3" ht="15.75" thickBot="1" x14ac:dyDescent="0.3">
      <c r="B112" s="116" t="s">
        <v>826</v>
      </c>
      <c r="C112" s="117">
        <v>14279</v>
      </c>
    </row>
    <row r="113" spans="2:3" x14ac:dyDescent="0.25">
      <c r="B113" s="127" t="s">
        <v>1079</v>
      </c>
      <c r="C113" s="128"/>
    </row>
    <row r="114" spans="2:3" ht="15.75" thickBot="1" x14ac:dyDescent="0.3">
      <c r="B114" s="129" t="s">
        <v>1080</v>
      </c>
      <c r="C114" s="130"/>
    </row>
    <row r="115" spans="2:3" ht="15.75" thickBot="1" x14ac:dyDescent="0.3">
      <c r="B115" s="108" t="s">
        <v>780</v>
      </c>
      <c r="C115" s="109">
        <v>6472</v>
      </c>
    </row>
    <row r="116" spans="2:3" ht="15.75" thickBot="1" x14ac:dyDescent="0.3">
      <c r="B116" s="110" t="s">
        <v>782</v>
      </c>
      <c r="C116" s="109">
        <v>6472</v>
      </c>
    </row>
    <row r="117" spans="2:3" ht="15.75" thickBot="1" x14ac:dyDescent="0.3">
      <c r="B117" s="108" t="s">
        <v>803</v>
      </c>
      <c r="C117" s="119">
        <v>1</v>
      </c>
    </row>
    <row r="118" spans="2:3" ht="15.75" thickBot="1" x14ac:dyDescent="0.3">
      <c r="B118" s="111" t="s">
        <v>821</v>
      </c>
      <c r="C118" s="118">
        <v>414</v>
      </c>
    </row>
    <row r="119" spans="2:3" ht="15.75" thickBot="1" x14ac:dyDescent="0.3">
      <c r="B119" s="113" t="s">
        <v>822</v>
      </c>
      <c r="C119" s="115">
        <v>361</v>
      </c>
    </row>
    <row r="120" spans="2:3" ht="15.75" thickBot="1" x14ac:dyDescent="0.3">
      <c r="B120" s="113" t="s">
        <v>823</v>
      </c>
      <c r="C120" s="115">
        <v>53</v>
      </c>
    </row>
    <row r="121" spans="2:3" ht="15.75" thickBot="1" x14ac:dyDescent="0.3">
      <c r="B121" s="108" t="s">
        <v>4</v>
      </c>
      <c r="C121" s="109">
        <v>6472</v>
      </c>
    </row>
    <row r="122" spans="2:3" ht="15.75" thickBot="1" x14ac:dyDescent="0.3">
      <c r="B122" s="110" t="s">
        <v>5</v>
      </c>
      <c r="C122" s="109">
        <v>3736</v>
      </c>
    </row>
    <row r="123" spans="2:3" ht="15.75" thickBot="1" x14ac:dyDescent="0.3">
      <c r="B123" s="110" t="s">
        <v>6</v>
      </c>
      <c r="C123" s="109">
        <v>2272</v>
      </c>
    </row>
    <row r="124" spans="2:3" ht="15.75" thickBot="1" x14ac:dyDescent="0.3">
      <c r="B124" s="110" t="s">
        <v>10</v>
      </c>
      <c r="C124" s="119">
        <v>77</v>
      </c>
    </row>
    <row r="125" spans="2:3" ht="15.75" thickBot="1" x14ac:dyDescent="0.3">
      <c r="B125" s="110" t="s">
        <v>11</v>
      </c>
      <c r="C125" s="119">
        <v>387</v>
      </c>
    </row>
    <row r="126" spans="2:3" ht="15.75" thickBot="1" x14ac:dyDescent="0.3">
      <c r="B126" s="108" t="s">
        <v>12</v>
      </c>
      <c r="C126" s="119">
        <v>29</v>
      </c>
    </row>
    <row r="127" spans="2:3" ht="15.75" thickBot="1" x14ac:dyDescent="0.3">
      <c r="B127" s="111" t="s">
        <v>802</v>
      </c>
      <c r="C127" s="109">
        <v>6473</v>
      </c>
    </row>
    <row r="128" spans="2:3" ht="15.75" thickBot="1" x14ac:dyDescent="0.3">
      <c r="B128" s="110" t="s">
        <v>780</v>
      </c>
      <c r="C128" s="109">
        <v>6472</v>
      </c>
    </row>
    <row r="129" spans="2:3" ht="15.75" thickBot="1" x14ac:dyDescent="0.3">
      <c r="B129" s="110" t="s">
        <v>803</v>
      </c>
      <c r="C129" s="119">
        <v>1</v>
      </c>
    </row>
    <row r="130" spans="2:3" ht="15.75" thickBot="1" x14ac:dyDescent="0.3">
      <c r="B130" s="111" t="s">
        <v>806</v>
      </c>
      <c r="C130" s="109">
        <v>6501</v>
      </c>
    </row>
    <row r="131" spans="2:3" ht="15.75" thickBot="1" x14ac:dyDescent="0.3">
      <c r="B131" s="110" t="s">
        <v>4</v>
      </c>
      <c r="C131" s="109">
        <v>6472</v>
      </c>
    </row>
    <row r="132" spans="2:3" ht="15.75" thickBot="1" x14ac:dyDescent="0.3">
      <c r="B132" s="110" t="s">
        <v>12</v>
      </c>
      <c r="C132" s="119">
        <v>29</v>
      </c>
    </row>
    <row r="133" spans="2:3" ht="15.75" thickBot="1" x14ac:dyDescent="0.3">
      <c r="B133" s="116" t="s">
        <v>808</v>
      </c>
      <c r="C133" s="120">
        <v>-28</v>
      </c>
    </row>
    <row r="134" spans="2:3" ht="15.75" thickBot="1" x14ac:dyDescent="0.3">
      <c r="B134" s="116" t="s">
        <v>825</v>
      </c>
      <c r="C134" s="117">
        <v>1401</v>
      </c>
    </row>
    <row r="135" spans="2:3" ht="15.75" thickBot="1" x14ac:dyDescent="0.3">
      <c r="B135" s="116" t="s">
        <v>826</v>
      </c>
      <c r="C135" s="117">
        <v>1373</v>
      </c>
    </row>
    <row r="136" spans="2:3" ht="15.75" thickBot="1" x14ac:dyDescent="0.3">
      <c r="B136" s="125" t="s">
        <v>1081</v>
      </c>
      <c r="C136" s="126"/>
    </row>
    <row r="137" spans="2:3" ht="15.75" thickBot="1" x14ac:dyDescent="0.3">
      <c r="B137" s="108" t="s">
        <v>780</v>
      </c>
      <c r="C137" s="109">
        <v>8893</v>
      </c>
    </row>
    <row r="138" spans="2:3" ht="15.75" thickBot="1" x14ac:dyDescent="0.3">
      <c r="B138" s="110" t="s">
        <v>782</v>
      </c>
      <c r="C138" s="109">
        <v>8893</v>
      </c>
    </row>
    <row r="139" spans="2:3" ht="15.75" thickBot="1" x14ac:dyDescent="0.3">
      <c r="B139" s="111" t="s">
        <v>821</v>
      </c>
      <c r="C139" s="118">
        <v>744</v>
      </c>
    </row>
    <row r="140" spans="2:3" ht="15.75" thickBot="1" x14ac:dyDescent="0.3">
      <c r="B140" s="113" t="s">
        <v>822</v>
      </c>
      <c r="C140" s="115">
        <v>631</v>
      </c>
    </row>
    <row r="141" spans="2:3" ht="15.75" thickBot="1" x14ac:dyDescent="0.3">
      <c r="B141" s="113" t="s">
        <v>823</v>
      </c>
      <c r="C141" s="115">
        <v>113</v>
      </c>
    </row>
    <row r="142" spans="2:3" ht="15.75" thickBot="1" x14ac:dyDescent="0.3">
      <c r="B142" s="108" t="s">
        <v>4</v>
      </c>
      <c r="C142" s="109">
        <v>8626</v>
      </c>
    </row>
    <row r="143" spans="2:3" ht="15.75" thickBot="1" x14ac:dyDescent="0.3">
      <c r="B143" s="110" t="s">
        <v>5</v>
      </c>
      <c r="C143" s="109">
        <v>5513</v>
      </c>
    </row>
    <row r="144" spans="2:3" ht="15.75" thickBot="1" x14ac:dyDescent="0.3">
      <c r="B144" s="110" t="s">
        <v>6</v>
      </c>
      <c r="C144" s="109">
        <v>2980</v>
      </c>
    </row>
    <row r="145" spans="2:3" ht="15.75" thickBot="1" x14ac:dyDescent="0.3">
      <c r="B145" s="110" t="s">
        <v>10</v>
      </c>
      <c r="C145" s="119">
        <v>117</v>
      </c>
    </row>
    <row r="146" spans="2:3" ht="15.75" thickBot="1" x14ac:dyDescent="0.3">
      <c r="B146" s="110" t="s">
        <v>11</v>
      </c>
      <c r="C146" s="119">
        <v>16</v>
      </c>
    </row>
    <row r="147" spans="2:3" ht="15.75" thickBot="1" x14ac:dyDescent="0.3">
      <c r="B147" s="111" t="s">
        <v>802</v>
      </c>
      <c r="C147" s="109">
        <v>8893</v>
      </c>
    </row>
    <row r="148" spans="2:3" ht="15.75" thickBot="1" x14ac:dyDescent="0.3">
      <c r="B148" s="110" t="s">
        <v>780</v>
      </c>
      <c r="C148" s="109">
        <v>8893</v>
      </c>
    </row>
    <row r="149" spans="2:3" ht="15.75" thickBot="1" x14ac:dyDescent="0.3">
      <c r="B149" s="111" t="s">
        <v>806</v>
      </c>
      <c r="C149" s="109">
        <v>8626</v>
      </c>
    </row>
    <row r="150" spans="2:3" ht="15.75" thickBot="1" x14ac:dyDescent="0.3">
      <c r="B150" s="110" t="s">
        <v>4</v>
      </c>
      <c r="C150" s="109">
        <v>8626</v>
      </c>
    </row>
    <row r="151" spans="2:3" ht="15.75" thickBot="1" x14ac:dyDescent="0.3">
      <c r="B151" s="116" t="s">
        <v>808</v>
      </c>
      <c r="C151" s="120">
        <v>267</v>
      </c>
    </row>
    <row r="152" spans="2:3" ht="15.75" thickBot="1" x14ac:dyDescent="0.3">
      <c r="B152" s="116" t="s">
        <v>825</v>
      </c>
      <c r="C152" s="117">
        <v>6292</v>
      </c>
    </row>
    <row r="153" spans="2:3" ht="15.75" thickBot="1" x14ac:dyDescent="0.3">
      <c r="B153" s="116" t="s">
        <v>826</v>
      </c>
      <c r="C153" s="117">
        <v>6559</v>
      </c>
    </row>
    <row r="154" spans="2:3" ht="15.75" thickBot="1" x14ac:dyDescent="0.3">
      <c r="B154" s="125" t="s">
        <v>1082</v>
      </c>
      <c r="C154" s="126"/>
    </row>
    <row r="155" spans="2:3" ht="15.75" thickBot="1" x14ac:dyDescent="0.3">
      <c r="B155" s="108" t="s">
        <v>780</v>
      </c>
      <c r="C155" s="109">
        <v>70231</v>
      </c>
    </row>
    <row r="156" spans="2:3" ht="15.75" thickBot="1" x14ac:dyDescent="0.3">
      <c r="B156" s="110" t="s">
        <v>782</v>
      </c>
      <c r="C156" s="109">
        <v>70231</v>
      </c>
    </row>
    <row r="157" spans="2:3" ht="15.75" thickBot="1" x14ac:dyDescent="0.3">
      <c r="B157" s="108" t="s">
        <v>4</v>
      </c>
      <c r="C157" s="109">
        <v>49811.3</v>
      </c>
    </row>
    <row r="158" spans="2:3" ht="15.75" thickBot="1" x14ac:dyDescent="0.3">
      <c r="B158" s="110" t="s">
        <v>5</v>
      </c>
      <c r="C158" s="109">
        <v>3282.1</v>
      </c>
    </row>
    <row r="159" spans="2:3" ht="15.75" thickBot="1" x14ac:dyDescent="0.3">
      <c r="B159" s="110" t="s">
        <v>6</v>
      </c>
      <c r="C159" s="109">
        <v>42596.9</v>
      </c>
    </row>
    <row r="160" spans="2:3" ht="15.75" thickBot="1" x14ac:dyDescent="0.3">
      <c r="B160" s="110" t="s">
        <v>11</v>
      </c>
      <c r="C160" s="109">
        <v>3932.3</v>
      </c>
    </row>
    <row r="161" spans="2:3" ht="15.75" thickBot="1" x14ac:dyDescent="0.3">
      <c r="B161" s="108" t="s">
        <v>14</v>
      </c>
      <c r="C161" s="109">
        <v>17872.8</v>
      </c>
    </row>
    <row r="162" spans="2:3" ht="15.75" thickBot="1" x14ac:dyDescent="0.3">
      <c r="B162" s="111" t="s">
        <v>802</v>
      </c>
      <c r="C162" s="109">
        <v>70231</v>
      </c>
    </row>
    <row r="163" spans="2:3" ht="15.75" thickBot="1" x14ac:dyDescent="0.3">
      <c r="B163" s="110" t="s">
        <v>780</v>
      </c>
      <c r="C163" s="109">
        <v>70231</v>
      </c>
    </row>
    <row r="164" spans="2:3" ht="15.75" thickBot="1" x14ac:dyDescent="0.3">
      <c r="B164" s="111" t="s">
        <v>806</v>
      </c>
      <c r="C164" s="109">
        <v>67684</v>
      </c>
    </row>
    <row r="165" spans="2:3" ht="15.75" thickBot="1" x14ac:dyDescent="0.3">
      <c r="B165" s="110" t="s">
        <v>4</v>
      </c>
      <c r="C165" s="109">
        <v>49811.3</v>
      </c>
    </row>
    <row r="166" spans="2:3" ht="15.75" thickBot="1" x14ac:dyDescent="0.3">
      <c r="B166" s="110" t="s">
        <v>14</v>
      </c>
      <c r="C166" s="109">
        <v>17872.8</v>
      </c>
    </row>
    <row r="167" spans="2:3" ht="15.75" thickBot="1" x14ac:dyDescent="0.3">
      <c r="B167" s="116" t="s">
        <v>808</v>
      </c>
      <c r="C167" s="117">
        <v>2547</v>
      </c>
    </row>
    <row r="168" spans="2:3" ht="15.75" thickBot="1" x14ac:dyDescent="0.3">
      <c r="B168" s="116" t="s">
        <v>825</v>
      </c>
      <c r="C168" s="117">
        <v>6613.8</v>
      </c>
    </row>
    <row r="169" spans="2:3" ht="15.75" thickBot="1" x14ac:dyDescent="0.3">
      <c r="B169" s="116" t="s">
        <v>826</v>
      </c>
      <c r="C169" s="117">
        <v>9160.7999999999993</v>
      </c>
    </row>
    <row r="170" spans="2:3" ht="15.75" thickBot="1" x14ac:dyDescent="0.3">
      <c r="B170" s="125" t="s">
        <v>1083</v>
      </c>
      <c r="C170" s="126"/>
    </row>
    <row r="171" spans="2:3" ht="15.75" thickBot="1" x14ac:dyDescent="0.3">
      <c r="B171" s="108" t="s">
        <v>780</v>
      </c>
      <c r="C171" s="109">
        <v>3474.6</v>
      </c>
    </row>
    <row r="172" spans="2:3" ht="15.75" thickBot="1" x14ac:dyDescent="0.3">
      <c r="B172" s="110" t="s">
        <v>782</v>
      </c>
      <c r="C172" s="109">
        <v>3474.6</v>
      </c>
    </row>
    <row r="173" spans="2:3" ht="15.75" thickBot="1" x14ac:dyDescent="0.3">
      <c r="B173" s="108" t="s">
        <v>809</v>
      </c>
      <c r="C173" s="119">
        <v>20.3</v>
      </c>
    </row>
    <row r="174" spans="2:3" ht="15.75" thickBot="1" x14ac:dyDescent="0.3">
      <c r="B174" s="108" t="s">
        <v>4</v>
      </c>
      <c r="C174" s="119">
        <v>125.9</v>
      </c>
    </row>
    <row r="175" spans="2:3" ht="15.75" thickBot="1" x14ac:dyDescent="0.3">
      <c r="B175" s="110" t="s">
        <v>5</v>
      </c>
      <c r="C175" s="119">
        <v>120.8</v>
      </c>
    </row>
    <row r="176" spans="2:3" ht="15.75" thickBot="1" x14ac:dyDescent="0.3">
      <c r="B176" s="110" t="s">
        <v>11</v>
      </c>
      <c r="C176" s="119">
        <v>5.0999999999999996</v>
      </c>
    </row>
    <row r="177" spans="2:3" ht="15.75" thickBot="1" x14ac:dyDescent="0.3">
      <c r="B177" s="108" t="s">
        <v>14</v>
      </c>
      <c r="C177" s="119">
        <v>300.8</v>
      </c>
    </row>
    <row r="178" spans="2:3" ht="15.75" thickBot="1" x14ac:dyDescent="0.3">
      <c r="B178" s="111" t="s">
        <v>802</v>
      </c>
      <c r="C178" s="109">
        <v>3494.9</v>
      </c>
    </row>
    <row r="179" spans="2:3" ht="15.75" thickBot="1" x14ac:dyDescent="0.3">
      <c r="B179" s="110" t="s">
        <v>780</v>
      </c>
      <c r="C179" s="109">
        <v>3474.6</v>
      </c>
    </row>
    <row r="180" spans="2:3" ht="15.75" thickBot="1" x14ac:dyDescent="0.3">
      <c r="B180" s="110" t="s">
        <v>804</v>
      </c>
      <c r="C180" s="119">
        <v>20.3</v>
      </c>
    </row>
    <row r="181" spans="2:3" ht="15.75" thickBot="1" x14ac:dyDescent="0.3">
      <c r="B181" s="111" t="s">
        <v>806</v>
      </c>
      <c r="C181" s="119">
        <v>426.8</v>
      </c>
    </row>
    <row r="182" spans="2:3" ht="15.75" thickBot="1" x14ac:dyDescent="0.3">
      <c r="B182" s="110" t="s">
        <v>4</v>
      </c>
      <c r="C182" s="119">
        <v>125.9</v>
      </c>
    </row>
    <row r="183" spans="2:3" ht="15.75" thickBot="1" x14ac:dyDescent="0.3">
      <c r="B183" s="110" t="s">
        <v>14</v>
      </c>
      <c r="C183" s="119">
        <v>300.8</v>
      </c>
    </row>
    <row r="184" spans="2:3" ht="15.75" thickBot="1" x14ac:dyDescent="0.3">
      <c r="B184" s="116" t="s">
        <v>808</v>
      </c>
      <c r="C184" s="117">
        <v>3068.1</v>
      </c>
    </row>
    <row r="185" spans="2:3" ht="15.75" thickBot="1" x14ac:dyDescent="0.3">
      <c r="B185" s="116" t="s">
        <v>825</v>
      </c>
      <c r="C185" s="120">
        <v>12.5</v>
      </c>
    </row>
    <row r="186" spans="2:3" ht="15.75" thickBot="1" x14ac:dyDescent="0.3">
      <c r="B186" s="116" t="s">
        <v>826</v>
      </c>
      <c r="C186" s="117">
        <v>3080.6</v>
      </c>
    </row>
    <row r="187" spans="2:3" ht="15.75" thickBot="1" x14ac:dyDescent="0.3">
      <c r="B187" s="125" t="s">
        <v>1084</v>
      </c>
      <c r="C187" s="126"/>
    </row>
    <row r="188" spans="2:3" ht="15.75" thickBot="1" x14ac:dyDescent="0.3">
      <c r="B188" s="108" t="s">
        <v>780</v>
      </c>
      <c r="C188" s="109">
        <v>5999</v>
      </c>
    </row>
    <row r="189" spans="2:3" ht="15.75" thickBot="1" x14ac:dyDescent="0.3">
      <c r="B189" s="110" t="s">
        <v>782</v>
      </c>
      <c r="C189" s="109">
        <v>5999</v>
      </c>
    </row>
    <row r="190" spans="2:3" ht="15.75" thickBot="1" x14ac:dyDescent="0.3">
      <c r="B190" s="108" t="s">
        <v>805</v>
      </c>
      <c r="C190" s="119">
        <v>820</v>
      </c>
    </row>
    <row r="191" spans="2:3" ht="15.75" thickBot="1" x14ac:dyDescent="0.3">
      <c r="B191" s="111" t="s">
        <v>821</v>
      </c>
      <c r="C191" s="118">
        <v>485</v>
      </c>
    </row>
    <row r="192" spans="2:3" ht="15.75" thickBot="1" x14ac:dyDescent="0.3">
      <c r="B192" s="113" t="s">
        <v>822</v>
      </c>
      <c r="C192" s="115">
        <v>485</v>
      </c>
    </row>
    <row r="193" spans="2:3" ht="15.75" thickBot="1" x14ac:dyDescent="0.3">
      <c r="B193" s="108" t="s">
        <v>4</v>
      </c>
      <c r="C193" s="109">
        <v>6716.4</v>
      </c>
    </row>
    <row r="194" spans="2:3" ht="15.75" thickBot="1" x14ac:dyDescent="0.3">
      <c r="B194" s="110" t="s">
        <v>5</v>
      </c>
      <c r="C194" s="109">
        <v>5045.7</v>
      </c>
    </row>
    <row r="195" spans="2:3" ht="15.75" thickBot="1" x14ac:dyDescent="0.3">
      <c r="B195" s="110" t="s">
        <v>6</v>
      </c>
      <c r="C195" s="109">
        <v>1615.2</v>
      </c>
    </row>
    <row r="196" spans="2:3" ht="15.75" thickBot="1" x14ac:dyDescent="0.3">
      <c r="B196" s="110" t="s">
        <v>11</v>
      </c>
      <c r="C196" s="119">
        <v>55.5</v>
      </c>
    </row>
    <row r="197" spans="2:3" ht="15.75" thickBot="1" x14ac:dyDescent="0.3">
      <c r="B197" s="108" t="s">
        <v>14</v>
      </c>
      <c r="C197" s="119">
        <v>31.1</v>
      </c>
    </row>
    <row r="198" spans="2:3" ht="15.75" thickBot="1" x14ac:dyDescent="0.3">
      <c r="B198" s="111" t="s">
        <v>802</v>
      </c>
      <c r="C198" s="109">
        <v>6819</v>
      </c>
    </row>
    <row r="199" spans="2:3" ht="15.75" thickBot="1" x14ac:dyDescent="0.3">
      <c r="B199" s="110" t="s">
        <v>780</v>
      </c>
      <c r="C199" s="109">
        <v>5999</v>
      </c>
    </row>
    <row r="200" spans="2:3" ht="15.75" thickBot="1" x14ac:dyDescent="0.3">
      <c r="B200" s="110" t="s">
        <v>805</v>
      </c>
      <c r="C200" s="119">
        <v>820</v>
      </c>
    </row>
    <row r="201" spans="2:3" ht="15.75" thickBot="1" x14ac:dyDescent="0.3">
      <c r="B201" s="111" t="s">
        <v>806</v>
      </c>
      <c r="C201" s="109">
        <v>6747.5</v>
      </c>
    </row>
    <row r="202" spans="2:3" ht="15.75" thickBot="1" x14ac:dyDescent="0.3">
      <c r="B202" s="110" t="s">
        <v>4</v>
      </c>
      <c r="C202" s="109">
        <v>6716.4</v>
      </c>
    </row>
    <row r="203" spans="2:3" ht="15.75" thickBot="1" x14ac:dyDescent="0.3">
      <c r="B203" s="110" t="s">
        <v>14</v>
      </c>
      <c r="C203" s="119">
        <v>31.1</v>
      </c>
    </row>
    <row r="204" spans="2:3" ht="15.75" thickBot="1" x14ac:dyDescent="0.3">
      <c r="B204" s="116" t="s">
        <v>808</v>
      </c>
      <c r="C204" s="120">
        <v>71.5</v>
      </c>
    </row>
    <row r="205" spans="2:3" ht="15.75" thickBot="1" x14ac:dyDescent="0.3">
      <c r="B205" s="116" t="s">
        <v>825</v>
      </c>
      <c r="C205" s="117">
        <v>1209.8</v>
      </c>
    </row>
    <row r="206" spans="2:3" ht="15.75" thickBot="1" x14ac:dyDescent="0.3">
      <c r="B206" s="116" t="s">
        <v>826</v>
      </c>
      <c r="C206" s="117">
        <v>1281.2</v>
      </c>
    </row>
    <row r="207" spans="2:3" ht="15.75" thickBot="1" x14ac:dyDescent="0.3">
      <c r="B207" s="125" t="s">
        <v>1085</v>
      </c>
      <c r="C207" s="126"/>
    </row>
    <row r="208" spans="2:3" ht="15.75" thickBot="1" x14ac:dyDescent="0.3">
      <c r="B208" s="108" t="s">
        <v>780</v>
      </c>
      <c r="C208" s="119">
        <v>106.5</v>
      </c>
    </row>
    <row r="209" spans="2:3" ht="15.75" thickBot="1" x14ac:dyDescent="0.3">
      <c r="B209" s="110" t="s">
        <v>782</v>
      </c>
      <c r="C209" s="119">
        <v>106.5</v>
      </c>
    </row>
    <row r="210" spans="2:3" ht="15.75" thickBot="1" x14ac:dyDescent="0.3">
      <c r="B210" s="111" t="s">
        <v>821</v>
      </c>
      <c r="C210" s="118">
        <v>7</v>
      </c>
    </row>
    <row r="211" spans="2:3" ht="15.75" thickBot="1" x14ac:dyDescent="0.3">
      <c r="B211" s="113" t="s">
        <v>822</v>
      </c>
      <c r="C211" s="115">
        <v>7</v>
      </c>
    </row>
    <row r="212" spans="2:3" ht="15.75" thickBot="1" x14ac:dyDescent="0.3">
      <c r="B212" s="108" t="s">
        <v>4</v>
      </c>
      <c r="C212" s="119">
        <v>112.8</v>
      </c>
    </row>
    <row r="213" spans="2:3" ht="15.75" thickBot="1" x14ac:dyDescent="0.3">
      <c r="B213" s="110" t="s">
        <v>5</v>
      </c>
      <c r="C213" s="119">
        <v>29.9</v>
      </c>
    </row>
    <row r="214" spans="2:3" ht="15.75" thickBot="1" x14ac:dyDescent="0.3">
      <c r="B214" s="110" t="s">
        <v>6</v>
      </c>
      <c r="C214" s="119">
        <v>36</v>
      </c>
    </row>
    <row r="215" spans="2:3" ht="15.75" thickBot="1" x14ac:dyDescent="0.3">
      <c r="B215" s="110" t="s">
        <v>11</v>
      </c>
      <c r="C215" s="119">
        <v>46.9</v>
      </c>
    </row>
    <row r="216" spans="2:3" ht="15.75" thickBot="1" x14ac:dyDescent="0.3">
      <c r="B216" s="111" t="s">
        <v>802</v>
      </c>
      <c r="C216" s="119">
        <v>106.5</v>
      </c>
    </row>
    <row r="217" spans="2:3" ht="15.75" thickBot="1" x14ac:dyDescent="0.3">
      <c r="B217" s="110" t="s">
        <v>780</v>
      </c>
      <c r="C217" s="119">
        <v>106.5</v>
      </c>
    </row>
    <row r="218" spans="2:3" ht="15.75" thickBot="1" x14ac:dyDescent="0.3">
      <c r="B218" s="111" t="s">
        <v>806</v>
      </c>
      <c r="C218" s="119">
        <v>112.8</v>
      </c>
    </row>
    <row r="219" spans="2:3" ht="15.75" thickBot="1" x14ac:dyDescent="0.3">
      <c r="B219" s="110" t="s">
        <v>4</v>
      </c>
      <c r="C219" s="119">
        <v>112.8</v>
      </c>
    </row>
    <row r="220" spans="2:3" ht="15.75" thickBot="1" x14ac:dyDescent="0.3">
      <c r="B220" s="116" t="s">
        <v>808</v>
      </c>
      <c r="C220" s="120">
        <v>-6.3</v>
      </c>
    </row>
    <row r="221" spans="2:3" ht="15.75" thickBot="1" x14ac:dyDescent="0.3">
      <c r="B221" s="116" t="s">
        <v>825</v>
      </c>
      <c r="C221" s="120">
        <v>40.1</v>
      </c>
    </row>
    <row r="222" spans="2:3" ht="15.75" thickBot="1" x14ac:dyDescent="0.3">
      <c r="B222" s="116" t="s">
        <v>826</v>
      </c>
      <c r="C222" s="120">
        <v>33.799999999999997</v>
      </c>
    </row>
    <row r="223" spans="2:3" ht="15.75" thickBot="1" x14ac:dyDescent="0.3">
      <c r="B223" s="125" t="s">
        <v>1086</v>
      </c>
      <c r="C223" s="126"/>
    </row>
    <row r="224" spans="2:3" ht="15.75" thickBot="1" x14ac:dyDescent="0.3">
      <c r="B224" s="108" t="s">
        <v>780</v>
      </c>
      <c r="C224" s="119">
        <v>48.1</v>
      </c>
    </row>
    <row r="225" spans="2:3" ht="15.75" thickBot="1" x14ac:dyDescent="0.3">
      <c r="B225" s="110" t="s">
        <v>782</v>
      </c>
      <c r="C225" s="119">
        <v>48.1</v>
      </c>
    </row>
    <row r="226" spans="2:3" ht="15.75" thickBot="1" x14ac:dyDescent="0.3">
      <c r="B226" s="108" t="s">
        <v>805</v>
      </c>
      <c r="C226" s="119">
        <v>845</v>
      </c>
    </row>
    <row r="227" spans="2:3" ht="15.75" thickBot="1" x14ac:dyDescent="0.3">
      <c r="B227" s="111" t="s">
        <v>821</v>
      </c>
      <c r="C227" s="118">
        <v>14</v>
      </c>
    </row>
    <row r="228" spans="2:3" ht="15.75" thickBot="1" x14ac:dyDescent="0.3">
      <c r="B228" s="113" t="s">
        <v>822</v>
      </c>
      <c r="C228" s="115">
        <v>14</v>
      </c>
    </row>
    <row r="229" spans="2:3" ht="15.75" thickBot="1" x14ac:dyDescent="0.3">
      <c r="B229" s="108" t="s">
        <v>4</v>
      </c>
      <c r="C229" s="119">
        <v>839.3</v>
      </c>
    </row>
    <row r="230" spans="2:3" ht="15.75" thickBot="1" x14ac:dyDescent="0.3">
      <c r="B230" s="110" t="s">
        <v>5</v>
      </c>
      <c r="C230" s="119">
        <v>245.1</v>
      </c>
    </row>
    <row r="231" spans="2:3" ht="15.75" thickBot="1" x14ac:dyDescent="0.3">
      <c r="B231" s="110" t="s">
        <v>6</v>
      </c>
      <c r="C231" s="119">
        <v>570.20000000000005</v>
      </c>
    </row>
    <row r="232" spans="2:3" ht="15.75" thickBot="1" x14ac:dyDescent="0.3">
      <c r="B232" s="110" t="s">
        <v>10</v>
      </c>
      <c r="C232" s="119">
        <v>11.1</v>
      </c>
    </row>
    <row r="233" spans="2:3" ht="15.75" thickBot="1" x14ac:dyDescent="0.3">
      <c r="B233" s="110" t="s">
        <v>11</v>
      </c>
      <c r="C233" s="119">
        <v>12.9</v>
      </c>
    </row>
    <row r="234" spans="2:3" ht="15.75" thickBot="1" x14ac:dyDescent="0.3">
      <c r="B234" s="108" t="s">
        <v>14</v>
      </c>
      <c r="C234" s="119">
        <v>61.3</v>
      </c>
    </row>
    <row r="235" spans="2:3" ht="15.75" thickBot="1" x14ac:dyDescent="0.3">
      <c r="B235" s="111" t="s">
        <v>802</v>
      </c>
      <c r="C235" s="119">
        <v>893.1</v>
      </c>
    </row>
    <row r="236" spans="2:3" ht="15.75" thickBot="1" x14ac:dyDescent="0.3">
      <c r="B236" s="110" t="s">
        <v>780</v>
      </c>
      <c r="C236" s="119">
        <v>48.1</v>
      </c>
    </row>
    <row r="237" spans="2:3" ht="15.75" thickBot="1" x14ac:dyDescent="0.3">
      <c r="B237" s="110" t="s">
        <v>805</v>
      </c>
      <c r="C237" s="119">
        <v>845</v>
      </c>
    </row>
    <row r="238" spans="2:3" ht="15.75" thickBot="1" x14ac:dyDescent="0.3">
      <c r="B238" s="111" t="s">
        <v>806</v>
      </c>
      <c r="C238" s="119">
        <v>900.6</v>
      </c>
    </row>
    <row r="239" spans="2:3" ht="15.75" thickBot="1" x14ac:dyDescent="0.3">
      <c r="B239" s="110" t="s">
        <v>4</v>
      </c>
      <c r="C239" s="119">
        <v>839.3</v>
      </c>
    </row>
    <row r="240" spans="2:3" ht="15.75" thickBot="1" x14ac:dyDescent="0.3">
      <c r="B240" s="110" t="s">
        <v>14</v>
      </c>
      <c r="C240" s="119">
        <v>61.3</v>
      </c>
    </row>
    <row r="241" spans="2:3" ht="15.75" thickBot="1" x14ac:dyDescent="0.3">
      <c r="B241" s="116" t="s">
        <v>808</v>
      </c>
      <c r="C241" s="120">
        <v>-7.5</v>
      </c>
    </row>
    <row r="242" spans="2:3" ht="15.75" thickBot="1" x14ac:dyDescent="0.3">
      <c r="B242" s="116" t="s">
        <v>825</v>
      </c>
      <c r="C242" s="120">
        <v>91.4</v>
      </c>
    </row>
    <row r="243" spans="2:3" ht="15.75" thickBot="1" x14ac:dyDescent="0.3">
      <c r="B243" s="116" t="s">
        <v>826</v>
      </c>
      <c r="C243" s="120">
        <v>83.9</v>
      </c>
    </row>
    <row r="244" spans="2:3" ht="15.75" thickBot="1" x14ac:dyDescent="0.3">
      <c r="B244" s="125" t="s">
        <v>1087</v>
      </c>
      <c r="C244" s="126"/>
    </row>
    <row r="245" spans="2:3" ht="15.75" thickBot="1" x14ac:dyDescent="0.3">
      <c r="B245" s="108" t="s">
        <v>780</v>
      </c>
      <c r="C245" s="109">
        <v>26384.7</v>
      </c>
    </row>
    <row r="246" spans="2:3" ht="15.75" thickBot="1" x14ac:dyDescent="0.3">
      <c r="B246" s="110" t="s">
        <v>782</v>
      </c>
      <c r="C246" s="109">
        <v>26384.7</v>
      </c>
    </row>
    <row r="247" spans="2:3" ht="15.75" thickBot="1" x14ac:dyDescent="0.3">
      <c r="B247" s="111" t="s">
        <v>821</v>
      </c>
      <c r="C247" s="118">
        <v>16</v>
      </c>
    </row>
    <row r="248" spans="2:3" ht="15.75" thickBot="1" x14ac:dyDescent="0.3">
      <c r="B248" s="113" t="s">
        <v>822</v>
      </c>
      <c r="C248" s="115">
        <v>12</v>
      </c>
    </row>
    <row r="249" spans="2:3" ht="15.75" thickBot="1" x14ac:dyDescent="0.3">
      <c r="B249" s="113" t="s">
        <v>823</v>
      </c>
      <c r="C249" s="115">
        <v>4</v>
      </c>
    </row>
    <row r="250" spans="2:3" ht="15.75" thickBot="1" x14ac:dyDescent="0.3">
      <c r="B250" s="108" t="s">
        <v>4</v>
      </c>
      <c r="C250" s="109">
        <v>11011.3</v>
      </c>
    </row>
    <row r="251" spans="2:3" ht="15.75" thickBot="1" x14ac:dyDescent="0.3">
      <c r="B251" s="110" t="s">
        <v>5</v>
      </c>
      <c r="C251" s="119">
        <v>211.8</v>
      </c>
    </row>
    <row r="252" spans="2:3" ht="15.75" thickBot="1" x14ac:dyDescent="0.3">
      <c r="B252" s="110" t="s">
        <v>6</v>
      </c>
      <c r="C252" s="119">
        <v>21.7</v>
      </c>
    </row>
    <row r="253" spans="2:3" ht="15.75" thickBot="1" x14ac:dyDescent="0.3">
      <c r="B253" s="110" t="s">
        <v>10</v>
      </c>
      <c r="C253" s="119">
        <v>4.9000000000000004</v>
      </c>
    </row>
    <row r="254" spans="2:3" ht="15.75" thickBot="1" x14ac:dyDescent="0.3">
      <c r="B254" s="110" t="s">
        <v>11</v>
      </c>
      <c r="C254" s="109">
        <v>10772.9</v>
      </c>
    </row>
    <row r="255" spans="2:3" ht="15.75" thickBot="1" x14ac:dyDescent="0.3">
      <c r="B255" s="108" t="s">
        <v>12</v>
      </c>
      <c r="C255" s="119">
        <v>53.4</v>
      </c>
    </row>
    <row r="256" spans="2:3" ht="15.75" thickBot="1" x14ac:dyDescent="0.3">
      <c r="B256" s="108" t="s">
        <v>13</v>
      </c>
      <c r="C256" s="109">
        <v>15000</v>
      </c>
    </row>
    <row r="257" spans="2:3" ht="15.75" thickBot="1" x14ac:dyDescent="0.3">
      <c r="B257" s="111" t="s">
        <v>802</v>
      </c>
      <c r="C257" s="109">
        <v>26384.7</v>
      </c>
    </row>
    <row r="258" spans="2:3" ht="15.75" thickBot="1" x14ac:dyDescent="0.3">
      <c r="B258" s="110" t="s">
        <v>780</v>
      </c>
      <c r="C258" s="109">
        <v>26384.7</v>
      </c>
    </row>
    <row r="259" spans="2:3" ht="15.75" thickBot="1" x14ac:dyDescent="0.3">
      <c r="B259" s="111" t="s">
        <v>806</v>
      </c>
      <c r="C259" s="109">
        <v>26064.7</v>
      </c>
    </row>
    <row r="260" spans="2:3" ht="15.75" thickBot="1" x14ac:dyDescent="0.3">
      <c r="B260" s="110" t="s">
        <v>4</v>
      </c>
      <c r="C260" s="109">
        <v>11011.3</v>
      </c>
    </row>
    <row r="261" spans="2:3" ht="15.75" thickBot="1" x14ac:dyDescent="0.3">
      <c r="B261" s="110" t="s">
        <v>12</v>
      </c>
      <c r="C261" s="119">
        <v>53.4</v>
      </c>
    </row>
    <row r="262" spans="2:3" ht="15.75" thickBot="1" x14ac:dyDescent="0.3">
      <c r="B262" s="110" t="s">
        <v>807</v>
      </c>
      <c r="C262" s="109">
        <v>15000</v>
      </c>
    </row>
    <row r="263" spans="2:3" ht="15.75" thickBot="1" x14ac:dyDescent="0.3">
      <c r="B263" s="116" t="s">
        <v>808</v>
      </c>
      <c r="C263" s="120">
        <v>320</v>
      </c>
    </row>
    <row r="264" spans="2:3" ht="15.75" thickBot="1" x14ac:dyDescent="0.3">
      <c r="B264" s="116" t="s">
        <v>825</v>
      </c>
      <c r="C264" s="117">
        <v>1575.6</v>
      </c>
    </row>
    <row r="265" spans="2:3" ht="15.75" thickBot="1" x14ac:dyDescent="0.3">
      <c r="B265" s="116" t="s">
        <v>826</v>
      </c>
      <c r="C265" s="117">
        <v>1895.6</v>
      </c>
    </row>
    <row r="266" spans="2:3" ht="15.75" thickBot="1" x14ac:dyDescent="0.3">
      <c r="B266" s="125" t="s">
        <v>1088</v>
      </c>
      <c r="C266" s="126"/>
    </row>
    <row r="267" spans="2:3" ht="15.75" thickBot="1" x14ac:dyDescent="0.3">
      <c r="B267" s="108" t="s">
        <v>780</v>
      </c>
      <c r="C267" s="119">
        <v>38</v>
      </c>
    </row>
    <row r="268" spans="2:3" ht="15.75" thickBot="1" x14ac:dyDescent="0.3">
      <c r="B268" s="110" t="s">
        <v>782</v>
      </c>
      <c r="C268" s="119">
        <v>38</v>
      </c>
    </row>
    <row r="269" spans="2:3" ht="15.75" thickBot="1" x14ac:dyDescent="0.3">
      <c r="B269" s="111" t="s">
        <v>821</v>
      </c>
      <c r="C269" s="118">
        <v>1</v>
      </c>
    </row>
    <row r="270" spans="2:3" ht="15.75" thickBot="1" x14ac:dyDescent="0.3">
      <c r="B270" s="113" t="s">
        <v>822</v>
      </c>
      <c r="C270" s="115">
        <v>1</v>
      </c>
    </row>
    <row r="271" spans="2:3" ht="15.75" thickBot="1" x14ac:dyDescent="0.3">
      <c r="B271" s="108" t="s">
        <v>4</v>
      </c>
      <c r="C271" s="119">
        <v>31.6</v>
      </c>
    </row>
    <row r="272" spans="2:3" ht="15.75" thickBot="1" x14ac:dyDescent="0.3">
      <c r="B272" s="110" t="s">
        <v>5</v>
      </c>
      <c r="C272" s="119">
        <v>31</v>
      </c>
    </row>
    <row r="273" spans="2:3" ht="15.75" thickBot="1" x14ac:dyDescent="0.3">
      <c r="B273" s="110" t="s">
        <v>11</v>
      </c>
      <c r="C273" s="119">
        <v>0.6</v>
      </c>
    </row>
    <row r="274" spans="2:3" ht="15.75" thickBot="1" x14ac:dyDescent="0.3">
      <c r="B274" s="111" t="s">
        <v>802</v>
      </c>
      <c r="C274" s="119">
        <v>38</v>
      </c>
    </row>
    <row r="275" spans="2:3" ht="15.75" thickBot="1" x14ac:dyDescent="0.3">
      <c r="B275" s="110" t="s">
        <v>780</v>
      </c>
      <c r="C275" s="119">
        <v>38</v>
      </c>
    </row>
    <row r="276" spans="2:3" ht="15.75" thickBot="1" x14ac:dyDescent="0.3">
      <c r="B276" s="111" t="s">
        <v>806</v>
      </c>
      <c r="C276" s="119">
        <v>31.6</v>
      </c>
    </row>
    <row r="277" spans="2:3" ht="15.75" thickBot="1" x14ac:dyDescent="0.3">
      <c r="B277" s="110" t="s">
        <v>4</v>
      </c>
      <c r="C277" s="119">
        <v>31.6</v>
      </c>
    </row>
    <row r="278" spans="2:3" ht="15.75" thickBot="1" x14ac:dyDescent="0.3">
      <c r="B278" s="116" t="s">
        <v>808</v>
      </c>
      <c r="C278" s="120">
        <v>6.4</v>
      </c>
    </row>
    <row r="279" spans="2:3" ht="15.75" thickBot="1" x14ac:dyDescent="0.3">
      <c r="B279" s="116" t="s">
        <v>826</v>
      </c>
      <c r="C279" s="120">
        <v>6.4</v>
      </c>
    </row>
    <row r="280" spans="2:3" ht="15.75" thickBot="1" x14ac:dyDescent="0.3">
      <c r="B280" s="125" t="s">
        <v>1089</v>
      </c>
      <c r="C280" s="126"/>
    </row>
    <row r="281" spans="2:3" ht="15.75" thickBot="1" x14ac:dyDescent="0.3">
      <c r="B281" s="108" t="s">
        <v>780</v>
      </c>
      <c r="C281" s="119">
        <v>108.1</v>
      </c>
    </row>
    <row r="282" spans="2:3" ht="15.75" thickBot="1" x14ac:dyDescent="0.3">
      <c r="B282" s="110" t="s">
        <v>782</v>
      </c>
      <c r="C282" s="119">
        <v>108.1</v>
      </c>
    </row>
    <row r="283" spans="2:3" ht="15.75" thickBot="1" x14ac:dyDescent="0.3">
      <c r="B283" s="111" t="s">
        <v>821</v>
      </c>
      <c r="C283" s="118">
        <v>30</v>
      </c>
    </row>
    <row r="284" spans="2:3" ht="15.75" thickBot="1" x14ac:dyDescent="0.3">
      <c r="B284" s="113" t="s">
        <v>822</v>
      </c>
      <c r="C284" s="115">
        <v>30</v>
      </c>
    </row>
    <row r="285" spans="2:3" ht="15.75" thickBot="1" x14ac:dyDescent="0.3">
      <c r="B285" s="108" t="s">
        <v>4</v>
      </c>
      <c r="C285" s="119">
        <v>88.5</v>
      </c>
    </row>
    <row r="286" spans="2:3" ht="15.75" thickBot="1" x14ac:dyDescent="0.3">
      <c r="B286" s="110" t="s">
        <v>5</v>
      </c>
      <c r="C286" s="119">
        <v>51.6</v>
      </c>
    </row>
    <row r="287" spans="2:3" ht="15.75" thickBot="1" x14ac:dyDescent="0.3">
      <c r="B287" s="110" t="s">
        <v>6</v>
      </c>
      <c r="C287" s="119">
        <v>12</v>
      </c>
    </row>
    <row r="288" spans="2:3" ht="15.75" thickBot="1" x14ac:dyDescent="0.3">
      <c r="B288" s="110" t="s">
        <v>11</v>
      </c>
      <c r="C288" s="119">
        <v>24.9</v>
      </c>
    </row>
    <row r="289" spans="2:3" ht="15.75" thickBot="1" x14ac:dyDescent="0.3">
      <c r="B289" s="111" t="s">
        <v>802</v>
      </c>
      <c r="C289" s="119">
        <v>108.1</v>
      </c>
    </row>
    <row r="290" spans="2:3" ht="15.75" thickBot="1" x14ac:dyDescent="0.3">
      <c r="B290" s="110" t="s">
        <v>780</v>
      </c>
      <c r="C290" s="119">
        <v>108.1</v>
      </c>
    </row>
    <row r="291" spans="2:3" ht="15.75" thickBot="1" x14ac:dyDescent="0.3">
      <c r="B291" s="111" t="s">
        <v>806</v>
      </c>
      <c r="C291" s="119">
        <v>88.5</v>
      </c>
    </row>
    <row r="292" spans="2:3" ht="15.75" thickBot="1" x14ac:dyDescent="0.3">
      <c r="B292" s="110" t="s">
        <v>4</v>
      </c>
      <c r="C292" s="119">
        <v>88.5</v>
      </c>
    </row>
    <row r="293" spans="2:3" ht="15.75" thickBot="1" x14ac:dyDescent="0.3">
      <c r="B293" s="116" t="s">
        <v>808</v>
      </c>
      <c r="C293" s="120">
        <v>19.600000000000001</v>
      </c>
    </row>
    <row r="294" spans="2:3" ht="15.75" thickBot="1" x14ac:dyDescent="0.3">
      <c r="B294" s="116" t="s">
        <v>826</v>
      </c>
      <c r="C294" s="120">
        <v>19.600000000000001</v>
      </c>
    </row>
    <row r="295" spans="2:3" ht="15.75" thickBot="1" x14ac:dyDescent="0.3">
      <c r="B295" s="125" t="s">
        <v>1090</v>
      </c>
      <c r="C295" s="126"/>
    </row>
    <row r="296" spans="2:3" ht="15.75" thickBot="1" x14ac:dyDescent="0.3">
      <c r="B296" s="108" t="s">
        <v>780</v>
      </c>
      <c r="C296" s="119">
        <v>6.9</v>
      </c>
    </row>
    <row r="297" spans="2:3" ht="15.75" thickBot="1" x14ac:dyDescent="0.3">
      <c r="B297" s="110" t="s">
        <v>782</v>
      </c>
      <c r="C297" s="119">
        <v>6.9</v>
      </c>
    </row>
    <row r="298" spans="2:3" ht="15.75" thickBot="1" x14ac:dyDescent="0.3">
      <c r="B298" s="111" t="s">
        <v>821</v>
      </c>
      <c r="C298" s="118">
        <v>1</v>
      </c>
    </row>
    <row r="299" spans="2:3" ht="15.75" thickBot="1" x14ac:dyDescent="0.3">
      <c r="B299" s="113" t="s">
        <v>822</v>
      </c>
      <c r="C299" s="115">
        <v>1</v>
      </c>
    </row>
    <row r="300" spans="2:3" ht="15.75" thickBot="1" x14ac:dyDescent="0.3">
      <c r="B300" s="108" t="s">
        <v>4</v>
      </c>
      <c r="C300" s="119">
        <v>8.1</v>
      </c>
    </row>
    <row r="301" spans="2:3" ht="15.75" thickBot="1" x14ac:dyDescent="0.3">
      <c r="B301" s="110" t="s">
        <v>5</v>
      </c>
      <c r="C301" s="119">
        <v>6</v>
      </c>
    </row>
    <row r="302" spans="2:3" ht="15.75" thickBot="1" x14ac:dyDescent="0.3">
      <c r="B302" s="110" t="s">
        <v>11</v>
      </c>
      <c r="C302" s="119">
        <v>2.1</v>
      </c>
    </row>
    <row r="303" spans="2:3" ht="15.75" thickBot="1" x14ac:dyDescent="0.3">
      <c r="B303" s="111" t="s">
        <v>802</v>
      </c>
      <c r="C303" s="119">
        <v>6.9</v>
      </c>
    </row>
    <row r="304" spans="2:3" ht="15.75" thickBot="1" x14ac:dyDescent="0.3">
      <c r="B304" s="110" t="s">
        <v>780</v>
      </c>
      <c r="C304" s="119">
        <v>6.9</v>
      </c>
    </row>
    <row r="305" spans="2:3" ht="15.75" thickBot="1" x14ac:dyDescent="0.3">
      <c r="B305" s="111" t="s">
        <v>806</v>
      </c>
      <c r="C305" s="119">
        <v>8.1</v>
      </c>
    </row>
    <row r="306" spans="2:3" ht="15.75" thickBot="1" x14ac:dyDescent="0.3">
      <c r="B306" s="110" t="s">
        <v>4</v>
      </c>
      <c r="C306" s="119">
        <v>8.1</v>
      </c>
    </row>
    <row r="307" spans="2:3" ht="15.75" thickBot="1" x14ac:dyDescent="0.3">
      <c r="B307" s="116" t="s">
        <v>808</v>
      </c>
      <c r="C307" s="120">
        <v>-1.2</v>
      </c>
    </row>
    <row r="308" spans="2:3" ht="15.75" thickBot="1" x14ac:dyDescent="0.3">
      <c r="B308" s="116" t="s">
        <v>825</v>
      </c>
      <c r="C308" s="120">
        <v>1.2</v>
      </c>
    </row>
    <row r="309" spans="2:3" ht="15.75" thickBot="1" x14ac:dyDescent="0.3">
      <c r="B309" s="125" t="s">
        <v>1091</v>
      </c>
      <c r="C309" s="126"/>
    </row>
    <row r="310" spans="2:3" ht="15.75" thickBot="1" x14ac:dyDescent="0.3">
      <c r="B310" s="108" t="s">
        <v>780</v>
      </c>
      <c r="C310" s="119">
        <v>12.6</v>
      </c>
    </row>
    <row r="311" spans="2:3" ht="15.75" thickBot="1" x14ac:dyDescent="0.3">
      <c r="B311" s="110" t="s">
        <v>782</v>
      </c>
      <c r="C311" s="119">
        <v>12.6</v>
      </c>
    </row>
    <row r="312" spans="2:3" ht="15.75" thickBot="1" x14ac:dyDescent="0.3">
      <c r="B312" s="108" t="s">
        <v>805</v>
      </c>
      <c r="C312" s="119">
        <v>13.5</v>
      </c>
    </row>
    <row r="313" spans="2:3" ht="15.75" thickBot="1" x14ac:dyDescent="0.3">
      <c r="B313" s="111" t="s">
        <v>821</v>
      </c>
      <c r="C313" s="118">
        <v>9</v>
      </c>
    </row>
    <row r="314" spans="2:3" ht="15.75" thickBot="1" x14ac:dyDescent="0.3">
      <c r="B314" s="113" t="s">
        <v>822</v>
      </c>
      <c r="C314" s="115">
        <v>9</v>
      </c>
    </row>
    <row r="315" spans="2:3" ht="15.75" thickBot="1" x14ac:dyDescent="0.3">
      <c r="B315" s="108" t="s">
        <v>4</v>
      </c>
      <c r="C315" s="119">
        <v>108.5</v>
      </c>
    </row>
    <row r="316" spans="2:3" ht="15.75" thickBot="1" x14ac:dyDescent="0.3">
      <c r="B316" s="110" t="s">
        <v>5</v>
      </c>
      <c r="C316" s="119">
        <v>98.8</v>
      </c>
    </row>
    <row r="317" spans="2:3" ht="15.75" thickBot="1" x14ac:dyDescent="0.3">
      <c r="B317" s="110" t="s">
        <v>11</v>
      </c>
      <c r="C317" s="119">
        <v>9.6999999999999993</v>
      </c>
    </row>
    <row r="318" spans="2:3" ht="15.75" thickBot="1" x14ac:dyDescent="0.3">
      <c r="B318" s="108" t="s">
        <v>12</v>
      </c>
      <c r="C318" s="119">
        <v>299.89999999999998</v>
      </c>
    </row>
    <row r="319" spans="2:3" ht="15.75" thickBot="1" x14ac:dyDescent="0.3">
      <c r="B319" s="108" t="s">
        <v>14</v>
      </c>
      <c r="C319" s="119">
        <v>1</v>
      </c>
    </row>
    <row r="320" spans="2:3" ht="15.75" thickBot="1" x14ac:dyDescent="0.3">
      <c r="B320" s="111" t="s">
        <v>802</v>
      </c>
      <c r="C320" s="119">
        <v>26.1</v>
      </c>
    </row>
    <row r="321" spans="2:3" ht="15.75" thickBot="1" x14ac:dyDescent="0.3">
      <c r="B321" s="110" t="s">
        <v>780</v>
      </c>
      <c r="C321" s="119">
        <v>12.6</v>
      </c>
    </row>
    <row r="322" spans="2:3" ht="15.75" thickBot="1" x14ac:dyDescent="0.3">
      <c r="B322" s="110" t="s">
        <v>805</v>
      </c>
      <c r="C322" s="119">
        <v>13.5</v>
      </c>
    </row>
    <row r="323" spans="2:3" ht="15.75" thickBot="1" x14ac:dyDescent="0.3">
      <c r="B323" s="111" t="s">
        <v>806</v>
      </c>
      <c r="C323" s="119">
        <v>409.4</v>
      </c>
    </row>
    <row r="324" spans="2:3" ht="15.75" thickBot="1" x14ac:dyDescent="0.3">
      <c r="B324" s="110" t="s">
        <v>4</v>
      </c>
      <c r="C324" s="119">
        <v>108.5</v>
      </c>
    </row>
    <row r="325" spans="2:3" ht="15.75" thickBot="1" x14ac:dyDescent="0.3">
      <c r="B325" s="110" t="s">
        <v>12</v>
      </c>
      <c r="C325" s="119">
        <v>299.89999999999998</v>
      </c>
    </row>
    <row r="326" spans="2:3" ht="15.75" thickBot="1" x14ac:dyDescent="0.3">
      <c r="B326" s="110" t="s">
        <v>14</v>
      </c>
      <c r="C326" s="119">
        <v>1</v>
      </c>
    </row>
    <row r="327" spans="2:3" ht="15.75" thickBot="1" x14ac:dyDescent="0.3">
      <c r="B327" s="116" t="s">
        <v>808</v>
      </c>
      <c r="C327" s="120">
        <v>-383.3</v>
      </c>
    </row>
    <row r="328" spans="2:3" ht="15.75" thickBot="1" x14ac:dyDescent="0.3">
      <c r="B328" s="116" t="s">
        <v>825</v>
      </c>
      <c r="C328" s="120">
        <v>12.4</v>
      </c>
    </row>
    <row r="329" spans="2:3" ht="15.75" thickBot="1" x14ac:dyDescent="0.3">
      <c r="B329" s="116" t="s">
        <v>826</v>
      </c>
      <c r="C329" s="120">
        <v>-370.9</v>
      </c>
    </row>
    <row r="330" spans="2:3" ht="15.75" thickBot="1" x14ac:dyDescent="0.3">
      <c r="B330" s="125" t="s">
        <v>1092</v>
      </c>
      <c r="C330" s="126"/>
    </row>
    <row r="331" spans="2:3" ht="15.75" thickBot="1" x14ac:dyDescent="0.3">
      <c r="B331" s="111" t="s">
        <v>821</v>
      </c>
      <c r="C331" s="118">
        <v>4</v>
      </c>
    </row>
    <row r="332" spans="2:3" ht="15.75" thickBot="1" x14ac:dyDescent="0.3">
      <c r="B332" s="113" t="s">
        <v>822</v>
      </c>
      <c r="C332" s="115">
        <v>4</v>
      </c>
    </row>
    <row r="333" spans="2:3" ht="15.75" thickBot="1" x14ac:dyDescent="0.3">
      <c r="B333" s="108" t="s">
        <v>4</v>
      </c>
      <c r="C333" s="119">
        <v>44</v>
      </c>
    </row>
    <row r="334" spans="2:3" ht="15.75" thickBot="1" x14ac:dyDescent="0.3">
      <c r="B334" s="110" t="s">
        <v>5</v>
      </c>
      <c r="C334" s="119">
        <v>37</v>
      </c>
    </row>
    <row r="335" spans="2:3" ht="15.75" thickBot="1" x14ac:dyDescent="0.3">
      <c r="B335" s="110" t="s">
        <v>11</v>
      </c>
      <c r="C335" s="119">
        <v>7</v>
      </c>
    </row>
    <row r="336" spans="2:3" ht="15.75" thickBot="1" x14ac:dyDescent="0.3">
      <c r="B336" s="108" t="s">
        <v>14</v>
      </c>
      <c r="C336" s="119">
        <v>1.7</v>
      </c>
    </row>
    <row r="337" spans="2:3" ht="15.75" thickBot="1" x14ac:dyDescent="0.3">
      <c r="B337" s="111" t="s">
        <v>806</v>
      </c>
      <c r="C337" s="119">
        <v>45.7</v>
      </c>
    </row>
    <row r="338" spans="2:3" ht="15.75" thickBot="1" x14ac:dyDescent="0.3">
      <c r="B338" s="110" t="s">
        <v>4</v>
      </c>
      <c r="C338" s="119">
        <v>44</v>
      </c>
    </row>
    <row r="339" spans="2:3" ht="15.75" thickBot="1" x14ac:dyDescent="0.3">
      <c r="B339" s="110" t="s">
        <v>14</v>
      </c>
      <c r="C339" s="119">
        <v>1.7</v>
      </c>
    </row>
    <row r="340" spans="2:3" ht="15.75" thickBot="1" x14ac:dyDescent="0.3">
      <c r="B340" s="116" t="s">
        <v>808</v>
      </c>
      <c r="C340" s="120">
        <v>-45.7</v>
      </c>
    </row>
    <row r="341" spans="2:3" ht="15.75" thickBot="1" x14ac:dyDescent="0.3">
      <c r="B341" s="116" t="s">
        <v>825</v>
      </c>
      <c r="C341" s="120">
        <v>2.4</v>
      </c>
    </row>
    <row r="342" spans="2:3" ht="15.75" thickBot="1" x14ac:dyDescent="0.3">
      <c r="B342" s="116" t="s">
        <v>826</v>
      </c>
      <c r="C342" s="120">
        <v>-43.3</v>
      </c>
    </row>
    <row r="343" spans="2:3" ht="15.75" thickBot="1" x14ac:dyDescent="0.3">
      <c r="B343" s="125" t="s">
        <v>1093</v>
      </c>
      <c r="C343" s="126"/>
    </row>
    <row r="344" spans="2:3" ht="15.75" thickBot="1" x14ac:dyDescent="0.3">
      <c r="B344" s="108" t="s">
        <v>809</v>
      </c>
      <c r="C344" s="119">
        <v>35</v>
      </c>
    </row>
    <row r="345" spans="2:3" ht="15.75" thickBot="1" x14ac:dyDescent="0.3">
      <c r="B345" s="111" t="s">
        <v>821</v>
      </c>
      <c r="C345" s="118">
        <v>4</v>
      </c>
    </row>
    <row r="346" spans="2:3" ht="15.75" thickBot="1" x14ac:dyDescent="0.3">
      <c r="B346" s="113" t="s">
        <v>822</v>
      </c>
      <c r="C346" s="115">
        <v>4</v>
      </c>
    </row>
    <row r="347" spans="2:3" ht="15.75" thickBot="1" x14ac:dyDescent="0.3">
      <c r="B347" s="108" t="s">
        <v>4</v>
      </c>
      <c r="C347" s="119">
        <v>59</v>
      </c>
    </row>
    <row r="348" spans="2:3" ht="15.75" thickBot="1" x14ac:dyDescent="0.3">
      <c r="B348" s="110" t="s">
        <v>5</v>
      </c>
      <c r="C348" s="119">
        <v>55</v>
      </c>
    </row>
    <row r="349" spans="2:3" ht="15.75" thickBot="1" x14ac:dyDescent="0.3">
      <c r="B349" s="110" t="s">
        <v>11</v>
      </c>
      <c r="C349" s="119">
        <v>4</v>
      </c>
    </row>
    <row r="350" spans="2:3" ht="15.75" thickBot="1" x14ac:dyDescent="0.3">
      <c r="B350" s="111" t="s">
        <v>802</v>
      </c>
      <c r="C350" s="119">
        <v>35</v>
      </c>
    </row>
    <row r="351" spans="2:3" ht="15.75" thickBot="1" x14ac:dyDescent="0.3">
      <c r="B351" s="110" t="s">
        <v>804</v>
      </c>
      <c r="C351" s="119">
        <v>35</v>
      </c>
    </row>
    <row r="352" spans="2:3" ht="15.75" thickBot="1" x14ac:dyDescent="0.3">
      <c r="B352" s="111" t="s">
        <v>806</v>
      </c>
      <c r="C352" s="119">
        <v>59</v>
      </c>
    </row>
    <row r="353" spans="2:3" ht="15.75" thickBot="1" x14ac:dyDescent="0.3">
      <c r="B353" s="110" t="s">
        <v>4</v>
      </c>
      <c r="C353" s="119">
        <v>59</v>
      </c>
    </row>
    <row r="354" spans="2:3" ht="15.75" thickBot="1" x14ac:dyDescent="0.3">
      <c r="B354" s="116" t="s">
        <v>808</v>
      </c>
      <c r="C354" s="120">
        <v>-24</v>
      </c>
    </row>
    <row r="355" spans="2:3" ht="15.75" thickBot="1" x14ac:dyDescent="0.3">
      <c r="B355" s="116" t="s">
        <v>825</v>
      </c>
      <c r="C355" s="120">
        <v>34</v>
      </c>
    </row>
    <row r="356" spans="2:3" ht="15.75" thickBot="1" x14ac:dyDescent="0.3">
      <c r="B356" s="116" t="s">
        <v>826</v>
      </c>
      <c r="C356" s="120">
        <v>10</v>
      </c>
    </row>
    <row r="357" spans="2:3" ht="15.75" thickBot="1" x14ac:dyDescent="0.3">
      <c r="B357" s="125" t="s">
        <v>1094</v>
      </c>
      <c r="C357" s="126"/>
    </row>
    <row r="358" spans="2:3" ht="15.75" thickBot="1" x14ac:dyDescent="0.3">
      <c r="B358" s="108" t="s">
        <v>780</v>
      </c>
      <c r="C358" s="119">
        <v>60</v>
      </c>
    </row>
    <row r="359" spans="2:3" ht="15.75" thickBot="1" x14ac:dyDescent="0.3">
      <c r="B359" s="110" t="s">
        <v>782</v>
      </c>
      <c r="C359" s="119">
        <v>60</v>
      </c>
    </row>
    <row r="360" spans="2:3" ht="15.75" thickBot="1" x14ac:dyDescent="0.3">
      <c r="B360" s="108" t="s">
        <v>805</v>
      </c>
      <c r="C360" s="119">
        <v>760</v>
      </c>
    </row>
    <row r="361" spans="2:3" ht="15.75" thickBot="1" x14ac:dyDescent="0.3">
      <c r="B361" s="108" t="s">
        <v>4</v>
      </c>
      <c r="C361" s="119">
        <v>481</v>
      </c>
    </row>
    <row r="362" spans="2:3" ht="15.75" thickBot="1" x14ac:dyDescent="0.3">
      <c r="B362" s="110" t="s">
        <v>5</v>
      </c>
      <c r="C362" s="119">
        <v>350</v>
      </c>
    </row>
    <row r="363" spans="2:3" ht="15.75" thickBot="1" x14ac:dyDescent="0.3">
      <c r="B363" s="110" t="s">
        <v>6</v>
      </c>
      <c r="C363" s="119">
        <v>6</v>
      </c>
    </row>
    <row r="364" spans="2:3" ht="15.75" thickBot="1" x14ac:dyDescent="0.3">
      <c r="B364" s="110" t="s">
        <v>11</v>
      </c>
      <c r="C364" s="119">
        <v>125</v>
      </c>
    </row>
    <row r="365" spans="2:3" ht="15.75" thickBot="1" x14ac:dyDescent="0.3">
      <c r="B365" s="108" t="s">
        <v>12</v>
      </c>
      <c r="C365" s="119">
        <v>153</v>
      </c>
    </row>
    <row r="366" spans="2:3" ht="15.75" thickBot="1" x14ac:dyDescent="0.3">
      <c r="B366" s="108" t="s">
        <v>14</v>
      </c>
      <c r="C366" s="119">
        <v>1</v>
      </c>
    </row>
    <row r="367" spans="2:3" ht="15.75" thickBot="1" x14ac:dyDescent="0.3">
      <c r="B367" s="111" t="s">
        <v>802</v>
      </c>
      <c r="C367" s="119">
        <v>820</v>
      </c>
    </row>
    <row r="368" spans="2:3" ht="15.75" thickBot="1" x14ac:dyDescent="0.3">
      <c r="B368" s="110" t="s">
        <v>780</v>
      </c>
      <c r="C368" s="119">
        <v>60</v>
      </c>
    </row>
    <row r="369" spans="2:3" ht="15.75" thickBot="1" x14ac:dyDescent="0.3">
      <c r="B369" s="110" t="s">
        <v>805</v>
      </c>
      <c r="C369" s="119">
        <v>760</v>
      </c>
    </row>
    <row r="370" spans="2:3" ht="15.75" thickBot="1" x14ac:dyDescent="0.3">
      <c r="B370" s="111" t="s">
        <v>806</v>
      </c>
      <c r="C370" s="119">
        <v>635</v>
      </c>
    </row>
    <row r="371" spans="2:3" ht="15.75" thickBot="1" x14ac:dyDescent="0.3">
      <c r="B371" s="110" t="s">
        <v>4</v>
      </c>
      <c r="C371" s="119">
        <v>481</v>
      </c>
    </row>
    <row r="372" spans="2:3" ht="15.75" thickBot="1" x14ac:dyDescent="0.3">
      <c r="B372" s="110" t="s">
        <v>12</v>
      </c>
      <c r="C372" s="119">
        <v>153</v>
      </c>
    </row>
    <row r="373" spans="2:3" ht="15.75" thickBot="1" x14ac:dyDescent="0.3">
      <c r="B373" s="110" t="s">
        <v>14</v>
      </c>
      <c r="C373" s="119">
        <v>1</v>
      </c>
    </row>
    <row r="374" spans="2:3" ht="15.75" thickBot="1" x14ac:dyDescent="0.3">
      <c r="B374" s="116" t="s">
        <v>808</v>
      </c>
      <c r="C374" s="120">
        <v>185</v>
      </c>
    </row>
    <row r="375" spans="2:3" ht="15.75" thickBot="1" x14ac:dyDescent="0.3">
      <c r="B375" s="116" t="s">
        <v>825</v>
      </c>
      <c r="C375" s="120">
        <v>57</v>
      </c>
    </row>
    <row r="376" spans="2:3" ht="15.75" thickBot="1" x14ac:dyDescent="0.3">
      <c r="B376" s="116" t="s">
        <v>826</v>
      </c>
      <c r="C376" s="120">
        <v>242</v>
      </c>
    </row>
    <row r="377" spans="2:3" ht="15.75" thickBot="1" x14ac:dyDescent="0.3">
      <c r="B377" s="125" t="s">
        <v>1095</v>
      </c>
      <c r="C377" s="126"/>
    </row>
    <row r="378" spans="2:3" ht="15.75" thickBot="1" x14ac:dyDescent="0.3">
      <c r="B378" s="108" t="s">
        <v>780</v>
      </c>
      <c r="C378" s="109">
        <v>12497.6</v>
      </c>
    </row>
    <row r="379" spans="2:3" ht="15.75" thickBot="1" x14ac:dyDescent="0.3">
      <c r="B379" s="110" t="s">
        <v>782</v>
      </c>
      <c r="C379" s="109">
        <v>12497.6</v>
      </c>
    </row>
    <row r="380" spans="2:3" ht="15.75" thickBot="1" x14ac:dyDescent="0.3">
      <c r="B380" s="111" t="s">
        <v>821</v>
      </c>
      <c r="C380" s="118">
        <v>133</v>
      </c>
    </row>
    <row r="381" spans="2:3" ht="15.75" thickBot="1" x14ac:dyDescent="0.3">
      <c r="B381" s="113" t="s">
        <v>822</v>
      </c>
      <c r="C381" s="115">
        <v>98</v>
      </c>
    </row>
    <row r="382" spans="2:3" ht="15.75" thickBot="1" x14ac:dyDescent="0.3">
      <c r="B382" s="113" t="s">
        <v>823</v>
      </c>
      <c r="C382" s="115">
        <v>35</v>
      </c>
    </row>
    <row r="383" spans="2:3" ht="15.75" thickBot="1" x14ac:dyDescent="0.3">
      <c r="B383" s="108" t="s">
        <v>4</v>
      </c>
      <c r="C383" s="109">
        <v>35758.699999999997</v>
      </c>
    </row>
    <row r="384" spans="2:3" ht="15.75" thickBot="1" x14ac:dyDescent="0.3">
      <c r="B384" s="110" t="s">
        <v>5</v>
      </c>
      <c r="C384" s="109">
        <v>1311.2</v>
      </c>
    </row>
    <row r="385" spans="2:3" ht="15.75" thickBot="1" x14ac:dyDescent="0.3">
      <c r="B385" s="110" t="s">
        <v>6</v>
      </c>
      <c r="C385" s="109">
        <v>1715.6</v>
      </c>
    </row>
    <row r="386" spans="2:3" ht="15.75" thickBot="1" x14ac:dyDescent="0.3">
      <c r="B386" s="110" t="s">
        <v>10</v>
      </c>
      <c r="C386" s="109">
        <v>2543.6</v>
      </c>
    </row>
    <row r="387" spans="2:3" ht="15.75" thickBot="1" x14ac:dyDescent="0.3">
      <c r="B387" s="110" t="s">
        <v>11</v>
      </c>
      <c r="C387" s="109">
        <v>30188.2</v>
      </c>
    </row>
    <row r="388" spans="2:3" ht="15.75" thickBot="1" x14ac:dyDescent="0.3">
      <c r="B388" s="108" t="s">
        <v>12</v>
      </c>
      <c r="C388" s="109">
        <v>10810.5</v>
      </c>
    </row>
    <row r="389" spans="2:3" ht="15.75" thickBot="1" x14ac:dyDescent="0.3">
      <c r="B389" s="111" t="s">
        <v>802</v>
      </c>
      <c r="C389" s="109">
        <v>12497.6</v>
      </c>
    </row>
    <row r="390" spans="2:3" ht="15.75" thickBot="1" x14ac:dyDescent="0.3">
      <c r="B390" s="110" t="s">
        <v>780</v>
      </c>
      <c r="C390" s="109">
        <v>12497.6</v>
      </c>
    </row>
    <row r="391" spans="2:3" ht="15.75" thickBot="1" x14ac:dyDescent="0.3">
      <c r="B391" s="111" t="s">
        <v>806</v>
      </c>
      <c r="C391" s="109">
        <v>46569.1</v>
      </c>
    </row>
    <row r="392" spans="2:3" ht="15.75" thickBot="1" x14ac:dyDescent="0.3">
      <c r="B392" s="110" t="s">
        <v>4</v>
      </c>
      <c r="C392" s="109">
        <v>35758.699999999997</v>
      </c>
    </row>
    <row r="393" spans="2:3" ht="15.75" thickBot="1" x14ac:dyDescent="0.3">
      <c r="B393" s="110" t="s">
        <v>12</v>
      </c>
      <c r="C393" s="109">
        <v>10810.5</v>
      </c>
    </row>
    <row r="394" spans="2:3" ht="15.75" thickBot="1" x14ac:dyDescent="0.3">
      <c r="B394" s="116" t="s">
        <v>808</v>
      </c>
      <c r="C394" s="117">
        <v>-34071.5</v>
      </c>
    </row>
    <row r="395" spans="2:3" ht="15.75" thickBot="1" x14ac:dyDescent="0.3">
      <c r="B395" s="116" t="s">
        <v>825</v>
      </c>
      <c r="C395" s="117">
        <v>68503</v>
      </c>
    </row>
    <row r="396" spans="2:3" ht="15.75" thickBot="1" x14ac:dyDescent="0.3">
      <c r="B396" s="116" t="s">
        <v>826</v>
      </c>
      <c r="C396" s="117">
        <v>34431.5</v>
      </c>
    </row>
    <row r="397" spans="2:3" ht="15.75" thickBot="1" x14ac:dyDescent="0.3">
      <c r="B397" s="125" t="s">
        <v>1096</v>
      </c>
      <c r="C397" s="126"/>
    </row>
    <row r="398" spans="2:3" ht="15.75" thickBot="1" x14ac:dyDescent="0.3">
      <c r="B398" s="108" t="s">
        <v>780</v>
      </c>
      <c r="C398" s="119">
        <v>391</v>
      </c>
    </row>
    <row r="399" spans="2:3" ht="15.75" thickBot="1" x14ac:dyDescent="0.3">
      <c r="B399" s="110" t="s">
        <v>9</v>
      </c>
      <c r="C399" s="119">
        <v>245</v>
      </c>
    </row>
    <row r="400" spans="2:3" ht="15.75" thickBot="1" x14ac:dyDescent="0.3">
      <c r="B400" s="110" t="s">
        <v>782</v>
      </c>
      <c r="C400" s="119">
        <v>146</v>
      </c>
    </row>
    <row r="401" spans="2:3" ht="15.75" thickBot="1" x14ac:dyDescent="0.3">
      <c r="B401" s="111" t="s">
        <v>821</v>
      </c>
      <c r="C401" s="118">
        <v>42</v>
      </c>
    </row>
    <row r="402" spans="2:3" ht="15.75" thickBot="1" x14ac:dyDescent="0.3">
      <c r="B402" s="113" t="s">
        <v>822</v>
      </c>
      <c r="C402" s="115">
        <v>42</v>
      </c>
    </row>
    <row r="403" spans="2:3" ht="15.75" thickBot="1" x14ac:dyDescent="0.3">
      <c r="B403" s="108" t="s">
        <v>4</v>
      </c>
      <c r="C403" s="119">
        <v>850.4</v>
      </c>
    </row>
    <row r="404" spans="2:3" ht="15.75" thickBot="1" x14ac:dyDescent="0.3">
      <c r="B404" s="110" t="s">
        <v>5</v>
      </c>
      <c r="C404" s="119">
        <v>72.400000000000006</v>
      </c>
    </row>
    <row r="405" spans="2:3" ht="15.75" thickBot="1" x14ac:dyDescent="0.3">
      <c r="B405" s="110" t="s">
        <v>11</v>
      </c>
      <c r="C405" s="119">
        <v>777.9</v>
      </c>
    </row>
    <row r="406" spans="2:3" ht="15.75" thickBot="1" x14ac:dyDescent="0.3">
      <c r="B406" s="111" t="s">
        <v>802</v>
      </c>
      <c r="C406" s="119">
        <v>391</v>
      </c>
    </row>
    <row r="407" spans="2:3" ht="15.75" thickBot="1" x14ac:dyDescent="0.3">
      <c r="B407" s="110" t="s">
        <v>780</v>
      </c>
      <c r="C407" s="119">
        <v>391</v>
      </c>
    </row>
    <row r="408" spans="2:3" ht="15.75" thickBot="1" x14ac:dyDescent="0.3">
      <c r="B408" s="111" t="s">
        <v>806</v>
      </c>
      <c r="C408" s="119">
        <v>850.4</v>
      </c>
    </row>
    <row r="409" spans="2:3" ht="15.75" thickBot="1" x14ac:dyDescent="0.3">
      <c r="B409" s="110" t="s">
        <v>4</v>
      </c>
      <c r="C409" s="119">
        <v>850.4</v>
      </c>
    </row>
    <row r="410" spans="2:3" ht="15.75" thickBot="1" x14ac:dyDescent="0.3">
      <c r="B410" s="116" t="s">
        <v>808</v>
      </c>
      <c r="C410" s="120">
        <v>-459.4</v>
      </c>
    </row>
    <row r="411" spans="2:3" ht="15.75" thickBot="1" x14ac:dyDescent="0.3">
      <c r="B411" s="116" t="s">
        <v>825</v>
      </c>
      <c r="C411" s="120">
        <v>680.7</v>
      </c>
    </row>
    <row r="412" spans="2:3" ht="15.75" thickBot="1" x14ac:dyDescent="0.3">
      <c r="B412" s="116" t="s">
        <v>826</v>
      </c>
      <c r="C412" s="120">
        <v>221.3</v>
      </c>
    </row>
    <row r="413" spans="2:3" ht="15.75" thickBot="1" x14ac:dyDescent="0.3">
      <c r="B413" s="125" t="s">
        <v>1097</v>
      </c>
      <c r="C413" s="126"/>
    </row>
    <row r="414" spans="2:3" ht="15.75" thickBot="1" x14ac:dyDescent="0.3">
      <c r="B414" s="108" t="s">
        <v>780</v>
      </c>
      <c r="C414" s="119">
        <v>202.3</v>
      </c>
    </row>
    <row r="415" spans="2:3" ht="15.75" thickBot="1" x14ac:dyDescent="0.3">
      <c r="B415" s="110" t="s">
        <v>9</v>
      </c>
      <c r="C415" s="119">
        <v>100</v>
      </c>
    </row>
    <row r="416" spans="2:3" ht="15.75" thickBot="1" x14ac:dyDescent="0.3">
      <c r="B416" s="110" t="s">
        <v>782</v>
      </c>
      <c r="C416" s="119">
        <v>102.3</v>
      </c>
    </row>
    <row r="417" spans="2:3" ht="15.75" thickBot="1" x14ac:dyDescent="0.3">
      <c r="B417" s="111" t="s">
        <v>821</v>
      </c>
      <c r="C417" s="118">
        <v>11</v>
      </c>
    </row>
    <row r="418" spans="2:3" ht="15.75" thickBot="1" x14ac:dyDescent="0.3">
      <c r="B418" s="113" t="s">
        <v>822</v>
      </c>
      <c r="C418" s="115">
        <v>11</v>
      </c>
    </row>
    <row r="419" spans="2:3" ht="15.75" thickBot="1" x14ac:dyDescent="0.3">
      <c r="B419" s="108" t="s">
        <v>4</v>
      </c>
      <c r="C419" s="119">
        <v>178.2</v>
      </c>
    </row>
    <row r="420" spans="2:3" ht="15.75" thickBot="1" x14ac:dyDescent="0.3">
      <c r="B420" s="110" t="s">
        <v>5</v>
      </c>
      <c r="C420" s="119">
        <v>124.7</v>
      </c>
    </row>
    <row r="421" spans="2:3" ht="15.75" thickBot="1" x14ac:dyDescent="0.3">
      <c r="B421" s="110" t="s">
        <v>6</v>
      </c>
      <c r="C421" s="119">
        <v>53.5</v>
      </c>
    </row>
    <row r="422" spans="2:3" ht="15.75" thickBot="1" x14ac:dyDescent="0.3">
      <c r="B422" s="111" t="s">
        <v>802</v>
      </c>
      <c r="C422" s="119">
        <v>202.3</v>
      </c>
    </row>
    <row r="423" spans="2:3" ht="15.75" thickBot="1" x14ac:dyDescent="0.3">
      <c r="B423" s="110" t="s">
        <v>780</v>
      </c>
      <c r="C423" s="119">
        <v>202.3</v>
      </c>
    </row>
    <row r="424" spans="2:3" ht="15.75" thickBot="1" x14ac:dyDescent="0.3">
      <c r="B424" s="111" t="s">
        <v>806</v>
      </c>
      <c r="C424" s="119">
        <v>178.2</v>
      </c>
    </row>
    <row r="425" spans="2:3" ht="15.75" thickBot="1" x14ac:dyDescent="0.3">
      <c r="B425" s="110" t="s">
        <v>4</v>
      </c>
      <c r="C425" s="119">
        <v>178.2</v>
      </c>
    </row>
    <row r="426" spans="2:3" ht="15.75" thickBot="1" x14ac:dyDescent="0.3">
      <c r="B426" s="116" t="s">
        <v>808</v>
      </c>
      <c r="C426" s="120">
        <v>24.1</v>
      </c>
    </row>
    <row r="427" spans="2:3" ht="15.75" thickBot="1" x14ac:dyDescent="0.3">
      <c r="B427" s="116" t="s">
        <v>825</v>
      </c>
      <c r="C427" s="120">
        <v>41.8</v>
      </c>
    </row>
    <row r="428" spans="2:3" ht="15.75" thickBot="1" x14ac:dyDescent="0.3">
      <c r="B428" s="116" t="s">
        <v>826</v>
      </c>
      <c r="C428" s="120">
        <v>65.900000000000006</v>
      </c>
    </row>
    <row r="429" spans="2:3" ht="15.75" thickBot="1" x14ac:dyDescent="0.3">
      <c r="B429" s="125" t="s">
        <v>1098</v>
      </c>
      <c r="C429" s="126"/>
    </row>
    <row r="430" spans="2:3" ht="15.75" thickBot="1" x14ac:dyDescent="0.3">
      <c r="B430" s="108" t="s">
        <v>780</v>
      </c>
      <c r="C430" s="119">
        <v>45.1</v>
      </c>
    </row>
    <row r="431" spans="2:3" ht="15.75" thickBot="1" x14ac:dyDescent="0.3">
      <c r="B431" s="110" t="s">
        <v>782</v>
      </c>
      <c r="C431" s="119">
        <v>45.1</v>
      </c>
    </row>
    <row r="432" spans="2:3" ht="15.75" thickBot="1" x14ac:dyDescent="0.3">
      <c r="B432" s="111" t="s">
        <v>821</v>
      </c>
      <c r="C432" s="118">
        <v>19</v>
      </c>
    </row>
    <row r="433" spans="2:3" ht="15.75" thickBot="1" x14ac:dyDescent="0.3">
      <c r="B433" s="113" t="s">
        <v>822</v>
      </c>
      <c r="C433" s="115">
        <v>19</v>
      </c>
    </row>
    <row r="434" spans="2:3" ht="15.75" thickBot="1" x14ac:dyDescent="0.3">
      <c r="B434" s="108" t="s">
        <v>4</v>
      </c>
      <c r="C434" s="119">
        <v>54.9</v>
      </c>
    </row>
    <row r="435" spans="2:3" ht="15.75" thickBot="1" x14ac:dyDescent="0.3">
      <c r="B435" s="110" t="s">
        <v>5</v>
      </c>
      <c r="C435" s="119">
        <v>30.8</v>
      </c>
    </row>
    <row r="436" spans="2:3" ht="15.75" thickBot="1" x14ac:dyDescent="0.3">
      <c r="B436" s="110" t="s">
        <v>6</v>
      </c>
      <c r="C436" s="119">
        <v>4.7</v>
      </c>
    </row>
    <row r="437" spans="2:3" ht="15.75" thickBot="1" x14ac:dyDescent="0.3">
      <c r="B437" s="110" t="s">
        <v>11</v>
      </c>
      <c r="C437" s="119">
        <v>19.399999999999999</v>
      </c>
    </row>
    <row r="438" spans="2:3" ht="15.75" thickBot="1" x14ac:dyDescent="0.3">
      <c r="B438" s="111" t="s">
        <v>802</v>
      </c>
      <c r="C438" s="119">
        <v>45.1</v>
      </c>
    </row>
    <row r="439" spans="2:3" ht="15.75" thickBot="1" x14ac:dyDescent="0.3">
      <c r="B439" s="110" t="s">
        <v>780</v>
      </c>
      <c r="C439" s="119">
        <v>45.1</v>
      </c>
    </row>
    <row r="440" spans="2:3" ht="15.75" thickBot="1" x14ac:dyDescent="0.3">
      <c r="B440" s="111" t="s">
        <v>806</v>
      </c>
      <c r="C440" s="119">
        <v>54.9</v>
      </c>
    </row>
    <row r="441" spans="2:3" ht="15.75" thickBot="1" x14ac:dyDescent="0.3">
      <c r="B441" s="110" t="s">
        <v>4</v>
      </c>
      <c r="C441" s="119">
        <v>54.9</v>
      </c>
    </row>
    <row r="442" spans="2:3" ht="15.75" thickBot="1" x14ac:dyDescent="0.3">
      <c r="B442" s="116" t="s">
        <v>808</v>
      </c>
      <c r="C442" s="120">
        <v>-9.8000000000000007</v>
      </c>
    </row>
    <row r="443" spans="2:3" ht="15.75" thickBot="1" x14ac:dyDescent="0.3">
      <c r="B443" s="116" t="s">
        <v>825</v>
      </c>
      <c r="C443" s="120">
        <v>41.8</v>
      </c>
    </row>
    <row r="444" spans="2:3" ht="15.75" thickBot="1" x14ac:dyDescent="0.3">
      <c r="B444" s="116" t="s">
        <v>826</v>
      </c>
      <c r="C444" s="120">
        <v>32</v>
      </c>
    </row>
    <row r="445" spans="2:3" ht="15.75" thickBot="1" x14ac:dyDescent="0.3">
      <c r="B445" s="125" t="s">
        <v>1099</v>
      </c>
      <c r="C445" s="126"/>
    </row>
    <row r="446" spans="2:3" ht="15.75" thickBot="1" x14ac:dyDescent="0.3">
      <c r="B446" s="108" t="s">
        <v>780</v>
      </c>
      <c r="C446" s="109">
        <v>1096.4000000000001</v>
      </c>
    </row>
    <row r="447" spans="2:3" ht="15.75" thickBot="1" x14ac:dyDescent="0.3">
      <c r="B447" s="110" t="s">
        <v>782</v>
      </c>
      <c r="C447" s="109">
        <v>1096.4000000000001</v>
      </c>
    </row>
    <row r="448" spans="2:3" ht="15.75" thickBot="1" x14ac:dyDescent="0.3">
      <c r="B448" s="111" t="s">
        <v>821</v>
      </c>
      <c r="C448" s="118">
        <v>53</v>
      </c>
    </row>
    <row r="449" spans="2:3" ht="15.75" thickBot="1" x14ac:dyDescent="0.3">
      <c r="B449" s="113" t="s">
        <v>822</v>
      </c>
      <c r="C449" s="115">
        <v>38</v>
      </c>
    </row>
    <row r="450" spans="2:3" ht="15.75" thickBot="1" x14ac:dyDescent="0.3">
      <c r="B450" s="113" t="s">
        <v>823</v>
      </c>
      <c r="C450" s="115">
        <v>15</v>
      </c>
    </row>
    <row r="451" spans="2:3" ht="15.75" thickBot="1" x14ac:dyDescent="0.3">
      <c r="B451" s="108" t="s">
        <v>4</v>
      </c>
      <c r="C451" s="109">
        <v>1199.3</v>
      </c>
    </row>
    <row r="452" spans="2:3" ht="15.75" thickBot="1" x14ac:dyDescent="0.3">
      <c r="B452" s="110" t="s">
        <v>5</v>
      </c>
      <c r="C452" s="119">
        <v>421.7</v>
      </c>
    </row>
    <row r="453" spans="2:3" ht="15.75" thickBot="1" x14ac:dyDescent="0.3">
      <c r="B453" s="110" t="s">
        <v>6</v>
      </c>
      <c r="C453" s="119">
        <v>777.6</v>
      </c>
    </row>
    <row r="454" spans="2:3" ht="15.75" thickBot="1" x14ac:dyDescent="0.3">
      <c r="B454" s="111" t="s">
        <v>802</v>
      </c>
      <c r="C454" s="109">
        <v>1096.4000000000001</v>
      </c>
    </row>
    <row r="455" spans="2:3" ht="15.75" thickBot="1" x14ac:dyDescent="0.3">
      <c r="B455" s="110" t="s">
        <v>780</v>
      </c>
      <c r="C455" s="109">
        <v>1096.4000000000001</v>
      </c>
    </row>
    <row r="456" spans="2:3" ht="15.75" thickBot="1" x14ac:dyDescent="0.3">
      <c r="B456" s="111" t="s">
        <v>806</v>
      </c>
      <c r="C456" s="109">
        <v>1199.3</v>
      </c>
    </row>
    <row r="457" spans="2:3" ht="15.75" thickBot="1" x14ac:dyDescent="0.3">
      <c r="B457" s="110" t="s">
        <v>4</v>
      </c>
      <c r="C457" s="109">
        <v>1199.3</v>
      </c>
    </row>
    <row r="458" spans="2:3" ht="15.75" thickBot="1" x14ac:dyDescent="0.3">
      <c r="B458" s="116" t="s">
        <v>808</v>
      </c>
      <c r="C458" s="120">
        <v>-102.9</v>
      </c>
    </row>
    <row r="459" spans="2:3" ht="15.75" thickBot="1" x14ac:dyDescent="0.3">
      <c r="B459" s="116" t="s">
        <v>825</v>
      </c>
      <c r="C459" s="120">
        <v>423.9</v>
      </c>
    </row>
    <row r="460" spans="2:3" ht="15.75" thickBot="1" x14ac:dyDescent="0.3">
      <c r="B460" s="116" t="s">
        <v>826</v>
      </c>
      <c r="C460" s="120">
        <v>320.89999999999998</v>
      </c>
    </row>
    <row r="461" spans="2:3" ht="15.75" thickBot="1" x14ac:dyDescent="0.3">
      <c r="B461" s="125" t="s">
        <v>1100</v>
      </c>
      <c r="C461" s="126"/>
    </row>
    <row r="462" spans="2:3" ht="15.75" thickBot="1" x14ac:dyDescent="0.3">
      <c r="B462" s="108" t="s">
        <v>780</v>
      </c>
      <c r="C462" s="109">
        <v>4497.3999999999996</v>
      </c>
    </row>
    <row r="463" spans="2:3" ht="15.75" thickBot="1" x14ac:dyDescent="0.3">
      <c r="B463" s="110" t="s">
        <v>782</v>
      </c>
      <c r="C463" s="109">
        <v>4497.3999999999996</v>
      </c>
    </row>
    <row r="464" spans="2:3" ht="15.75" thickBot="1" x14ac:dyDescent="0.3">
      <c r="B464" s="111" t="s">
        <v>821</v>
      </c>
      <c r="C464" s="118">
        <v>251</v>
      </c>
    </row>
    <row r="465" spans="2:3" ht="15.75" thickBot="1" x14ac:dyDescent="0.3">
      <c r="B465" s="113" t="s">
        <v>822</v>
      </c>
      <c r="C465" s="115">
        <v>64</v>
      </c>
    </row>
    <row r="466" spans="2:3" ht="15.75" thickBot="1" x14ac:dyDescent="0.3">
      <c r="B466" s="113" t="s">
        <v>823</v>
      </c>
      <c r="C466" s="115">
        <v>187</v>
      </c>
    </row>
    <row r="467" spans="2:3" ht="15.75" thickBot="1" x14ac:dyDescent="0.3">
      <c r="B467" s="108" t="s">
        <v>4</v>
      </c>
      <c r="C467" s="109">
        <v>4319.2</v>
      </c>
    </row>
    <row r="468" spans="2:3" ht="15.75" thickBot="1" x14ac:dyDescent="0.3">
      <c r="B468" s="110" t="s">
        <v>5</v>
      </c>
      <c r="C468" s="109">
        <v>1244.9000000000001</v>
      </c>
    </row>
    <row r="469" spans="2:3" ht="15.75" thickBot="1" x14ac:dyDescent="0.3">
      <c r="B469" s="110" t="s">
        <v>6</v>
      </c>
      <c r="C469" s="109">
        <v>2134</v>
      </c>
    </row>
    <row r="470" spans="2:3" ht="15.75" thickBot="1" x14ac:dyDescent="0.3">
      <c r="B470" s="110" t="s">
        <v>11</v>
      </c>
      <c r="C470" s="119">
        <v>940.4</v>
      </c>
    </row>
    <row r="471" spans="2:3" ht="15.75" thickBot="1" x14ac:dyDescent="0.3">
      <c r="B471" s="111" t="s">
        <v>802</v>
      </c>
      <c r="C471" s="109">
        <v>4497.3999999999996</v>
      </c>
    </row>
    <row r="472" spans="2:3" ht="15.75" thickBot="1" x14ac:dyDescent="0.3">
      <c r="B472" s="110" t="s">
        <v>780</v>
      </c>
      <c r="C472" s="109">
        <v>4497.3999999999996</v>
      </c>
    </row>
    <row r="473" spans="2:3" ht="15.75" thickBot="1" x14ac:dyDescent="0.3">
      <c r="B473" s="111" t="s">
        <v>806</v>
      </c>
      <c r="C473" s="109">
        <v>4319.2</v>
      </c>
    </row>
    <row r="474" spans="2:3" ht="15.75" thickBot="1" x14ac:dyDescent="0.3">
      <c r="B474" s="110" t="s">
        <v>4</v>
      </c>
      <c r="C474" s="109">
        <v>4319.2</v>
      </c>
    </row>
    <row r="475" spans="2:3" ht="15.75" thickBot="1" x14ac:dyDescent="0.3">
      <c r="B475" s="116" t="s">
        <v>808</v>
      </c>
      <c r="C475" s="120">
        <v>178.2</v>
      </c>
    </row>
    <row r="476" spans="2:3" ht="15.75" thickBot="1" x14ac:dyDescent="0.3">
      <c r="B476" s="116" t="s">
        <v>825</v>
      </c>
      <c r="C476" s="117">
        <v>13032.7</v>
      </c>
    </row>
    <row r="477" spans="2:3" ht="15.75" thickBot="1" x14ac:dyDescent="0.3">
      <c r="B477" s="116" t="s">
        <v>826</v>
      </c>
      <c r="C477" s="117">
        <v>13210.9</v>
      </c>
    </row>
    <row r="478" spans="2:3" ht="15.75" thickBot="1" x14ac:dyDescent="0.3">
      <c r="B478" s="125" t="s">
        <v>1101</v>
      </c>
      <c r="C478" s="126"/>
    </row>
    <row r="479" spans="2:3" ht="15.75" thickBot="1" x14ac:dyDescent="0.3">
      <c r="B479" s="108" t="s">
        <v>780</v>
      </c>
      <c r="C479" s="109">
        <v>2198.3000000000002</v>
      </c>
    </row>
    <row r="480" spans="2:3" ht="15.75" thickBot="1" x14ac:dyDescent="0.3">
      <c r="B480" s="110" t="s">
        <v>782</v>
      </c>
      <c r="C480" s="109">
        <v>2198.3000000000002</v>
      </c>
    </row>
    <row r="481" spans="2:3" ht="15.75" thickBot="1" x14ac:dyDescent="0.3">
      <c r="B481" s="111" t="s">
        <v>821</v>
      </c>
      <c r="C481" s="118">
        <v>49</v>
      </c>
    </row>
    <row r="482" spans="2:3" ht="15.75" thickBot="1" x14ac:dyDescent="0.3">
      <c r="B482" s="113" t="s">
        <v>822</v>
      </c>
      <c r="C482" s="115">
        <v>49</v>
      </c>
    </row>
    <row r="483" spans="2:3" ht="15.75" thickBot="1" x14ac:dyDescent="0.3">
      <c r="B483" s="108" t="s">
        <v>4</v>
      </c>
      <c r="C483" s="109">
        <v>2111.1</v>
      </c>
    </row>
    <row r="484" spans="2:3" ht="15.75" thickBot="1" x14ac:dyDescent="0.3">
      <c r="B484" s="110" t="s">
        <v>5</v>
      </c>
      <c r="C484" s="119">
        <v>247.4</v>
      </c>
    </row>
    <row r="485" spans="2:3" ht="15.75" thickBot="1" x14ac:dyDescent="0.3">
      <c r="B485" s="110" t="s">
        <v>6</v>
      </c>
      <c r="C485" s="109">
        <v>1404.9</v>
      </c>
    </row>
    <row r="486" spans="2:3" ht="15.75" thickBot="1" x14ac:dyDescent="0.3">
      <c r="B486" s="110" t="s">
        <v>11</v>
      </c>
      <c r="C486" s="119">
        <v>458.8</v>
      </c>
    </row>
    <row r="487" spans="2:3" ht="15.75" thickBot="1" x14ac:dyDescent="0.3">
      <c r="B487" s="111" t="s">
        <v>802</v>
      </c>
      <c r="C487" s="109">
        <v>2198.3000000000002</v>
      </c>
    </row>
    <row r="488" spans="2:3" ht="15.75" thickBot="1" x14ac:dyDescent="0.3">
      <c r="B488" s="110" t="s">
        <v>780</v>
      </c>
      <c r="C488" s="109">
        <v>2198.3000000000002</v>
      </c>
    </row>
    <row r="489" spans="2:3" ht="15.75" thickBot="1" x14ac:dyDescent="0.3">
      <c r="B489" s="111" t="s">
        <v>806</v>
      </c>
      <c r="C489" s="109">
        <v>2111.1</v>
      </c>
    </row>
    <row r="490" spans="2:3" ht="15.75" thickBot="1" x14ac:dyDescent="0.3">
      <c r="B490" s="110" t="s">
        <v>4</v>
      </c>
      <c r="C490" s="109">
        <v>2111.1</v>
      </c>
    </row>
    <row r="491" spans="2:3" ht="15.75" thickBot="1" x14ac:dyDescent="0.3">
      <c r="B491" s="116" t="s">
        <v>808</v>
      </c>
      <c r="C491" s="120">
        <v>87.2</v>
      </c>
    </row>
    <row r="492" spans="2:3" ht="15.75" thickBot="1" x14ac:dyDescent="0.3">
      <c r="B492" s="116" t="s">
        <v>825</v>
      </c>
      <c r="C492" s="120">
        <v>10.8</v>
      </c>
    </row>
    <row r="493" spans="2:3" ht="15.75" thickBot="1" x14ac:dyDescent="0.3">
      <c r="B493" s="116" t="s">
        <v>826</v>
      </c>
      <c r="C493" s="120">
        <v>98</v>
      </c>
    </row>
    <row r="494" spans="2:3" ht="15.75" thickBot="1" x14ac:dyDescent="0.3">
      <c r="B494" s="125" t="s">
        <v>1102</v>
      </c>
      <c r="C494" s="126"/>
    </row>
    <row r="495" spans="2:3" ht="15.75" thickBot="1" x14ac:dyDescent="0.3">
      <c r="B495" s="108" t="s">
        <v>780</v>
      </c>
      <c r="C495" s="109">
        <v>6854</v>
      </c>
    </row>
    <row r="496" spans="2:3" ht="15.75" thickBot="1" x14ac:dyDescent="0.3">
      <c r="B496" s="110" t="s">
        <v>782</v>
      </c>
      <c r="C496" s="109">
        <v>6854</v>
      </c>
    </row>
    <row r="497" spans="2:3" ht="15.75" thickBot="1" x14ac:dyDescent="0.3">
      <c r="B497" s="111" t="s">
        <v>821</v>
      </c>
      <c r="C497" s="118">
        <v>82</v>
      </c>
    </row>
    <row r="498" spans="2:3" ht="15.75" thickBot="1" x14ac:dyDescent="0.3">
      <c r="B498" s="113" t="s">
        <v>822</v>
      </c>
      <c r="C498" s="115">
        <v>82</v>
      </c>
    </row>
    <row r="499" spans="2:3" ht="15.75" thickBot="1" x14ac:dyDescent="0.3">
      <c r="B499" s="108" t="s">
        <v>4</v>
      </c>
      <c r="C499" s="109">
        <v>3715</v>
      </c>
    </row>
    <row r="500" spans="2:3" ht="15.75" thickBot="1" x14ac:dyDescent="0.3">
      <c r="B500" s="110" t="s">
        <v>5</v>
      </c>
      <c r="C500" s="119">
        <v>806</v>
      </c>
    </row>
    <row r="501" spans="2:3" ht="15.75" thickBot="1" x14ac:dyDescent="0.3">
      <c r="B501" s="110" t="s">
        <v>6</v>
      </c>
      <c r="C501" s="109">
        <v>2823</v>
      </c>
    </row>
    <row r="502" spans="2:3" ht="15.75" thickBot="1" x14ac:dyDescent="0.3">
      <c r="B502" s="110" t="s">
        <v>11</v>
      </c>
      <c r="C502" s="119">
        <v>86</v>
      </c>
    </row>
    <row r="503" spans="2:3" ht="15.75" thickBot="1" x14ac:dyDescent="0.3">
      <c r="B503" s="111" t="s">
        <v>802</v>
      </c>
      <c r="C503" s="109">
        <v>6854</v>
      </c>
    </row>
    <row r="504" spans="2:3" ht="15.75" thickBot="1" x14ac:dyDescent="0.3">
      <c r="B504" s="110" t="s">
        <v>780</v>
      </c>
      <c r="C504" s="109">
        <v>6854</v>
      </c>
    </row>
    <row r="505" spans="2:3" ht="15.75" thickBot="1" x14ac:dyDescent="0.3">
      <c r="B505" s="111" t="s">
        <v>806</v>
      </c>
      <c r="C505" s="109">
        <v>3715</v>
      </c>
    </row>
    <row r="506" spans="2:3" ht="15.75" thickBot="1" x14ac:dyDescent="0.3">
      <c r="B506" s="110" t="s">
        <v>4</v>
      </c>
      <c r="C506" s="109">
        <v>3715</v>
      </c>
    </row>
    <row r="507" spans="2:3" ht="15.75" thickBot="1" x14ac:dyDescent="0.3">
      <c r="B507" s="116" t="s">
        <v>808</v>
      </c>
      <c r="C507" s="117">
        <v>3139</v>
      </c>
    </row>
    <row r="508" spans="2:3" ht="15.75" thickBot="1" x14ac:dyDescent="0.3">
      <c r="B508" s="116" t="s">
        <v>825</v>
      </c>
      <c r="C508" s="117">
        <v>12881</v>
      </c>
    </row>
    <row r="509" spans="2:3" ht="15.75" thickBot="1" x14ac:dyDescent="0.3">
      <c r="B509" s="116" t="s">
        <v>826</v>
      </c>
      <c r="C509" s="117">
        <v>16020</v>
      </c>
    </row>
    <row r="510" spans="2:3" ht="15.75" thickBot="1" x14ac:dyDescent="0.3">
      <c r="B510" s="125" t="s">
        <v>1103</v>
      </c>
      <c r="C510" s="126"/>
    </row>
    <row r="511" spans="2:3" ht="15.75" thickBot="1" x14ac:dyDescent="0.3">
      <c r="B511" s="108" t="s">
        <v>780</v>
      </c>
      <c r="C511" s="109">
        <v>2835.5</v>
      </c>
    </row>
    <row r="512" spans="2:3" ht="15.75" thickBot="1" x14ac:dyDescent="0.3">
      <c r="B512" s="110" t="s">
        <v>782</v>
      </c>
      <c r="C512" s="109">
        <v>2835.5</v>
      </c>
    </row>
    <row r="513" spans="2:3" ht="15.75" thickBot="1" x14ac:dyDescent="0.3">
      <c r="B513" s="108" t="s">
        <v>803</v>
      </c>
      <c r="C513" s="109">
        <v>7628.1</v>
      </c>
    </row>
    <row r="514" spans="2:3" ht="15.75" thickBot="1" x14ac:dyDescent="0.3">
      <c r="B514" s="111" t="s">
        <v>821</v>
      </c>
      <c r="C514" s="118">
        <v>242</v>
      </c>
    </row>
    <row r="515" spans="2:3" ht="15.75" thickBot="1" x14ac:dyDescent="0.3">
      <c r="B515" s="113" t="s">
        <v>822</v>
      </c>
      <c r="C515" s="115">
        <v>175</v>
      </c>
    </row>
    <row r="516" spans="2:3" ht="15.75" thickBot="1" x14ac:dyDescent="0.3">
      <c r="B516" s="113" t="s">
        <v>823</v>
      </c>
      <c r="C516" s="115">
        <v>67</v>
      </c>
    </row>
    <row r="517" spans="2:3" ht="15.75" thickBot="1" x14ac:dyDescent="0.3">
      <c r="B517" s="108" t="s">
        <v>4</v>
      </c>
      <c r="C517" s="109">
        <v>10920.6</v>
      </c>
    </row>
    <row r="518" spans="2:3" ht="15.75" thickBot="1" x14ac:dyDescent="0.3">
      <c r="B518" s="110" t="s">
        <v>5</v>
      </c>
      <c r="C518" s="109">
        <v>1234.3</v>
      </c>
    </row>
    <row r="519" spans="2:3" ht="15.75" thickBot="1" x14ac:dyDescent="0.3">
      <c r="B519" s="110" t="s">
        <v>6</v>
      </c>
      <c r="C519" s="109">
        <v>9628.9</v>
      </c>
    </row>
    <row r="520" spans="2:3" ht="15.75" thickBot="1" x14ac:dyDescent="0.3">
      <c r="B520" s="110" t="s">
        <v>7</v>
      </c>
      <c r="C520" s="119">
        <v>18.8</v>
      </c>
    </row>
    <row r="521" spans="2:3" ht="15.75" thickBot="1" x14ac:dyDescent="0.3">
      <c r="B521" s="110" t="s">
        <v>11</v>
      </c>
      <c r="C521" s="119">
        <v>38.5</v>
      </c>
    </row>
    <row r="522" spans="2:3" ht="15.75" thickBot="1" x14ac:dyDescent="0.3">
      <c r="B522" s="108" t="s">
        <v>14</v>
      </c>
      <c r="C522" s="119">
        <v>850</v>
      </c>
    </row>
    <row r="523" spans="2:3" ht="15.75" thickBot="1" x14ac:dyDescent="0.3">
      <c r="B523" s="111" t="s">
        <v>802</v>
      </c>
      <c r="C523" s="109">
        <v>10463.6</v>
      </c>
    </row>
    <row r="524" spans="2:3" ht="15.75" thickBot="1" x14ac:dyDescent="0.3">
      <c r="B524" s="110" t="s">
        <v>780</v>
      </c>
      <c r="C524" s="109">
        <v>2835.5</v>
      </c>
    </row>
    <row r="525" spans="2:3" ht="15.75" thickBot="1" x14ac:dyDescent="0.3">
      <c r="B525" s="110" t="s">
        <v>803</v>
      </c>
      <c r="C525" s="109">
        <v>7628.1</v>
      </c>
    </row>
    <row r="526" spans="2:3" ht="15.75" thickBot="1" x14ac:dyDescent="0.3">
      <c r="B526" s="111" t="s">
        <v>806</v>
      </c>
      <c r="C526" s="109">
        <v>11770.6</v>
      </c>
    </row>
    <row r="527" spans="2:3" ht="15.75" thickBot="1" x14ac:dyDescent="0.3">
      <c r="B527" s="110" t="s">
        <v>4</v>
      </c>
      <c r="C527" s="109">
        <v>10920.6</v>
      </c>
    </row>
    <row r="528" spans="2:3" ht="15.75" thickBot="1" x14ac:dyDescent="0.3">
      <c r="B528" s="110" t="s">
        <v>14</v>
      </c>
      <c r="C528" s="119">
        <v>850</v>
      </c>
    </row>
    <row r="529" spans="2:3" ht="15.75" thickBot="1" x14ac:dyDescent="0.3">
      <c r="B529" s="116" t="s">
        <v>808</v>
      </c>
      <c r="C529" s="117">
        <v>-1307</v>
      </c>
    </row>
    <row r="530" spans="2:3" ht="15.75" thickBot="1" x14ac:dyDescent="0.3">
      <c r="B530" s="116" t="s">
        <v>825</v>
      </c>
      <c r="C530" s="117">
        <v>1512.1</v>
      </c>
    </row>
    <row r="531" spans="2:3" ht="15.75" thickBot="1" x14ac:dyDescent="0.3">
      <c r="B531" s="116" t="s">
        <v>826</v>
      </c>
      <c r="C531" s="120">
        <v>205.1</v>
      </c>
    </row>
    <row r="532" spans="2:3" ht="15.75" thickBot="1" x14ac:dyDescent="0.3">
      <c r="B532" s="125" t="s">
        <v>1104</v>
      </c>
      <c r="C532" s="126"/>
    </row>
    <row r="533" spans="2:3" ht="15.75" thickBot="1" x14ac:dyDescent="0.3">
      <c r="B533" s="108" t="s">
        <v>780</v>
      </c>
      <c r="C533" s="109">
        <v>1552.6</v>
      </c>
    </row>
    <row r="534" spans="2:3" ht="15.75" thickBot="1" x14ac:dyDescent="0.3">
      <c r="B534" s="110" t="s">
        <v>782</v>
      </c>
      <c r="C534" s="109">
        <v>1552.6</v>
      </c>
    </row>
    <row r="535" spans="2:3" ht="15.75" thickBot="1" x14ac:dyDescent="0.3">
      <c r="B535" s="111" t="s">
        <v>821</v>
      </c>
      <c r="C535" s="118">
        <v>35</v>
      </c>
    </row>
    <row r="536" spans="2:3" ht="15.75" thickBot="1" x14ac:dyDescent="0.3">
      <c r="B536" s="113" t="s">
        <v>822</v>
      </c>
      <c r="C536" s="115">
        <v>31</v>
      </c>
    </row>
    <row r="537" spans="2:3" ht="15.75" thickBot="1" x14ac:dyDescent="0.3">
      <c r="B537" s="113" t="s">
        <v>823</v>
      </c>
      <c r="C537" s="115">
        <v>4</v>
      </c>
    </row>
    <row r="538" spans="2:3" ht="15.75" thickBot="1" x14ac:dyDescent="0.3">
      <c r="B538" s="108" t="s">
        <v>4</v>
      </c>
      <c r="C538" s="109">
        <v>1602.5</v>
      </c>
    </row>
    <row r="539" spans="2:3" ht="15.75" thickBot="1" x14ac:dyDescent="0.3">
      <c r="B539" s="110" t="s">
        <v>5</v>
      </c>
      <c r="C539" s="119">
        <v>247.8</v>
      </c>
    </row>
    <row r="540" spans="2:3" ht="15.75" thickBot="1" x14ac:dyDescent="0.3">
      <c r="B540" s="110" t="s">
        <v>6</v>
      </c>
      <c r="C540" s="109">
        <v>1218.8</v>
      </c>
    </row>
    <row r="541" spans="2:3" ht="15.75" thickBot="1" x14ac:dyDescent="0.3">
      <c r="B541" s="110" t="s">
        <v>10</v>
      </c>
      <c r="C541" s="119">
        <v>9</v>
      </c>
    </row>
    <row r="542" spans="2:3" ht="15.75" thickBot="1" x14ac:dyDescent="0.3">
      <c r="B542" s="110" t="s">
        <v>11</v>
      </c>
      <c r="C542" s="119">
        <v>126.9</v>
      </c>
    </row>
    <row r="543" spans="2:3" ht="15.75" thickBot="1" x14ac:dyDescent="0.3">
      <c r="B543" s="111" t="s">
        <v>802</v>
      </c>
      <c r="C543" s="109">
        <v>1552.6</v>
      </c>
    </row>
    <row r="544" spans="2:3" ht="15.75" thickBot="1" x14ac:dyDescent="0.3">
      <c r="B544" s="110" t="s">
        <v>780</v>
      </c>
      <c r="C544" s="109">
        <v>1552.6</v>
      </c>
    </row>
    <row r="545" spans="2:3" ht="15.75" thickBot="1" x14ac:dyDescent="0.3">
      <c r="B545" s="111" t="s">
        <v>806</v>
      </c>
      <c r="C545" s="109">
        <v>1602.5</v>
      </c>
    </row>
    <row r="546" spans="2:3" ht="15.75" thickBot="1" x14ac:dyDescent="0.3">
      <c r="B546" s="110" t="s">
        <v>4</v>
      </c>
      <c r="C546" s="109">
        <v>1602.5</v>
      </c>
    </row>
    <row r="547" spans="2:3" ht="15.75" thickBot="1" x14ac:dyDescent="0.3">
      <c r="B547" s="116" t="s">
        <v>808</v>
      </c>
      <c r="C547" s="120">
        <v>-49.9</v>
      </c>
    </row>
    <row r="548" spans="2:3" ht="15.75" thickBot="1" x14ac:dyDescent="0.3">
      <c r="B548" s="116" t="s">
        <v>825</v>
      </c>
      <c r="C548" s="117">
        <v>4825.8999999999996</v>
      </c>
    </row>
    <row r="549" spans="2:3" ht="15.75" thickBot="1" x14ac:dyDescent="0.3">
      <c r="B549" s="116" t="s">
        <v>826</v>
      </c>
      <c r="C549" s="117">
        <v>4776</v>
      </c>
    </row>
    <row r="550" spans="2:3" ht="15.75" thickBot="1" x14ac:dyDescent="0.3">
      <c r="B550" s="125" t="s">
        <v>1105</v>
      </c>
      <c r="C550" s="126"/>
    </row>
    <row r="551" spans="2:3" ht="15.75" thickBot="1" x14ac:dyDescent="0.3">
      <c r="B551" s="108" t="s">
        <v>780</v>
      </c>
      <c r="C551" s="119">
        <v>297.8</v>
      </c>
    </row>
    <row r="552" spans="2:3" ht="15.75" thickBot="1" x14ac:dyDescent="0.3">
      <c r="B552" s="110" t="s">
        <v>782</v>
      </c>
      <c r="C552" s="119">
        <v>297.8</v>
      </c>
    </row>
    <row r="553" spans="2:3" ht="15.75" thickBot="1" x14ac:dyDescent="0.3">
      <c r="B553" s="111" t="s">
        <v>821</v>
      </c>
      <c r="C553" s="118">
        <v>63</v>
      </c>
    </row>
    <row r="554" spans="2:3" ht="15.75" thickBot="1" x14ac:dyDescent="0.3">
      <c r="B554" s="113" t="s">
        <v>822</v>
      </c>
      <c r="C554" s="115">
        <v>63</v>
      </c>
    </row>
    <row r="555" spans="2:3" ht="15.75" thickBot="1" x14ac:dyDescent="0.3">
      <c r="B555" s="108" t="s">
        <v>4</v>
      </c>
      <c r="C555" s="119">
        <v>293.5</v>
      </c>
    </row>
    <row r="556" spans="2:3" ht="15.75" thickBot="1" x14ac:dyDescent="0.3">
      <c r="B556" s="110" t="s">
        <v>5</v>
      </c>
      <c r="C556" s="119">
        <v>249.8</v>
      </c>
    </row>
    <row r="557" spans="2:3" ht="15.75" thickBot="1" x14ac:dyDescent="0.3">
      <c r="B557" s="110" t="s">
        <v>6</v>
      </c>
      <c r="C557" s="119">
        <v>43.7</v>
      </c>
    </row>
    <row r="558" spans="2:3" ht="15.75" thickBot="1" x14ac:dyDescent="0.3">
      <c r="B558" s="111" t="s">
        <v>802</v>
      </c>
      <c r="C558" s="119">
        <v>297.8</v>
      </c>
    </row>
    <row r="559" spans="2:3" ht="15.75" thickBot="1" x14ac:dyDescent="0.3">
      <c r="B559" s="110" t="s">
        <v>780</v>
      </c>
      <c r="C559" s="119">
        <v>297.8</v>
      </c>
    </row>
    <row r="560" spans="2:3" ht="15.75" thickBot="1" x14ac:dyDescent="0.3">
      <c r="B560" s="111" t="s">
        <v>806</v>
      </c>
      <c r="C560" s="119">
        <v>293.5</v>
      </c>
    </row>
    <row r="561" spans="2:3" ht="15.75" thickBot="1" x14ac:dyDescent="0.3">
      <c r="B561" s="110" t="s">
        <v>4</v>
      </c>
      <c r="C561" s="119">
        <v>293.5</v>
      </c>
    </row>
    <row r="562" spans="2:3" ht="15.75" thickBot="1" x14ac:dyDescent="0.3">
      <c r="B562" s="116" t="s">
        <v>808</v>
      </c>
      <c r="C562" s="120">
        <v>4.3</v>
      </c>
    </row>
    <row r="563" spans="2:3" ht="15.75" thickBot="1" x14ac:dyDescent="0.3">
      <c r="B563" s="116" t="s">
        <v>825</v>
      </c>
      <c r="C563" s="120">
        <v>9.1999999999999993</v>
      </c>
    </row>
    <row r="564" spans="2:3" ht="15.75" thickBot="1" x14ac:dyDescent="0.3">
      <c r="B564" s="116" t="s">
        <v>826</v>
      </c>
      <c r="C564" s="120">
        <v>13.5</v>
      </c>
    </row>
    <row r="565" spans="2:3" ht="15.75" thickBot="1" x14ac:dyDescent="0.3">
      <c r="B565" s="125" t="s">
        <v>1106</v>
      </c>
      <c r="C565" s="126"/>
    </row>
    <row r="566" spans="2:3" ht="15.75" thickBot="1" x14ac:dyDescent="0.3">
      <c r="B566" s="108" t="s">
        <v>780</v>
      </c>
      <c r="C566" s="119">
        <v>774</v>
      </c>
    </row>
    <row r="567" spans="2:3" ht="15.75" thickBot="1" x14ac:dyDescent="0.3">
      <c r="B567" s="110" t="s">
        <v>782</v>
      </c>
      <c r="C567" s="119">
        <v>774</v>
      </c>
    </row>
    <row r="568" spans="2:3" ht="15.75" thickBot="1" x14ac:dyDescent="0.3">
      <c r="B568" s="111" t="s">
        <v>821</v>
      </c>
      <c r="C568" s="118">
        <v>87</v>
      </c>
    </row>
    <row r="569" spans="2:3" ht="15.75" thickBot="1" x14ac:dyDescent="0.3">
      <c r="B569" s="113" t="s">
        <v>822</v>
      </c>
      <c r="C569" s="115">
        <v>75</v>
      </c>
    </row>
    <row r="570" spans="2:3" ht="15.75" thickBot="1" x14ac:dyDescent="0.3">
      <c r="B570" s="113" t="s">
        <v>823</v>
      </c>
      <c r="C570" s="115">
        <v>12</v>
      </c>
    </row>
    <row r="571" spans="2:3" ht="15.75" thickBot="1" x14ac:dyDescent="0.3">
      <c r="B571" s="108" t="s">
        <v>4</v>
      </c>
      <c r="C571" s="119">
        <v>786</v>
      </c>
    </row>
    <row r="572" spans="2:3" ht="15.75" thickBot="1" x14ac:dyDescent="0.3">
      <c r="B572" s="110" t="s">
        <v>5</v>
      </c>
      <c r="C572" s="119">
        <v>329</v>
      </c>
    </row>
    <row r="573" spans="2:3" ht="15.75" thickBot="1" x14ac:dyDescent="0.3">
      <c r="B573" s="110" t="s">
        <v>6</v>
      </c>
      <c r="C573" s="119">
        <v>362</v>
      </c>
    </row>
    <row r="574" spans="2:3" ht="15.75" thickBot="1" x14ac:dyDescent="0.3">
      <c r="B574" s="110" t="s">
        <v>11</v>
      </c>
      <c r="C574" s="119">
        <v>95</v>
      </c>
    </row>
    <row r="575" spans="2:3" ht="15.75" thickBot="1" x14ac:dyDescent="0.3">
      <c r="B575" s="111" t="s">
        <v>802</v>
      </c>
      <c r="C575" s="119">
        <v>774</v>
      </c>
    </row>
    <row r="576" spans="2:3" ht="15.75" thickBot="1" x14ac:dyDescent="0.3">
      <c r="B576" s="110" t="s">
        <v>780</v>
      </c>
      <c r="C576" s="119">
        <v>774</v>
      </c>
    </row>
    <row r="577" spans="2:3" ht="15.75" thickBot="1" x14ac:dyDescent="0.3">
      <c r="B577" s="111" t="s">
        <v>806</v>
      </c>
      <c r="C577" s="119">
        <v>786</v>
      </c>
    </row>
    <row r="578" spans="2:3" ht="15.75" thickBot="1" x14ac:dyDescent="0.3">
      <c r="B578" s="110" t="s">
        <v>4</v>
      </c>
      <c r="C578" s="119">
        <v>786</v>
      </c>
    </row>
    <row r="579" spans="2:3" ht="15.75" thickBot="1" x14ac:dyDescent="0.3">
      <c r="B579" s="116" t="s">
        <v>808</v>
      </c>
      <c r="C579" s="120">
        <v>-12</v>
      </c>
    </row>
    <row r="580" spans="2:3" ht="15.75" thickBot="1" x14ac:dyDescent="0.3">
      <c r="B580" s="116" t="s">
        <v>825</v>
      </c>
      <c r="C580" s="120">
        <v>946.3</v>
      </c>
    </row>
    <row r="581" spans="2:3" ht="15.75" thickBot="1" x14ac:dyDescent="0.3">
      <c r="B581" s="116" t="s">
        <v>826</v>
      </c>
      <c r="C581" s="120">
        <v>934.3</v>
      </c>
    </row>
    <row r="582" spans="2:3" ht="15.75" thickBot="1" x14ac:dyDescent="0.3">
      <c r="B582" s="125" t="s">
        <v>1107</v>
      </c>
      <c r="C582" s="126"/>
    </row>
    <row r="583" spans="2:3" ht="15.75" thickBot="1" x14ac:dyDescent="0.3">
      <c r="B583" s="108" t="s">
        <v>780</v>
      </c>
      <c r="C583" s="119">
        <v>3.6</v>
      </c>
    </row>
    <row r="584" spans="2:3" ht="15.75" thickBot="1" x14ac:dyDescent="0.3">
      <c r="B584" s="110" t="s">
        <v>782</v>
      </c>
      <c r="C584" s="119">
        <v>3.6</v>
      </c>
    </row>
    <row r="585" spans="2:3" ht="15.75" thickBot="1" x14ac:dyDescent="0.3">
      <c r="B585" s="111" t="s">
        <v>821</v>
      </c>
      <c r="C585" s="118">
        <v>16</v>
      </c>
    </row>
    <row r="586" spans="2:3" ht="15.75" thickBot="1" x14ac:dyDescent="0.3">
      <c r="B586" s="113" t="s">
        <v>822</v>
      </c>
      <c r="C586" s="115">
        <v>10</v>
      </c>
    </row>
    <row r="587" spans="2:3" ht="15.75" thickBot="1" x14ac:dyDescent="0.3">
      <c r="B587" s="113" t="s">
        <v>823</v>
      </c>
      <c r="C587" s="115">
        <v>6</v>
      </c>
    </row>
    <row r="588" spans="2:3" ht="15.75" thickBot="1" x14ac:dyDescent="0.3">
      <c r="B588" s="108" t="s">
        <v>4</v>
      </c>
      <c r="C588" s="119">
        <v>58</v>
      </c>
    </row>
    <row r="589" spans="2:3" ht="15.75" thickBot="1" x14ac:dyDescent="0.3">
      <c r="B589" s="110" t="s">
        <v>5</v>
      </c>
      <c r="C589" s="119">
        <v>42.6</v>
      </c>
    </row>
    <row r="590" spans="2:3" ht="15.75" thickBot="1" x14ac:dyDescent="0.3">
      <c r="B590" s="110" t="s">
        <v>6</v>
      </c>
      <c r="C590" s="119">
        <v>15.4</v>
      </c>
    </row>
    <row r="591" spans="2:3" ht="15.75" thickBot="1" x14ac:dyDescent="0.3">
      <c r="B591" s="111" t="s">
        <v>802</v>
      </c>
      <c r="C591" s="119">
        <v>3.6</v>
      </c>
    </row>
    <row r="592" spans="2:3" ht="15.75" thickBot="1" x14ac:dyDescent="0.3">
      <c r="B592" s="110" t="s">
        <v>780</v>
      </c>
      <c r="C592" s="119">
        <v>3.6</v>
      </c>
    </row>
    <row r="593" spans="2:3" ht="15.75" thickBot="1" x14ac:dyDescent="0.3">
      <c r="B593" s="111" t="s">
        <v>806</v>
      </c>
      <c r="C593" s="119">
        <v>58</v>
      </c>
    </row>
    <row r="594" spans="2:3" ht="15.75" thickBot="1" x14ac:dyDescent="0.3">
      <c r="B594" s="110" t="s">
        <v>4</v>
      </c>
      <c r="C594" s="119">
        <v>58</v>
      </c>
    </row>
    <row r="595" spans="2:3" ht="15.75" thickBot="1" x14ac:dyDescent="0.3">
      <c r="B595" s="116" t="s">
        <v>808</v>
      </c>
      <c r="C595" s="120">
        <v>-54.4</v>
      </c>
    </row>
    <row r="596" spans="2:3" ht="15.75" thickBot="1" x14ac:dyDescent="0.3">
      <c r="B596" s="116" t="s">
        <v>825</v>
      </c>
      <c r="C596" s="120">
        <v>84.6</v>
      </c>
    </row>
    <row r="597" spans="2:3" ht="15.75" thickBot="1" x14ac:dyDescent="0.3">
      <c r="B597" s="116" t="s">
        <v>826</v>
      </c>
      <c r="C597" s="120">
        <v>30.2</v>
      </c>
    </row>
    <row r="598" spans="2:3" ht="15.75" thickBot="1" x14ac:dyDescent="0.3">
      <c r="B598" s="125" t="s">
        <v>1108</v>
      </c>
      <c r="C598" s="126"/>
    </row>
    <row r="599" spans="2:3" ht="15.75" thickBot="1" x14ac:dyDescent="0.3">
      <c r="B599" s="108" t="s">
        <v>780</v>
      </c>
      <c r="C599" s="119">
        <v>38.6</v>
      </c>
    </row>
    <row r="600" spans="2:3" ht="15.75" thickBot="1" x14ac:dyDescent="0.3">
      <c r="B600" s="110" t="s">
        <v>782</v>
      </c>
      <c r="C600" s="119">
        <v>38.6</v>
      </c>
    </row>
    <row r="601" spans="2:3" ht="15.75" thickBot="1" x14ac:dyDescent="0.3">
      <c r="B601" s="108" t="s">
        <v>4</v>
      </c>
      <c r="C601" s="119">
        <v>60.5</v>
      </c>
    </row>
    <row r="602" spans="2:3" ht="15.75" thickBot="1" x14ac:dyDescent="0.3">
      <c r="B602" s="110" t="s">
        <v>5</v>
      </c>
      <c r="C602" s="119">
        <v>23.9</v>
      </c>
    </row>
    <row r="603" spans="2:3" ht="15.75" thickBot="1" x14ac:dyDescent="0.3">
      <c r="B603" s="110" t="s">
        <v>6</v>
      </c>
      <c r="C603" s="119">
        <v>17.399999999999999</v>
      </c>
    </row>
    <row r="604" spans="2:3" ht="15.75" thickBot="1" x14ac:dyDescent="0.3">
      <c r="B604" s="110" t="s">
        <v>11</v>
      </c>
      <c r="C604" s="119">
        <v>19.2</v>
      </c>
    </row>
    <row r="605" spans="2:3" ht="15.75" thickBot="1" x14ac:dyDescent="0.3">
      <c r="B605" s="111" t="s">
        <v>802</v>
      </c>
      <c r="C605" s="119">
        <v>38.6</v>
      </c>
    </row>
    <row r="606" spans="2:3" ht="15.75" thickBot="1" x14ac:dyDescent="0.3">
      <c r="B606" s="110" t="s">
        <v>780</v>
      </c>
      <c r="C606" s="119">
        <v>38.6</v>
      </c>
    </row>
    <row r="607" spans="2:3" ht="15.75" thickBot="1" x14ac:dyDescent="0.3">
      <c r="B607" s="111" t="s">
        <v>806</v>
      </c>
      <c r="C607" s="119">
        <v>60.5</v>
      </c>
    </row>
    <row r="608" spans="2:3" ht="15.75" thickBot="1" x14ac:dyDescent="0.3">
      <c r="B608" s="110" t="s">
        <v>4</v>
      </c>
      <c r="C608" s="119">
        <v>60.5</v>
      </c>
    </row>
    <row r="609" spans="2:3" ht="15.75" thickBot="1" x14ac:dyDescent="0.3">
      <c r="B609" s="116" t="s">
        <v>808</v>
      </c>
      <c r="C609" s="120">
        <v>-21.9</v>
      </c>
    </row>
    <row r="610" spans="2:3" ht="15.75" thickBot="1" x14ac:dyDescent="0.3">
      <c r="B610" s="116" t="s">
        <v>825</v>
      </c>
      <c r="C610" s="120">
        <v>90.7</v>
      </c>
    </row>
    <row r="611" spans="2:3" ht="15.75" thickBot="1" x14ac:dyDescent="0.3">
      <c r="B611" s="116" t="s">
        <v>826</v>
      </c>
      <c r="C611" s="120">
        <v>68.8</v>
      </c>
    </row>
    <row r="612" spans="2:3" ht="15.75" thickBot="1" x14ac:dyDescent="0.3">
      <c r="B612" s="125" t="s">
        <v>1109</v>
      </c>
      <c r="C612" s="126"/>
    </row>
    <row r="613" spans="2:3" ht="15.75" thickBot="1" x14ac:dyDescent="0.3">
      <c r="B613" s="108" t="s">
        <v>780</v>
      </c>
      <c r="C613" s="119">
        <v>62</v>
      </c>
    </row>
    <row r="614" spans="2:3" ht="15.75" thickBot="1" x14ac:dyDescent="0.3">
      <c r="B614" s="110" t="s">
        <v>782</v>
      </c>
      <c r="C614" s="119">
        <v>62</v>
      </c>
    </row>
    <row r="615" spans="2:3" ht="15.75" thickBot="1" x14ac:dyDescent="0.3">
      <c r="B615" s="111" t="s">
        <v>821</v>
      </c>
      <c r="C615" s="118">
        <v>10</v>
      </c>
    </row>
    <row r="616" spans="2:3" ht="15.75" thickBot="1" x14ac:dyDescent="0.3">
      <c r="B616" s="113" t="s">
        <v>822</v>
      </c>
      <c r="C616" s="115">
        <v>10</v>
      </c>
    </row>
    <row r="617" spans="2:3" ht="15.75" thickBot="1" x14ac:dyDescent="0.3">
      <c r="B617" s="108" t="s">
        <v>4</v>
      </c>
      <c r="C617" s="119">
        <v>58.3</v>
      </c>
    </row>
    <row r="618" spans="2:3" ht="15.75" thickBot="1" x14ac:dyDescent="0.3">
      <c r="B618" s="110" t="s">
        <v>5</v>
      </c>
      <c r="C618" s="119">
        <v>43.1</v>
      </c>
    </row>
    <row r="619" spans="2:3" ht="15.75" thickBot="1" x14ac:dyDescent="0.3">
      <c r="B619" s="110" t="s">
        <v>6</v>
      </c>
      <c r="C619" s="119">
        <v>8.1</v>
      </c>
    </row>
    <row r="620" spans="2:3" ht="15.75" thickBot="1" x14ac:dyDescent="0.3">
      <c r="B620" s="110" t="s">
        <v>7</v>
      </c>
      <c r="C620" s="119" t="s">
        <v>0</v>
      </c>
    </row>
    <row r="621" spans="2:3" ht="15.75" thickBot="1" x14ac:dyDescent="0.3">
      <c r="B621" s="110" t="s">
        <v>11</v>
      </c>
      <c r="C621" s="119">
        <v>7.1</v>
      </c>
    </row>
    <row r="622" spans="2:3" ht="15.75" thickBot="1" x14ac:dyDescent="0.3">
      <c r="B622" s="111" t="s">
        <v>802</v>
      </c>
      <c r="C622" s="119">
        <v>62</v>
      </c>
    </row>
    <row r="623" spans="2:3" ht="15.75" thickBot="1" x14ac:dyDescent="0.3">
      <c r="B623" s="110" t="s">
        <v>780</v>
      </c>
      <c r="C623" s="119">
        <v>62</v>
      </c>
    </row>
    <row r="624" spans="2:3" ht="15.75" thickBot="1" x14ac:dyDescent="0.3">
      <c r="B624" s="111" t="s">
        <v>806</v>
      </c>
      <c r="C624" s="119">
        <v>58.3</v>
      </c>
    </row>
    <row r="625" spans="2:3" ht="15.75" thickBot="1" x14ac:dyDescent="0.3">
      <c r="B625" s="110" t="s">
        <v>4</v>
      </c>
      <c r="C625" s="119">
        <v>58.3</v>
      </c>
    </row>
    <row r="626" spans="2:3" ht="15.75" thickBot="1" x14ac:dyDescent="0.3">
      <c r="B626" s="116" t="s">
        <v>808</v>
      </c>
      <c r="C626" s="120">
        <v>3.7</v>
      </c>
    </row>
    <row r="627" spans="2:3" ht="15.75" thickBot="1" x14ac:dyDescent="0.3">
      <c r="B627" s="116" t="s">
        <v>825</v>
      </c>
      <c r="C627" s="120">
        <v>78.900000000000006</v>
      </c>
    </row>
    <row r="628" spans="2:3" ht="15.75" thickBot="1" x14ac:dyDescent="0.3">
      <c r="B628" s="116" t="s">
        <v>826</v>
      </c>
      <c r="C628" s="120">
        <v>82.6</v>
      </c>
    </row>
    <row r="629" spans="2:3" ht="15.75" thickBot="1" x14ac:dyDescent="0.3">
      <c r="B629" s="125" t="s">
        <v>1110</v>
      </c>
      <c r="C629" s="126"/>
    </row>
    <row r="630" spans="2:3" ht="15.75" thickBot="1" x14ac:dyDescent="0.3">
      <c r="B630" s="108" t="s">
        <v>780</v>
      </c>
      <c r="C630" s="119">
        <v>30</v>
      </c>
    </row>
    <row r="631" spans="2:3" ht="15.75" thickBot="1" x14ac:dyDescent="0.3">
      <c r="B631" s="110" t="s">
        <v>782</v>
      </c>
      <c r="C631" s="119">
        <v>30</v>
      </c>
    </row>
    <row r="632" spans="2:3" ht="15.75" thickBot="1" x14ac:dyDescent="0.3">
      <c r="B632" s="111" t="s">
        <v>821</v>
      </c>
      <c r="C632" s="118">
        <v>25</v>
      </c>
    </row>
    <row r="633" spans="2:3" ht="15.75" thickBot="1" x14ac:dyDescent="0.3">
      <c r="B633" s="113" t="s">
        <v>822</v>
      </c>
      <c r="C633" s="115">
        <v>25</v>
      </c>
    </row>
    <row r="634" spans="2:3" ht="15.75" thickBot="1" x14ac:dyDescent="0.3">
      <c r="B634" s="108" t="s">
        <v>4</v>
      </c>
      <c r="C634" s="119">
        <v>29.8</v>
      </c>
    </row>
    <row r="635" spans="2:3" ht="15.75" thickBot="1" x14ac:dyDescent="0.3">
      <c r="B635" s="110" t="s">
        <v>5</v>
      </c>
      <c r="C635" s="119">
        <v>29.5</v>
      </c>
    </row>
    <row r="636" spans="2:3" ht="15.75" thickBot="1" x14ac:dyDescent="0.3">
      <c r="B636" s="110" t="s">
        <v>11</v>
      </c>
      <c r="C636" s="119">
        <v>0.3</v>
      </c>
    </row>
    <row r="637" spans="2:3" ht="15.75" thickBot="1" x14ac:dyDescent="0.3">
      <c r="B637" s="111" t="s">
        <v>802</v>
      </c>
      <c r="C637" s="119">
        <v>30</v>
      </c>
    </row>
    <row r="638" spans="2:3" ht="15.75" thickBot="1" x14ac:dyDescent="0.3">
      <c r="B638" s="110" t="s">
        <v>780</v>
      </c>
      <c r="C638" s="119">
        <v>30</v>
      </c>
    </row>
    <row r="639" spans="2:3" ht="15.75" thickBot="1" x14ac:dyDescent="0.3">
      <c r="B639" s="111" t="s">
        <v>806</v>
      </c>
      <c r="C639" s="119">
        <v>29.8</v>
      </c>
    </row>
    <row r="640" spans="2:3" ht="15.75" thickBot="1" x14ac:dyDescent="0.3">
      <c r="B640" s="110" t="s">
        <v>4</v>
      </c>
      <c r="C640" s="119">
        <v>29.8</v>
      </c>
    </row>
    <row r="641" spans="2:3" ht="15.75" thickBot="1" x14ac:dyDescent="0.3">
      <c r="B641" s="116" t="s">
        <v>808</v>
      </c>
      <c r="C641" s="120">
        <v>0.2</v>
      </c>
    </row>
    <row r="642" spans="2:3" ht="15.75" thickBot="1" x14ac:dyDescent="0.3">
      <c r="B642" s="116" t="s">
        <v>825</v>
      </c>
      <c r="C642" s="120">
        <v>1.1000000000000001</v>
      </c>
    </row>
    <row r="643" spans="2:3" ht="15.75" thickBot="1" x14ac:dyDescent="0.3">
      <c r="B643" s="116" t="s">
        <v>826</v>
      </c>
      <c r="C643" s="120">
        <v>1.3</v>
      </c>
    </row>
    <row r="644" spans="2:3" ht="15.75" thickBot="1" x14ac:dyDescent="0.3">
      <c r="B644" s="125" t="s">
        <v>1111</v>
      </c>
      <c r="C644" s="126"/>
    </row>
    <row r="645" spans="2:3" ht="15.75" thickBot="1" x14ac:dyDescent="0.3">
      <c r="B645" s="108" t="s">
        <v>780</v>
      </c>
      <c r="C645" s="119">
        <v>113.8</v>
      </c>
    </row>
    <row r="646" spans="2:3" ht="15.75" thickBot="1" x14ac:dyDescent="0.3">
      <c r="B646" s="110" t="s">
        <v>782</v>
      </c>
      <c r="C646" s="119">
        <v>113.8</v>
      </c>
    </row>
    <row r="647" spans="2:3" ht="15.75" thickBot="1" x14ac:dyDescent="0.3">
      <c r="B647" s="111" t="s">
        <v>821</v>
      </c>
      <c r="C647" s="118">
        <v>19</v>
      </c>
    </row>
    <row r="648" spans="2:3" ht="15.75" thickBot="1" x14ac:dyDescent="0.3">
      <c r="B648" s="113" t="s">
        <v>822</v>
      </c>
      <c r="C648" s="115">
        <v>19</v>
      </c>
    </row>
    <row r="649" spans="2:3" ht="15.75" thickBot="1" x14ac:dyDescent="0.3">
      <c r="B649" s="108" t="s">
        <v>4</v>
      </c>
      <c r="C649" s="119">
        <v>114.8</v>
      </c>
    </row>
    <row r="650" spans="2:3" ht="15.75" thickBot="1" x14ac:dyDescent="0.3">
      <c r="B650" s="110" t="s">
        <v>5</v>
      </c>
      <c r="C650" s="119">
        <v>48.1</v>
      </c>
    </row>
    <row r="651" spans="2:3" ht="15.75" thickBot="1" x14ac:dyDescent="0.3">
      <c r="B651" s="110" t="s">
        <v>6</v>
      </c>
      <c r="C651" s="119">
        <v>17.600000000000001</v>
      </c>
    </row>
    <row r="652" spans="2:3" ht="15.75" thickBot="1" x14ac:dyDescent="0.3">
      <c r="B652" s="110" t="s">
        <v>10</v>
      </c>
      <c r="C652" s="119">
        <v>0.4</v>
      </c>
    </row>
    <row r="653" spans="2:3" ht="15.75" thickBot="1" x14ac:dyDescent="0.3">
      <c r="B653" s="110" t="s">
        <v>11</v>
      </c>
      <c r="C653" s="119">
        <v>48.6</v>
      </c>
    </row>
    <row r="654" spans="2:3" ht="15.75" thickBot="1" x14ac:dyDescent="0.3">
      <c r="B654" s="111" t="s">
        <v>802</v>
      </c>
      <c r="C654" s="119">
        <v>113.8</v>
      </c>
    </row>
    <row r="655" spans="2:3" ht="15.75" thickBot="1" x14ac:dyDescent="0.3">
      <c r="B655" s="110" t="s">
        <v>780</v>
      </c>
      <c r="C655" s="119">
        <v>113.8</v>
      </c>
    </row>
    <row r="656" spans="2:3" ht="15.75" thickBot="1" x14ac:dyDescent="0.3">
      <c r="B656" s="111" t="s">
        <v>806</v>
      </c>
      <c r="C656" s="119">
        <v>114.8</v>
      </c>
    </row>
    <row r="657" spans="2:3" ht="15.75" thickBot="1" x14ac:dyDescent="0.3">
      <c r="B657" s="110" t="s">
        <v>4</v>
      </c>
      <c r="C657" s="119">
        <v>114.8</v>
      </c>
    </row>
    <row r="658" spans="2:3" ht="15.75" thickBot="1" x14ac:dyDescent="0.3">
      <c r="B658" s="116" t="s">
        <v>808</v>
      </c>
      <c r="C658" s="120">
        <v>-1</v>
      </c>
    </row>
    <row r="659" spans="2:3" ht="15.75" thickBot="1" x14ac:dyDescent="0.3">
      <c r="B659" s="116" t="s">
        <v>825</v>
      </c>
      <c r="C659" s="120">
        <v>3</v>
      </c>
    </row>
    <row r="660" spans="2:3" ht="15.75" thickBot="1" x14ac:dyDescent="0.3">
      <c r="B660" s="116" t="s">
        <v>826</v>
      </c>
      <c r="C660" s="120">
        <v>2</v>
      </c>
    </row>
    <row r="661" spans="2:3" ht="15.75" thickBot="1" x14ac:dyDescent="0.3">
      <c r="B661" s="125" t="s">
        <v>1112</v>
      </c>
      <c r="C661" s="126"/>
    </row>
    <row r="662" spans="2:3" ht="15.75" thickBot="1" x14ac:dyDescent="0.3">
      <c r="B662" s="108" t="s">
        <v>780</v>
      </c>
      <c r="C662" s="119">
        <v>375.7</v>
      </c>
    </row>
    <row r="663" spans="2:3" ht="15.75" thickBot="1" x14ac:dyDescent="0.3">
      <c r="B663" s="110" t="s">
        <v>782</v>
      </c>
      <c r="C663" s="119">
        <v>375.7</v>
      </c>
    </row>
    <row r="664" spans="2:3" ht="15.75" thickBot="1" x14ac:dyDescent="0.3">
      <c r="B664" s="111" t="s">
        <v>821</v>
      </c>
      <c r="C664" s="118">
        <v>28</v>
      </c>
    </row>
    <row r="665" spans="2:3" ht="15.75" thickBot="1" x14ac:dyDescent="0.3">
      <c r="B665" s="113" t="s">
        <v>822</v>
      </c>
      <c r="C665" s="115">
        <v>28</v>
      </c>
    </row>
    <row r="666" spans="2:3" ht="15.75" thickBot="1" x14ac:dyDescent="0.3">
      <c r="B666" s="108" t="s">
        <v>4</v>
      </c>
      <c r="C666" s="119">
        <v>202.8</v>
      </c>
    </row>
    <row r="667" spans="2:3" ht="15.75" thickBot="1" x14ac:dyDescent="0.3">
      <c r="B667" s="110" t="s">
        <v>5</v>
      </c>
      <c r="C667" s="119">
        <v>155.1</v>
      </c>
    </row>
    <row r="668" spans="2:3" ht="15.75" thickBot="1" x14ac:dyDescent="0.3">
      <c r="B668" s="110" t="s">
        <v>6</v>
      </c>
      <c r="C668" s="119">
        <v>44.1</v>
      </c>
    </row>
    <row r="669" spans="2:3" ht="15.75" thickBot="1" x14ac:dyDescent="0.3">
      <c r="B669" s="110" t="s">
        <v>10</v>
      </c>
      <c r="C669" s="119">
        <v>3.6</v>
      </c>
    </row>
    <row r="670" spans="2:3" ht="15.75" thickBot="1" x14ac:dyDescent="0.3">
      <c r="B670" s="108" t="s">
        <v>12</v>
      </c>
      <c r="C670" s="119">
        <v>37.9</v>
      </c>
    </row>
    <row r="671" spans="2:3" ht="15.75" thickBot="1" x14ac:dyDescent="0.3">
      <c r="B671" s="108" t="s">
        <v>14</v>
      </c>
      <c r="C671" s="119">
        <v>344.6</v>
      </c>
    </row>
    <row r="672" spans="2:3" ht="15.75" thickBot="1" x14ac:dyDescent="0.3">
      <c r="B672" s="111" t="s">
        <v>802</v>
      </c>
      <c r="C672" s="119">
        <v>375.7</v>
      </c>
    </row>
    <row r="673" spans="2:3" ht="15.75" thickBot="1" x14ac:dyDescent="0.3">
      <c r="B673" s="110" t="s">
        <v>780</v>
      </c>
      <c r="C673" s="119">
        <v>375.7</v>
      </c>
    </row>
    <row r="674" spans="2:3" ht="15.75" thickBot="1" x14ac:dyDescent="0.3">
      <c r="B674" s="111" t="s">
        <v>806</v>
      </c>
      <c r="C674" s="119">
        <v>585.29999999999995</v>
      </c>
    </row>
    <row r="675" spans="2:3" ht="15.75" thickBot="1" x14ac:dyDescent="0.3">
      <c r="B675" s="110" t="s">
        <v>4</v>
      </c>
      <c r="C675" s="119">
        <v>202.8</v>
      </c>
    </row>
    <row r="676" spans="2:3" ht="15.75" thickBot="1" x14ac:dyDescent="0.3">
      <c r="B676" s="110" t="s">
        <v>12</v>
      </c>
      <c r="C676" s="119">
        <v>37.9</v>
      </c>
    </row>
    <row r="677" spans="2:3" ht="15.75" thickBot="1" x14ac:dyDescent="0.3">
      <c r="B677" s="110" t="s">
        <v>14</v>
      </c>
      <c r="C677" s="119">
        <v>344.6</v>
      </c>
    </row>
    <row r="678" spans="2:3" ht="15.75" thickBot="1" x14ac:dyDescent="0.3">
      <c r="B678" s="116" t="s">
        <v>808</v>
      </c>
      <c r="C678" s="120">
        <v>-209.6</v>
      </c>
    </row>
    <row r="679" spans="2:3" ht="15.75" thickBot="1" x14ac:dyDescent="0.3">
      <c r="B679" s="116" t="s">
        <v>825</v>
      </c>
      <c r="C679" s="120">
        <v>412.8</v>
      </c>
    </row>
    <row r="680" spans="2:3" ht="15.75" thickBot="1" x14ac:dyDescent="0.3">
      <c r="B680" s="116" t="s">
        <v>826</v>
      </c>
      <c r="C680" s="120">
        <v>203.2</v>
      </c>
    </row>
    <row r="681" spans="2:3" ht="15.75" thickBot="1" x14ac:dyDescent="0.3">
      <c r="B681" s="125" t="s">
        <v>1113</v>
      </c>
      <c r="C681" s="126"/>
    </row>
    <row r="682" spans="2:3" ht="15.75" thickBot="1" x14ac:dyDescent="0.3">
      <c r="B682" s="108" t="s">
        <v>780</v>
      </c>
      <c r="C682" s="119">
        <v>7.7</v>
      </c>
    </row>
    <row r="683" spans="2:3" ht="15.75" thickBot="1" x14ac:dyDescent="0.3">
      <c r="B683" s="110" t="s">
        <v>782</v>
      </c>
      <c r="C683" s="119">
        <v>7.7</v>
      </c>
    </row>
    <row r="684" spans="2:3" ht="15.75" thickBot="1" x14ac:dyDescent="0.3">
      <c r="B684" s="111" t="s">
        <v>821</v>
      </c>
      <c r="C684" s="118">
        <v>4</v>
      </c>
    </row>
    <row r="685" spans="2:3" ht="15.75" thickBot="1" x14ac:dyDescent="0.3">
      <c r="B685" s="113" t="s">
        <v>822</v>
      </c>
      <c r="C685" s="115">
        <v>4</v>
      </c>
    </row>
    <row r="686" spans="2:3" ht="15.75" thickBot="1" x14ac:dyDescent="0.3">
      <c r="B686" s="108" t="s">
        <v>4</v>
      </c>
      <c r="C686" s="119">
        <v>6.4</v>
      </c>
    </row>
    <row r="687" spans="2:3" ht="15.75" thickBot="1" x14ac:dyDescent="0.3">
      <c r="B687" s="110" t="s">
        <v>5</v>
      </c>
      <c r="C687" s="119">
        <v>6.4</v>
      </c>
    </row>
    <row r="688" spans="2:3" ht="15.75" thickBot="1" x14ac:dyDescent="0.3">
      <c r="B688" s="111" t="s">
        <v>802</v>
      </c>
      <c r="C688" s="119">
        <v>7.7</v>
      </c>
    </row>
    <row r="689" spans="2:3" ht="15.75" thickBot="1" x14ac:dyDescent="0.3">
      <c r="B689" s="110" t="s">
        <v>780</v>
      </c>
      <c r="C689" s="119">
        <v>7.7</v>
      </c>
    </row>
    <row r="690" spans="2:3" ht="15.75" thickBot="1" x14ac:dyDescent="0.3">
      <c r="B690" s="111" t="s">
        <v>806</v>
      </c>
      <c r="C690" s="119">
        <v>6.4</v>
      </c>
    </row>
    <row r="691" spans="2:3" ht="15.75" thickBot="1" x14ac:dyDescent="0.3">
      <c r="B691" s="110" t="s">
        <v>4</v>
      </c>
      <c r="C691" s="119">
        <v>6.4</v>
      </c>
    </row>
    <row r="692" spans="2:3" ht="15.75" thickBot="1" x14ac:dyDescent="0.3">
      <c r="B692" s="116" t="s">
        <v>808</v>
      </c>
      <c r="C692" s="120">
        <v>1.3</v>
      </c>
    </row>
    <row r="693" spans="2:3" ht="15.75" thickBot="1" x14ac:dyDescent="0.3">
      <c r="B693" s="116" t="s">
        <v>825</v>
      </c>
      <c r="C693" s="120">
        <v>0.5</v>
      </c>
    </row>
    <row r="694" spans="2:3" ht="15.75" thickBot="1" x14ac:dyDescent="0.3">
      <c r="B694" s="116" t="s">
        <v>826</v>
      </c>
      <c r="C694" s="120">
        <v>1.8</v>
      </c>
    </row>
    <row r="695" spans="2:3" ht="15.75" thickBot="1" x14ac:dyDescent="0.3">
      <c r="B695" s="125" t="s">
        <v>1114</v>
      </c>
      <c r="C695" s="126"/>
    </row>
    <row r="696" spans="2:3" ht="15.75" thickBot="1" x14ac:dyDescent="0.3">
      <c r="B696" s="108" t="s">
        <v>780</v>
      </c>
      <c r="C696" s="119">
        <v>209.8</v>
      </c>
    </row>
    <row r="697" spans="2:3" ht="15.75" thickBot="1" x14ac:dyDescent="0.3">
      <c r="B697" s="110" t="s">
        <v>782</v>
      </c>
      <c r="C697" s="119">
        <v>209.8</v>
      </c>
    </row>
    <row r="698" spans="2:3" ht="15.75" thickBot="1" x14ac:dyDescent="0.3">
      <c r="B698" s="111" t="s">
        <v>821</v>
      </c>
      <c r="C698" s="118">
        <v>24</v>
      </c>
    </row>
    <row r="699" spans="2:3" ht="15.75" thickBot="1" x14ac:dyDescent="0.3">
      <c r="B699" s="113" t="s">
        <v>822</v>
      </c>
      <c r="C699" s="115">
        <v>24</v>
      </c>
    </row>
    <row r="700" spans="2:3" ht="15.75" thickBot="1" x14ac:dyDescent="0.3">
      <c r="B700" s="108" t="s">
        <v>4</v>
      </c>
      <c r="C700" s="119">
        <v>199.2</v>
      </c>
    </row>
    <row r="701" spans="2:3" ht="15.75" thickBot="1" x14ac:dyDescent="0.3">
      <c r="B701" s="110" t="s">
        <v>5</v>
      </c>
      <c r="C701" s="119">
        <v>146.80000000000001</v>
      </c>
    </row>
    <row r="702" spans="2:3" ht="15.75" thickBot="1" x14ac:dyDescent="0.3">
      <c r="B702" s="110" t="s">
        <v>11</v>
      </c>
      <c r="C702" s="119">
        <v>52.4</v>
      </c>
    </row>
    <row r="703" spans="2:3" ht="15.75" thickBot="1" x14ac:dyDescent="0.3">
      <c r="B703" s="111" t="s">
        <v>802</v>
      </c>
      <c r="C703" s="119">
        <v>209.8</v>
      </c>
    </row>
    <row r="704" spans="2:3" ht="15.75" thickBot="1" x14ac:dyDescent="0.3">
      <c r="B704" s="110" t="s">
        <v>780</v>
      </c>
      <c r="C704" s="119">
        <v>209.8</v>
      </c>
    </row>
    <row r="705" spans="2:3" ht="15.75" thickBot="1" x14ac:dyDescent="0.3">
      <c r="B705" s="111" t="s">
        <v>806</v>
      </c>
      <c r="C705" s="119">
        <v>199.2</v>
      </c>
    </row>
    <row r="706" spans="2:3" ht="15.75" thickBot="1" x14ac:dyDescent="0.3">
      <c r="B706" s="110" t="s">
        <v>4</v>
      </c>
      <c r="C706" s="119">
        <v>199.2</v>
      </c>
    </row>
    <row r="707" spans="2:3" ht="15.75" thickBot="1" x14ac:dyDescent="0.3">
      <c r="B707" s="116" t="s">
        <v>808</v>
      </c>
      <c r="C707" s="120">
        <v>10.6</v>
      </c>
    </row>
    <row r="708" spans="2:3" ht="15.75" thickBot="1" x14ac:dyDescent="0.3">
      <c r="B708" s="116" t="s">
        <v>825</v>
      </c>
      <c r="C708" s="120">
        <v>2.4</v>
      </c>
    </row>
    <row r="709" spans="2:3" ht="15.75" thickBot="1" x14ac:dyDescent="0.3">
      <c r="B709" s="116" t="s">
        <v>826</v>
      </c>
      <c r="C709" s="120">
        <v>13</v>
      </c>
    </row>
    <row r="710" spans="2:3" ht="15.75" thickBot="1" x14ac:dyDescent="0.3">
      <c r="B710" s="125" t="s">
        <v>1115</v>
      </c>
      <c r="C710" s="126"/>
    </row>
    <row r="711" spans="2:3" ht="15.75" thickBot="1" x14ac:dyDescent="0.3">
      <c r="B711" s="108" t="s">
        <v>780</v>
      </c>
      <c r="C711" s="119">
        <v>564.1</v>
      </c>
    </row>
    <row r="712" spans="2:3" ht="15.75" thickBot="1" x14ac:dyDescent="0.3">
      <c r="B712" s="110" t="s">
        <v>782</v>
      </c>
      <c r="C712" s="119">
        <v>564.1</v>
      </c>
    </row>
    <row r="713" spans="2:3" ht="15.75" thickBot="1" x14ac:dyDescent="0.3">
      <c r="B713" s="111" t="s">
        <v>821</v>
      </c>
      <c r="C713" s="118">
        <v>67</v>
      </c>
    </row>
    <row r="714" spans="2:3" ht="15.75" thickBot="1" x14ac:dyDescent="0.3">
      <c r="B714" s="113" t="s">
        <v>822</v>
      </c>
      <c r="C714" s="115">
        <v>67</v>
      </c>
    </row>
    <row r="715" spans="2:3" ht="15.75" thickBot="1" x14ac:dyDescent="0.3">
      <c r="B715" s="108" t="s">
        <v>4</v>
      </c>
      <c r="C715" s="119">
        <v>432.5</v>
      </c>
    </row>
    <row r="716" spans="2:3" ht="15.75" thickBot="1" x14ac:dyDescent="0.3">
      <c r="B716" s="110" t="s">
        <v>5</v>
      </c>
      <c r="C716" s="119">
        <v>185.9</v>
      </c>
    </row>
    <row r="717" spans="2:3" ht="15.75" thickBot="1" x14ac:dyDescent="0.3">
      <c r="B717" s="110" t="s">
        <v>6</v>
      </c>
      <c r="C717" s="119">
        <v>162.9</v>
      </c>
    </row>
    <row r="718" spans="2:3" ht="15.75" thickBot="1" x14ac:dyDescent="0.3">
      <c r="B718" s="110" t="s">
        <v>11</v>
      </c>
      <c r="C718" s="119">
        <v>83.7</v>
      </c>
    </row>
    <row r="719" spans="2:3" ht="15.75" thickBot="1" x14ac:dyDescent="0.3">
      <c r="B719" s="111" t="s">
        <v>802</v>
      </c>
      <c r="C719" s="119">
        <v>564.1</v>
      </c>
    </row>
    <row r="720" spans="2:3" ht="15.75" thickBot="1" x14ac:dyDescent="0.3">
      <c r="B720" s="110" t="s">
        <v>780</v>
      </c>
      <c r="C720" s="119">
        <v>564.1</v>
      </c>
    </row>
    <row r="721" spans="2:3" ht="15.75" thickBot="1" x14ac:dyDescent="0.3">
      <c r="B721" s="111" t="s">
        <v>806</v>
      </c>
      <c r="C721" s="119">
        <v>432.5</v>
      </c>
    </row>
    <row r="722" spans="2:3" ht="15.75" thickBot="1" x14ac:dyDescent="0.3">
      <c r="B722" s="110" t="s">
        <v>4</v>
      </c>
      <c r="C722" s="119">
        <v>432.5</v>
      </c>
    </row>
    <row r="723" spans="2:3" ht="15.75" thickBot="1" x14ac:dyDescent="0.3">
      <c r="B723" s="116" t="s">
        <v>808</v>
      </c>
      <c r="C723" s="120">
        <v>131.6</v>
      </c>
    </row>
    <row r="724" spans="2:3" ht="15.75" thickBot="1" x14ac:dyDescent="0.3">
      <c r="B724" s="116" t="s">
        <v>825</v>
      </c>
      <c r="C724" s="120">
        <v>184.7</v>
      </c>
    </row>
    <row r="725" spans="2:3" ht="15.75" thickBot="1" x14ac:dyDescent="0.3">
      <c r="B725" s="116" t="s">
        <v>826</v>
      </c>
      <c r="C725" s="120">
        <v>316.2</v>
      </c>
    </row>
    <row r="726" spans="2:3" ht="15.75" thickBot="1" x14ac:dyDescent="0.3">
      <c r="B726" s="125" t="s">
        <v>1116</v>
      </c>
      <c r="C726" s="126"/>
    </row>
    <row r="727" spans="2:3" ht="15.75" thickBot="1" x14ac:dyDescent="0.3">
      <c r="B727" s="108" t="s">
        <v>780</v>
      </c>
      <c r="C727" s="119">
        <v>162.5</v>
      </c>
    </row>
    <row r="728" spans="2:3" ht="15.75" thickBot="1" x14ac:dyDescent="0.3">
      <c r="B728" s="110" t="s">
        <v>782</v>
      </c>
      <c r="C728" s="119">
        <v>162.5</v>
      </c>
    </row>
    <row r="729" spans="2:3" ht="15.75" thickBot="1" x14ac:dyDescent="0.3">
      <c r="B729" s="111" t="s">
        <v>821</v>
      </c>
      <c r="C729" s="118">
        <v>45</v>
      </c>
    </row>
    <row r="730" spans="2:3" ht="15.75" thickBot="1" x14ac:dyDescent="0.3">
      <c r="B730" s="113" t="s">
        <v>822</v>
      </c>
      <c r="C730" s="115">
        <v>45</v>
      </c>
    </row>
    <row r="731" spans="2:3" ht="15.75" thickBot="1" x14ac:dyDescent="0.3">
      <c r="B731" s="108" t="s">
        <v>4</v>
      </c>
      <c r="C731" s="119">
        <v>150.69999999999999</v>
      </c>
    </row>
    <row r="732" spans="2:3" ht="15.75" thickBot="1" x14ac:dyDescent="0.3">
      <c r="B732" s="110" t="s">
        <v>5</v>
      </c>
      <c r="C732" s="119">
        <v>126.8</v>
      </c>
    </row>
    <row r="733" spans="2:3" ht="15.75" thickBot="1" x14ac:dyDescent="0.3">
      <c r="B733" s="110" t="s">
        <v>11</v>
      </c>
      <c r="C733" s="119">
        <v>23.9</v>
      </c>
    </row>
    <row r="734" spans="2:3" ht="15.75" thickBot="1" x14ac:dyDescent="0.3">
      <c r="B734" s="108" t="s">
        <v>12</v>
      </c>
      <c r="C734" s="119">
        <v>3.5</v>
      </c>
    </row>
    <row r="735" spans="2:3" ht="15.75" thickBot="1" x14ac:dyDescent="0.3">
      <c r="B735" s="111" t="s">
        <v>802</v>
      </c>
      <c r="C735" s="119">
        <v>162.5</v>
      </c>
    </row>
    <row r="736" spans="2:3" ht="15.75" thickBot="1" x14ac:dyDescent="0.3">
      <c r="B736" s="110" t="s">
        <v>780</v>
      </c>
      <c r="C736" s="119">
        <v>162.5</v>
      </c>
    </row>
    <row r="737" spans="2:3" ht="15.75" thickBot="1" x14ac:dyDescent="0.3">
      <c r="B737" s="111" t="s">
        <v>806</v>
      </c>
      <c r="C737" s="119">
        <v>154.19999999999999</v>
      </c>
    </row>
    <row r="738" spans="2:3" ht="15.75" thickBot="1" x14ac:dyDescent="0.3">
      <c r="B738" s="110" t="s">
        <v>4</v>
      </c>
      <c r="C738" s="119">
        <v>150.69999999999999</v>
      </c>
    </row>
    <row r="739" spans="2:3" ht="15.75" thickBot="1" x14ac:dyDescent="0.3">
      <c r="B739" s="110" t="s">
        <v>12</v>
      </c>
      <c r="C739" s="119">
        <v>3.5</v>
      </c>
    </row>
    <row r="740" spans="2:3" ht="15.75" thickBot="1" x14ac:dyDescent="0.3">
      <c r="B740" s="116" t="s">
        <v>808</v>
      </c>
      <c r="C740" s="120">
        <v>8.3000000000000007</v>
      </c>
    </row>
    <row r="741" spans="2:3" ht="15.75" thickBot="1" x14ac:dyDescent="0.3">
      <c r="B741" s="116" t="s">
        <v>825</v>
      </c>
      <c r="C741" s="120">
        <v>47.9</v>
      </c>
    </row>
    <row r="742" spans="2:3" ht="15.75" thickBot="1" x14ac:dyDescent="0.3">
      <c r="B742" s="116" t="s">
        <v>826</v>
      </c>
      <c r="C742" s="120">
        <v>56.2</v>
      </c>
    </row>
    <row r="743" spans="2:3" ht="15.75" thickBot="1" x14ac:dyDescent="0.3">
      <c r="B743" s="125" t="s">
        <v>1117</v>
      </c>
      <c r="C743" s="126"/>
    </row>
    <row r="744" spans="2:3" ht="15.75" thickBot="1" x14ac:dyDescent="0.3">
      <c r="B744" s="108" t="s">
        <v>780</v>
      </c>
      <c r="C744" s="119">
        <v>30.4</v>
      </c>
    </row>
    <row r="745" spans="2:3" ht="15.75" thickBot="1" x14ac:dyDescent="0.3">
      <c r="B745" s="110" t="s">
        <v>782</v>
      </c>
      <c r="C745" s="119">
        <v>30.4</v>
      </c>
    </row>
    <row r="746" spans="2:3" ht="15.75" thickBot="1" x14ac:dyDescent="0.3">
      <c r="B746" s="111" t="s">
        <v>821</v>
      </c>
      <c r="C746" s="118">
        <v>16</v>
      </c>
    </row>
    <row r="747" spans="2:3" ht="15.75" thickBot="1" x14ac:dyDescent="0.3">
      <c r="B747" s="113" t="s">
        <v>822</v>
      </c>
      <c r="C747" s="115">
        <v>16</v>
      </c>
    </row>
    <row r="748" spans="2:3" ht="15.75" thickBot="1" x14ac:dyDescent="0.3">
      <c r="B748" s="108" t="s">
        <v>4</v>
      </c>
      <c r="C748" s="119">
        <v>83.2</v>
      </c>
    </row>
    <row r="749" spans="2:3" ht="15.75" thickBot="1" x14ac:dyDescent="0.3">
      <c r="B749" s="110" t="s">
        <v>5</v>
      </c>
      <c r="C749" s="119">
        <v>54.6</v>
      </c>
    </row>
    <row r="750" spans="2:3" ht="15.75" thickBot="1" x14ac:dyDescent="0.3">
      <c r="B750" s="110" t="s">
        <v>6</v>
      </c>
      <c r="C750" s="119">
        <v>28.3</v>
      </c>
    </row>
    <row r="751" spans="2:3" ht="15.75" thickBot="1" x14ac:dyDescent="0.3">
      <c r="B751" s="110" t="s">
        <v>10</v>
      </c>
      <c r="C751" s="119">
        <v>0.3</v>
      </c>
    </row>
    <row r="752" spans="2:3" ht="15.75" thickBot="1" x14ac:dyDescent="0.3">
      <c r="B752" s="111" t="s">
        <v>802</v>
      </c>
      <c r="C752" s="119">
        <v>30.4</v>
      </c>
    </row>
    <row r="753" spans="2:3" ht="15.75" thickBot="1" x14ac:dyDescent="0.3">
      <c r="B753" s="110" t="s">
        <v>780</v>
      </c>
      <c r="C753" s="119">
        <v>30.4</v>
      </c>
    </row>
    <row r="754" spans="2:3" ht="15.75" thickBot="1" x14ac:dyDescent="0.3">
      <c r="B754" s="111" t="s">
        <v>806</v>
      </c>
      <c r="C754" s="119">
        <v>83.2</v>
      </c>
    </row>
    <row r="755" spans="2:3" ht="15.75" thickBot="1" x14ac:dyDescent="0.3">
      <c r="B755" s="110" t="s">
        <v>4</v>
      </c>
      <c r="C755" s="119">
        <v>83.2</v>
      </c>
    </row>
    <row r="756" spans="2:3" ht="15.75" thickBot="1" x14ac:dyDescent="0.3">
      <c r="B756" s="116" t="s">
        <v>808</v>
      </c>
      <c r="C756" s="120">
        <v>-52.8</v>
      </c>
    </row>
    <row r="757" spans="2:3" ht="15.75" thickBot="1" x14ac:dyDescent="0.3">
      <c r="B757" s="116" t="s">
        <v>825</v>
      </c>
      <c r="C757" s="120">
        <v>284.60000000000002</v>
      </c>
    </row>
    <row r="758" spans="2:3" ht="15.75" thickBot="1" x14ac:dyDescent="0.3">
      <c r="B758" s="116" t="s">
        <v>826</v>
      </c>
      <c r="C758" s="120">
        <v>231.7</v>
      </c>
    </row>
    <row r="759" spans="2:3" ht="15.75" thickBot="1" x14ac:dyDescent="0.3">
      <c r="B759" s="125" t="s">
        <v>1118</v>
      </c>
      <c r="C759" s="126"/>
    </row>
    <row r="760" spans="2:3" ht="15.75" thickBot="1" x14ac:dyDescent="0.3">
      <c r="B760" s="108" t="s">
        <v>780</v>
      </c>
      <c r="C760" s="119">
        <v>10.4</v>
      </c>
    </row>
    <row r="761" spans="2:3" ht="15.75" thickBot="1" x14ac:dyDescent="0.3">
      <c r="B761" s="110" t="s">
        <v>782</v>
      </c>
      <c r="C761" s="119">
        <v>10.4</v>
      </c>
    </row>
    <row r="762" spans="2:3" ht="15.75" thickBot="1" x14ac:dyDescent="0.3">
      <c r="B762" s="111" t="s">
        <v>821</v>
      </c>
      <c r="C762" s="118">
        <v>3</v>
      </c>
    </row>
    <row r="763" spans="2:3" ht="15.75" thickBot="1" x14ac:dyDescent="0.3">
      <c r="B763" s="113" t="s">
        <v>822</v>
      </c>
      <c r="C763" s="115">
        <v>3</v>
      </c>
    </row>
    <row r="764" spans="2:3" ht="15.75" thickBot="1" x14ac:dyDescent="0.3">
      <c r="B764" s="108" t="s">
        <v>4</v>
      </c>
      <c r="C764" s="119">
        <v>8.5</v>
      </c>
    </row>
    <row r="765" spans="2:3" ht="15.75" thickBot="1" x14ac:dyDescent="0.3">
      <c r="B765" s="110" t="s">
        <v>5</v>
      </c>
      <c r="C765" s="119">
        <v>8.5</v>
      </c>
    </row>
    <row r="766" spans="2:3" ht="15.75" thickBot="1" x14ac:dyDescent="0.3">
      <c r="B766" s="111" t="s">
        <v>802</v>
      </c>
      <c r="C766" s="119">
        <v>10.4</v>
      </c>
    </row>
    <row r="767" spans="2:3" ht="15.75" thickBot="1" x14ac:dyDescent="0.3">
      <c r="B767" s="110" t="s">
        <v>780</v>
      </c>
      <c r="C767" s="119">
        <v>10.4</v>
      </c>
    </row>
    <row r="768" spans="2:3" ht="15.75" thickBot="1" x14ac:dyDescent="0.3">
      <c r="B768" s="111" t="s">
        <v>806</v>
      </c>
      <c r="C768" s="119">
        <v>8.5</v>
      </c>
    </row>
    <row r="769" spans="2:3" ht="15.75" thickBot="1" x14ac:dyDescent="0.3">
      <c r="B769" s="110" t="s">
        <v>4</v>
      </c>
      <c r="C769" s="119">
        <v>8.5</v>
      </c>
    </row>
    <row r="770" spans="2:3" ht="15.75" thickBot="1" x14ac:dyDescent="0.3">
      <c r="B770" s="116" t="s">
        <v>808</v>
      </c>
      <c r="C770" s="120">
        <v>1.9</v>
      </c>
    </row>
    <row r="771" spans="2:3" ht="15.75" thickBot="1" x14ac:dyDescent="0.3">
      <c r="B771" s="116" t="s">
        <v>825</v>
      </c>
      <c r="C771" s="120">
        <v>0.6</v>
      </c>
    </row>
    <row r="772" spans="2:3" ht="15.75" thickBot="1" x14ac:dyDescent="0.3">
      <c r="B772" s="116" t="s">
        <v>826</v>
      </c>
      <c r="C772" s="120">
        <v>2.5</v>
      </c>
    </row>
    <row r="773" spans="2:3" ht="15.75" thickBot="1" x14ac:dyDescent="0.3">
      <c r="B773" s="125" t="s">
        <v>1119</v>
      </c>
      <c r="C773" s="126"/>
    </row>
    <row r="774" spans="2:3" ht="15.75" thickBot="1" x14ac:dyDescent="0.3">
      <c r="B774" s="108" t="s">
        <v>780</v>
      </c>
      <c r="C774" s="109">
        <v>26327.5</v>
      </c>
    </row>
    <row r="775" spans="2:3" ht="15.75" thickBot="1" x14ac:dyDescent="0.3">
      <c r="B775" s="110" t="s">
        <v>782</v>
      </c>
      <c r="C775" s="109">
        <v>26327.5</v>
      </c>
    </row>
    <row r="776" spans="2:3" ht="15.75" thickBot="1" x14ac:dyDescent="0.3">
      <c r="B776" s="108" t="s">
        <v>4</v>
      </c>
      <c r="C776" s="109">
        <v>20555.599999999999</v>
      </c>
    </row>
    <row r="777" spans="2:3" ht="15.75" thickBot="1" x14ac:dyDescent="0.3">
      <c r="B777" s="110" t="s">
        <v>5</v>
      </c>
      <c r="C777" s="119">
        <v>123.8</v>
      </c>
    </row>
    <row r="778" spans="2:3" ht="15.75" thickBot="1" x14ac:dyDescent="0.3">
      <c r="B778" s="110" t="s">
        <v>6</v>
      </c>
      <c r="C778" s="109">
        <v>19845.7</v>
      </c>
    </row>
    <row r="779" spans="2:3" ht="15.75" thickBot="1" x14ac:dyDescent="0.3">
      <c r="B779" s="110" t="s">
        <v>11</v>
      </c>
      <c r="C779" s="119">
        <v>586</v>
      </c>
    </row>
    <row r="780" spans="2:3" ht="15.75" thickBot="1" x14ac:dyDescent="0.3">
      <c r="B780" s="108" t="s">
        <v>12</v>
      </c>
      <c r="C780" s="119">
        <v>3</v>
      </c>
    </row>
    <row r="781" spans="2:3" ht="15.75" thickBot="1" x14ac:dyDescent="0.3">
      <c r="B781" s="108" t="s">
        <v>14</v>
      </c>
      <c r="C781" s="109">
        <v>1121</v>
      </c>
    </row>
    <row r="782" spans="2:3" ht="15.75" thickBot="1" x14ac:dyDescent="0.3">
      <c r="B782" s="111" t="s">
        <v>802</v>
      </c>
      <c r="C782" s="109">
        <v>26327.5</v>
      </c>
    </row>
    <row r="783" spans="2:3" ht="15.75" thickBot="1" x14ac:dyDescent="0.3">
      <c r="B783" s="110" t="s">
        <v>780</v>
      </c>
      <c r="C783" s="109">
        <v>26327.5</v>
      </c>
    </row>
    <row r="784" spans="2:3" ht="15.75" thickBot="1" x14ac:dyDescent="0.3">
      <c r="B784" s="111" t="s">
        <v>806</v>
      </c>
      <c r="C784" s="109">
        <v>21679.599999999999</v>
      </c>
    </row>
    <row r="785" spans="2:3" ht="15.75" thickBot="1" x14ac:dyDescent="0.3">
      <c r="B785" s="110" t="s">
        <v>4</v>
      </c>
      <c r="C785" s="109">
        <v>20555.599999999999</v>
      </c>
    </row>
    <row r="786" spans="2:3" ht="15.75" thickBot="1" x14ac:dyDescent="0.3">
      <c r="B786" s="110" t="s">
        <v>12</v>
      </c>
      <c r="C786" s="119">
        <v>3</v>
      </c>
    </row>
    <row r="787" spans="2:3" ht="15.75" thickBot="1" x14ac:dyDescent="0.3">
      <c r="B787" s="110" t="s">
        <v>14</v>
      </c>
      <c r="C787" s="109">
        <v>1121</v>
      </c>
    </row>
    <row r="788" spans="2:3" ht="15.75" thickBot="1" x14ac:dyDescent="0.3">
      <c r="B788" s="116" t="s">
        <v>808</v>
      </c>
      <c r="C788" s="117">
        <v>4647.8999999999996</v>
      </c>
    </row>
    <row r="789" spans="2:3" ht="15.75" thickBot="1" x14ac:dyDescent="0.3">
      <c r="B789" s="116" t="s">
        <v>825</v>
      </c>
      <c r="C789" s="117">
        <v>3555.7</v>
      </c>
    </row>
    <row r="790" spans="2:3" ht="15.75" thickBot="1" x14ac:dyDescent="0.3">
      <c r="B790" s="116" t="s">
        <v>826</v>
      </c>
      <c r="C790" s="117">
        <v>8203.7000000000007</v>
      </c>
    </row>
    <row r="791" spans="2:3" ht="15.75" thickBot="1" x14ac:dyDescent="0.3">
      <c r="B791" s="125" t="s">
        <v>1120</v>
      </c>
      <c r="C791" s="126"/>
    </row>
    <row r="792" spans="2:3" ht="15.75" thickBot="1" x14ac:dyDescent="0.3">
      <c r="B792" s="108" t="s">
        <v>780</v>
      </c>
      <c r="C792" s="109">
        <v>29750.799999999999</v>
      </c>
    </row>
    <row r="793" spans="2:3" ht="15.75" thickBot="1" x14ac:dyDescent="0.3">
      <c r="B793" s="110" t="s">
        <v>782</v>
      </c>
      <c r="C793" s="109">
        <v>29750.799999999999</v>
      </c>
    </row>
    <row r="794" spans="2:3" ht="15.75" thickBot="1" x14ac:dyDescent="0.3">
      <c r="B794" s="108" t="s">
        <v>805</v>
      </c>
      <c r="C794" s="119">
        <v>507.6</v>
      </c>
    </row>
    <row r="795" spans="2:3" ht="15.75" thickBot="1" x14ac:dyDescent="0.3">
      <c r="B795" s="108" t="s">
        <v>4</v>
      </c>
      <c r="C795" s="109">
        <v>27495.7</v>
      </c>
    </row>
    <row r="796" spans="2:3" ht="15.75" thickBot="1" x14ac:dyDescent="0.3">
      <c r="B796" s="110" t="s">
        <v>5</v>
      </c>
      <c r="C796" s="109">
        <v>6130.8</v>
      </c>
    </row>
    <row r="797" spans="2:3" ht="15.75" thickBot="1" x14ac:dyDescent="0.3">
      <c r="B797" s="110" t="s">
        <v>6</v>
      </c>
      <c r="C797" s="109">
        <v>18420.7</v>
      </c>
    </row>
    <row r="798" spans="2:3" ht="15.75" thickBot="1" x14ac:dyDescent="0.3">
      <c r="B798" s="110" t="s">
        <v>7</v>
      </c>
      <c r="C798" s="119">
        <v>223.9</v>
      </c>
    </row>
    <row r="799" spans="2:3" ht="15.75" thickBot="1" x14ac:dyDescent="0.3">
      <c r="B799" s="110" t="s">
        <v>11</v>
      </c>
      <c r="C799" s="109">
        <v>2720.2</v>
      </c>
    </row>
    <row r="800" spans="2:3" ht="15.75" thickBot="1" x14ac:dyDescent="0.3">
      <c r="B800" s="108" t="s">
        <v>14</v>
      </c>
      <c r="C800" s="109">
        <v>2716.3</v>
      </c>
    </row>
    <row r="801" spans="2:3" ht="15.75" thickBot="1" x14ac:dyDescent="0.3">
      <c r="B801" s="111" t="s">
        <v>802</v>
      </c>
      <c r="C801" s="109">
        <v>30258.400000000001</v>
      </c>
    </row>
    <row r="802" spans="2:3" ht="15.75" thickBot="1" x14ac:dyDescent="0.3">
      <c r="B802" s="110" t="s">
        <v>780</v>
      </c>
      <c r="C802" s="109">
        <v>29750.799999999999</v>
      </c>
    </row>
    <row r="803" spans="2:3" ht="15.75" thickBot="1" x14ac:dyDescent="0.3">
      <c r="B803" s="110" t="s">
        <v>805</v>
      </c>
      <c r="C803" s="119">
        <v>507.6</v>
      </c>
    </row>
    <row r="804" spans="2:3" ht="15.75" thickBot="1" x14ac:dyDescent="0.3">
      <c r="B804" s="111" t="s">
        <v>806</v>
      </c>
      <c r="C804" s="109">
        <v>30212</v>
      </c>
    </row>
    <row r="805" spans="2:3" ht="15.75" thickBot="1" x14ac:dyDescent="0.3">
      <c r="B805" s="110" t="s">
        <v>4</v>
      </c>
      <c r="C805" s="109">
        <v>27495.7</v>
      </c>
    </row>
    <row r="806" spans="2:3" ht="15.75" thickBot="1" x14ac:dyDescent="0.3">
      <c r="B806" s="110" t="s">
        <v>14</v>
      </c>
      <c r="C806" s="109">
        <v>2716.3</v>
      </c>
    </row>
    <row r="807" spans="2:3" ht="15.75" thickBot="1" x14ac:dyDescent="0.3">
      <c r="B807" s="116" t="s">
        <v>808</v>
      </c>
      <c r="C807" s="120">
        <v>46.4</v>
      </c>
    </row>
    <row r="808" spans="2:3" ht="15.75" thickBot="1" x14ac:dyDescent="0.3">
      <c r="B808" s="116" t="s">
        <v>825</v>
      </c>
      <c r="C808" s="120">
        <v>113.9</v>
      </c>
    </row>
    <row r="809" spans="2:3" ht="15.75" thickBot="1" x14ac:dyDescent="0.3">
      <c r="B809" s="116" t="s">
        <v>826</v>
      </c>
      <c r="C809" s="120">
        <v>160.19999999999999</v>
      </c>
    </row>
    <row r="810" spans="2:3" ht="15.75" thickBot="1" x14ac:dyDescent="0.3">
      <c r="B810" s="125" t="s">
        <v>1121</v>
      </c>
      <c r="C810" s="126"/>
    </row>
    <row r="811" spans="2:3" ht="15.75" thickBot="1" x14ac:dyDescent="0.3">
      <c r="B811" s="108" t="s">
        <v>780</v>
      </c>
      <c r="C811" s="109">
        <v>1022</v>
      </c>
    </row>
    <row r="812" spans="2:3" ht="15.75" thickBot="1" x14ac:dyDescent="0.3">
      <c r="B812" s="110" t="s">
        <v>782</v>
      </c>
      <c r="C812" s="109">
        <v>1022</v>
      </c>
    </row>
    <row r="813" spans="2:3" ht="15.75" thickBot="1" x14ac:dyDescent="0.3">
      <c r="B813" s="108" t="s">
        <v>809</v>
      </c>
      <c r="C813" s="119">
        <v>8</v>
      </c>
    </row>
    <row r="814" spans="2:3" ht="15.75" thickBot="1" x14ac:dyDescent="0.3">
      <c r="B814" s="108" t="s">
        <v>4</v>
      </c>
      <c r="C814" s="119">
        <v>914</v>
      </c>
    </row>
    <row r="815" spans="2:3" ht="15.75" thickBot="1" x14ac:dyDescent="0.3">
      <c r="B815" s="110" t="s">
        <v>5</v>
      </c>
      <c r="C815" s="119">
        <v>662</v>
      </c>
    </row>
    <row r="816" spans="2:3" ht="15.75" thickBot="1" x14ac:dyDescent="0.3">
      <c r="B816" s="110" t="s">
        <v>6</v>
      </c>
      <c r="C816" s="119">
        <v>124</v>
      </c>
    </row>
    <row r="817" spans="2:3" ht="15.75" thickBot="1" x14ac:dyDescent="0.3">
      <c r="B817" s="110" t="s">
        <v>10</v>
      </c>
      <c r="C817" s="119">
        <v>12</v>
      </c>
    </row>
    <row r="818" spans="2:3" ht="15.75" thickBot="1" x14ac:dyDescent="0.3">
      <c r="B818" s="110" t="s">
        <v>11</v>
      </c>
      <c r="C818" s="119">
        <v>116</v>
      </c>
    </row>
    <row r="819" spans="2:3" ht="15.75" thickBot="1" x14ac:dyDescent="0.3">
      <c r="B819" s="108" t="s">
        <v>14</v>
      </c>
      <c r="C819" s="119">
        <v>7</v>
      </c>
    </row>
    <row r="820" spans="2:3" ht="15.75" thickBot="1" x14ac:dyDescent="0.3">
      <c r="B820" s="111" t="s">
        <v>802</v>
      </c>
      <c r="C820" s="109">
        <v>1030</v>
      </c>
    </row>
    <row r="821" spans="2:3" ht="15.75" thickBot="1" x14ac:dyDescent="0.3">
      <c r="B821" s="110" t="s">
        <v>780</v>
      </c>
      <c r="C821" s="109">
        <v>1022</v>
      </c>
    </row>
    <row r="822" spans="2:3" ht="15.75" thickBot="1" x14ac:dyDescent="0.3">
      <c r="B822" s="110" t="s">
        <v>804</v>
      </c>
      <c r="C822" s="119">
        <v>8</v>
      </c>
    </row>
    <row r="823" spans="2:3" ht="15.75" thickBot="1" x14ac:dyDescent="0.3">
      <c r="B823" s="111" t="s">
        <v>806</v>
      </c>
      <c r="C823" s="119">
        <v>921</v>
      </c>
    </row>
    <row r="824" spans="2:3" ht="15.75" thickBot="1" x14ac:dyDescent="0.3">
      <c r="B824" s="110" t="s">
        <v>4</v>
      </c>
      <c r="C824" s="119">
        <v>914</v>
      </c>
    </row>
    <row r="825" spans="2:3" ht="15.75" thickBot="1" x14ac:dyDescent="0.3">
      <c r="B825" s="110" t="s">
        <v>14</v>
      </c>
      <c r="C825" s="119">
        <v>7</v>
      </c>
    </row>
    <row r="826" spans="2:3" ht="15.75" thickBot="1" x14ac:dyDescent="0.3">
      <c r="B826" s="116" t="s">
        <v>808</v>
      </c>
      <c r="C826" s="120">
        <v>109</v>
      </c>
    </row>
    <row r="827" spans="2:3" ht="15.75" thickBot="1" x14ac:dyDescent="0.3">
      <c r="B827" s="116" t="s">
        <v>825</v>
      </c>
      <c r="C827" s="120">
        <v>212</v>
      </c>
    </row>
    <row r="828" spans="2:3" ht="15.75" thickBot="1" x14ac:dyDescent="0.3">
      <c r="B828" s="116" t="s">
        <v>826</v>
      </c>
      <c r="C828" s="120">
        <v>321</v>
      </c>
    </row>
    <row r="829" spans="2:3" ht="15.75" thickBot="1" x14ac:dyDescent="0.3">
      <c r="B829" s="125" t="s">
        <v>1122</v>
      </c>
      <c r="C829" s="126"/>
    </row>
    <row r="830" spans="2:3" ht="15.75" thickBot="1" x14ac:dyDescent="0.3">
      <c r="B830" s="108" t="s">
        <v>780</v>
      </c>
      <c r="C830" s="119">
        <v>7.9</v>
      </c>
    </row>
    <row r="831" spans="2:3" ht="15.75" thickBot="1" x14ac:dyDescent="0.3">
      <c r="B831" s="110" t="s">
        <v>782</v>
      </c>
      <c r="C831" s="119">
        <v>7.9</v>
      </c>
    </row>
    <row r="832" spans="2:3" ht="15.75" thickBot="1" x14ac:dyDescent="0.3">
      <c r="B832" s="111" t="s">
        <v>821</v>
      </c>
      <c r="C832" s="118">
        <v>3</v>
      </c>
    </row>
    <row r="833" spans="2:3" ht="15.75" thickBot="1" x14ac:dyDescent="0.3">
      <c r="B833" s="113" t="s">
        <v>822</v>
      </c>
      <c r="C833" s="115">
        <v>3</v>
      </c>
    </row>
    <row r="834" spans="2:3" ht="15.75" thickBot="1" x14ac:dyDescent="0.3">
      <c r="B834" s="108" t="s">
        <v>4</v>
      </c>
      <c r="C834" s="119">
        <v>6.3</v>
      </c>
    </row>
    <row r="835" spans="2:3" ht="15.75" thickBot="1" x14ac:dyDescent="0.3">
      <c r="B835" s="110" t="s">
        <v>5</v>
      </c>
      <c r="C835" s="119">
        <v>6.2</v>
      </c>
    </row>
    <row r="836" spans="2:3" ht="15.75" thickBot="1" x14ac:dyDescent="0.3">
      <c r="B836" s="110" t="s">
        <v>11</v>
      </c>
      <c r="C836" s="119">
        <v>0.1</v>
      </c>
    </row>
    <row r="837" spans="2:3" ht="15.75" thickBot="1" x14ac:dyDescent="0.3">
      <c r="B837" s="108" t="s">
        <v>14</v>
      </c>
      <c r="C837" s="119">
        <v>0.7</v>
      </c>
    </row>
    <row r="838" spans="2:3" ht="15.75" thickBot="1" x14ac:dyDescent="0.3">
      <c r="B838" s="111" t="s">
        <v>802</v>
      </c>
      <c r="C838" s="119">
        <v>7.9</v>
      </c>
    </row>
    <row r="839" spans="2:3" ht="15.75" thickBot="1" x14ac:dyDescent="0.3">
      <c r="B839" s="110" t="s">
        <v>780</v>
      </c>
      <c r="C839" s="119">
        <v>7.9</v>
      </c>
    </row>
    <row r="840" spans="2:3" ht="15.75" thickBot="1" x14ac:dyDescent="0.3">
      <c r="B840" s="111" t="s">
        <v>806</v>
      </c>
      <c r="C840" s="119">
        <v>7</v>
      </c>
    </row>
    <row r="841" spans="2:3" ht="15.75" thickBot="1" x14ac:dyDescent="0.3">
      <c r="B841" s="110" t="s">
        <v>4</v>
      </c>
      <c r="C841" s="119">
        <v>6.3</v>
      </c>
    </row>
    <row r="842" spans="2:3" ht="15.75" thickBot="1" x14ac:dyDescent="0.3">
      <c r="B842" s="110" t="s">
        <v>14</v>
      </c>
      <c r="C842" s="119">
        <v>0.7</v>
      </c>
    </row>
    <row r="843" spans="2:3" ht="15.75" thickBot="1" x14ac:dyDescent="0.3">
      <c r="B843" s="116" t="s">
        <v>808</v>
      </c>
      <c r="C843" s="120">
        <v>0.9</v>
      </c>
    </row>
    <row r="844" spans="2:3" ht="15.75" thickBot="1" x14ac:dyDescent="0.3">
      <c r="B844" s="116" t="s">
        <v>826</v>
      </c>
      <c r="C844" s="120">
        <v>0.9</v>
      </c>
    </row>
    <row r="845" spans="2:3" ht="15.75" thickBot="1" x14ac:dyDescent="0.3">
      <c r="B845" s="125" t="s">
        <v>1123</v>
      </c>
      <c r="C845" s="126"/>
    </row>
    <row r="846" spans="2:3" ht="15.75" thickBot="1" x14ac:dyDescent="0.3">
      <c r="B846" s="108" t="s">
        <v>780</v>
      </c>
      <c r="C846" s="109">
        <v>2316</v>
      </c>
    </row>
    <row r="847" spans="2:3" ht="15.75" thickBot="1" x14ac:dyDescent="0.3">
      <c r="B847" s="110" t="s">
        <v>782</v>
      </c>
      <c r="C847" s="109">
        <v>2316</v>
      </c>
    </row>
    <row r="848" spans="2:3" ht="15.75" thickBot="1" x14ac:dyDescent="0.3">
      <c r="B848" s="111" t="s">
        <v>821</v>
      </c>
      <c r="C848" s="118">
        <v>206</v>
      </c>
    </row>
    <row r="849" spans="2:3" ht="15.75" thickBot="1" x14ac:dyDescent="0.3">
      <c r="B849" s="113" t="s">
        <v>822</v>
      </c>
      <c r="C849" s="115">
        <v>206</v>
      </c>
    </row>
    <row r="850" spans="2:3" ht="15.75" thickBot="1" x14ac:dyDescent="0.3">
      <c r="B850" s="108" t="s">
        <v>4</v>
      </c>
      <c r="C850" s="109">
        <v>2141.1</v>
      </c>
    </row>
    <row r="851" spans="2:3" ht="15.75" thickBot="1" x14ac:dyDescent="0.3">
      <c r="B851" s="110" t="s">
        <v>5</v>
      </c>
      <c r="C851" s="119">
        <v>985.4</v>
      </c>
    </row>
    <row r="852" spans="2:3" ht="15.75" thickBot="1" x14ac:dyDescent="0.3">
      <c r="B852" s="110" t="s">
        <v>6</v>
      </c>
      <c r="C852" s="119">
        <v>766</v>
      </c>
    </row>
    <row r="853" spans="2:3" ht="15.75" thickBot="1" x14ac:dyDescent="0.3">
      <c r="B853" s="110" t="s">
        <v>11</v>
      </c>
      <c r="C853" s="119">
        <v>389.7</v>
      </c>
    </row>
    <row r="854" spans="2:3" ht="15.75" thickBot="1" x14ac:dyDescent="0.3">
      <c r="B854" s="111" t="s">
        <v>802</v>
      </c>
      <c r="C854" s="109">
        <v>2316</v>
      </c>
    </row>
    <row r="855" spans="2:3" ht="15.75" thickBot="1" x14ac:dyDescent="0.3">
      <c r="B855" s="110" t="s">
        <v>780</v>
      </c>
      <c r="C855" s="109">
        <v>2316</v>
      </c>
    </row>
    <row r="856" spans="2:3" ht="15.75" thickBot="1" x14ac:dyDescent="0.3">
      <c r="B856" s="111" t="s">
        <v>806</v>
      </c>
      <c r="C856" s="109">
        <v>2141.1</v>
      </c>
    </row>
    <row r="857" spans="2:3" ht="15.75" thickBot="1" x14ac:dyDescent="0.3">
      <c r="B857" s="110" t="s">
        <v>4</v>
      </c>
      <c r="C857" s="109">
        <v>2141.1</v>
      </c>
    </row>
    <row r="858" spans="2:3" ht="15.75" thickBot="1" x14ac:dyDescent="0.3">
      <c r="B858" s="116" t="s">
        <v>808</v>
      </c>
      <c r="C858" s="120">
        <v>174.9</v>
      </c>
    </row>
    <row r="859" spans="2:3" ht="15.75" thickBot="1" x14ac:dyDescent="0.3">
      <c r="B859" s="116" t="s">
        <v>825</v>
      </c>
      <c r="C859" s="120">
        <v>297.8</v>
      </c>
    </row>
    <row r="860" spans="2:3" ht="15.75" thickBot="1" x14ac:dyDescent="0.3">
      <c r="B860" s="116" t="s">
        <v>826</v>
      </c>
      <c r="C860" s="120">
        <v>472.7</v>
      </c>
    </row>
    <row r="861" spans="2:3" ht="15.75" thickBot="1" x14ac:dyDescent="0.3">
      <c r="B861" s="125" t="s">
        <v>1124</v>
      </c>
      <c r="C861" s="126"/>
    </row>
    <row r="862" spans="2:3" ht="15.75" thickBot="1" x14ac:dyDescent="0.3">
      <c r="B862" s="108" t="s">
        <v>780</v>
      </c>
      <c r="C862" s="119">
        <v>714.7</v>
      </c>
    </row>
    <row r="863" spans="2:3" ht="15.75" thickBot="1" x14ac:dyDescent="0.3">
      <c r="B863" s="110" t="s">
        <v>782</v>
      </c>
      <c r="C863" s="119">
        <v>714.7</v>
      </c>
    </row>
    <row r="864" spans="2:3" ht="15.75" thickBot="1" x14ac:dyDescent="0.3">
      <c r="B864" s="111" t="s">
        <v>821</v>
      </c>
      <c r="C864" s="118">
        <v>98</v>
      </c>
    </row>
    <row r="865" spans="2:3" ht="15.75" thickBot="1" x14ac:dyDescent="0.3">
      <c r="B865" s="113" t="s">
        <v>822</v>
      </c>
      <c r="C865" s="115">
        <v>98</v>
      </c>
    </row>
    <row r="866" spans="2:3" ht="15.75" thickBot="1" x14ac:dyDescent="0.3">
      <c r="B866" s="108" t="s">
        <v>4</v>
      </c>
      <c r="C866" s="119">
        <v>648.4</v>
      </c>
    </row>
    <row r="867" spans="2:3" ht="15.75" thickBot="1" x14ac:dyDescent="0.3">
      <c r="B867" s="110" t="s">
        <v>5</v>
      </c>
      <c r="C867" s="119">
        <v>552.20000000000005</v>
      </c>
    </row>
    <row r="868" spans="2:3" ht="15.75" thickBot="1" x14ac:dyDescent="0.3">
      <c r="B868" s="110" t="s">
        <v>6</v>
      </c>
      <c r="C868" s="119">
        <v>29.1</v>
      </c>
    </row>
    <row r="869" spans="2:3" ht="15.75" thickBot="1" x14ac:dyDescent="0.3">
      <c r="B869" s="110" t="s">
        <v>11</v>
      </c>
      <c r="C869" s="119">
        <v>67.099999999999994</v>
      </c>
    </row>
    <row r="870" spans="2:3" ht="15.75" thickBot="1" x14ac:dyDescent="0.3">
      <c r="B870" s="108" t="s">
        <v>12</v>
      </c>
      <c r="C870" s="119">
        <v>29.6</v>
      </c>
    </row>
    <row r="871" spans="2:3" ht="15.75" thickBot="1" x14ac:dyDescent="0.3">
      <c r="B871" s="111" t="s">
        <v>802</v>
      </c>
      <c r="C871" s="119">
        <v>714.7</v>
      </c>
    </row>
    <row r="872" spans="2:3" ht="15.75" thickBot="1" x14ac:dyDescent="0.3">
      <c r="B872" s="110" t="s">
        <v>780</v>
      </c>
      <c r="C872" s="119">
        <v>714.7</v>
      </c>
    </row>
    <row r="873" spans="2:3" ht="15.75" thickBot="1" x14ac:dyDescent="0.3">
      <c r="B873" s="111" t="s">
        <v>806</v>
      </c>
      <c r="C873" s="119">
        <v>678</v>
      </c>
    </row>
    <row r="874" spans="2:3" ht="15.75" thickBot="1" x14ac:dyDescent="0.3">
      <c r="B874" s="110" t="s">
        <v>4</v>
      </c>
      <c r="C874" s="119">
        <v>648.4</v>
      </c>
    </row>
    <row r="875" spans="2:3" ht="15.75" thickBot="1" x14ac:dyDescent="0.3">
      <c r="B875" s="110" t="s">
        <v>12</v>
      </c>
      <c r="C875" s="119">
        <v>29.6</v>
      </c>
    </row>
    <row r="876" spans="2:3" ht="15.75" thickBot="1" x14ac:dyDescent="0.3">
      <c r="B876" s="116" t="s">
        <v>808</v>
      </c>
      <c r="C876" s="120">
        <v>36.700000000000003</v>
      </c>
    </row>
    <row r="877" spans="2:3" ht="15.75" thickBot="1" x14ac:dyDescent="0.3">
      <c r="B877" s="116" t="s">
        <v>825</v>
      </c>
      <c r="C877" s="117">
        <v>1003.6</v>
      </c>
    </row>
    <row r="878" spans="2:3" ht="15.75" thickBot="1" x14ac:dyDescent="0.3">
      <c r="B878" s="116" t="s">
        <v>826</v>
      </c>
      <c r="C878" s="117">
        <v>1040.3</v>
      </c>
    </row>
    <row r="879" spans="2:3" ht="15.75" thickBot="1" x14ac:dyDescent="0.3">
      <c r="B879" s="125" t="s">
        <v>1125</v>
      </c>
      <c r="C879" s="126"/>
    </row>
    <row r="880" spans="2:3" ht="15.75" thickBot="1" x14ac:dyDescent="0.3">
      <c r="B880" s="108" t="s">
        <v>780</v>
      </c>
      <c r="C880" s="119">
        <v>147</v>
      </c>
    </row>
    <row r="881" spans="2:3" ht="15.75" thickBot="1" x14ac:dyDescent="0.3">
      <c r="B881" s="110" t="s">
        <v>782</v>
      </c>
      <c r="C881" s="119">
        <v>147</v>
      </c>
    </row>
    <row r="882" spans="2:3" ht="15.75" thickBot="1" x14ac:dyDescent="0.3">
      <c r="B882" s="111" t="s">
        <v>821</v>
      </c>
      <c r="C882" s="118">
        <v>17</v>
      </c>
    </row>
    <row r="883" spans="2:3" ht="15.75" thickBot="1" x14ac:dyDescent="0.3">
      <c r="B883" s="113" t="s">
        <v>822</v>
      </c>
      <c r="C883" s="115">
        <v>17</v>
      </c>
    </row>
    <row r="884" spans="2:3" ht="15.75" thickBot="1" x14ac:dyDescent="0.3">
      <c r="B884" s="108" t="s">
        <v>4</v>
      </c>
      <c r="C884" s="119">
        <v>271.7</v>
      </c>
    </row>
    <row r="885" spans="2:3" ht="15.75" thickBot="1" x14ac:dyDescent="0.3">
      <c r="B885" s="110" t="s">
        <v>5</v>
      </c>
      <c r="C885" s="119">
        <v>126.1</v>
      </c>
    </row>
    <row r="886" spans="2:3" ht="15.75" thickBot="1" x14ac:dyDescent="0.3">
      <c r="B886" s="110" t="s">
        <v>6</v>
      </c>
      <c r="C886" s="119">
        <v>90.3</v>
      </c>
    </row>
    <row r="887" spans="2:3" ht="15.75" thickBot="1" x14ac:dyDescent="0.3">
      <c r="B887" s="110" t="s">
        <v>10</v>
      </c>
      <c r="C887" s="119">
        <v>4.2</v>
      </c>
    </row>
    <row r="888" spans="2:3" ht="15.75" thickBot="1" x14ac:dyDescent="0.3">
      <c r="B888" s="110" t="s">
        <v>11</v>
      </c>
      <c r="C888" s="119">
        <v>51.1</v>
      </c>
    </row>
    <row r="889" spans="2:3" ht="15.75" thickBot="1" x14ac:dyDescent="0.3">
      <c r="B889" s="111" t="s">
        <v>802</v>
      </c>
      <c r="C889" s="119">
        <v>147</v>
      </c>
    </row>
    <row r="890" spans="2:3" ht="15.75" thickBot="1" x14ac:dyDescent="0.3">
      <c r="B890" s="110" t="s">
        <v>780</v>
      </c>
      <c r="C890" s="119">
        <v>147</v>
      </c>
    </row>
    <row r="891" spans="2:3" ht="15.75" thickBot="1" x14ac:dyDescent="0.3">
      <c r="B891" s="111" t="s">
        <v>806</v>
      </c>
      <c r="C891" s="119">
        <v>271.7</v>
      </c>
    </row>
    <row r="892" spans="2:3" ht="15.75" thickBot="1" x14ac:dyDescent="0.3">
      <c r="B892" s="110" t="s">
        <v>4</v>
      </c>
      <c r="C892" s="119">
        <v>271.7</v>
      </c>
    </row>
    <row r="893" spans="2:3" ht="15.75" thickBot="1" x14ac:dyDescent="0.3">
      <c r="B893" s="116" t="s">
        <v>808</v>
      </c>
      <c r="C893" s="120">
        <v>-124.7</v>
      </c>
    </row>
    <row r="894" spans="2:3" ht="15.75" thickBot="1" x14ac:dyDescent="0.3">
      <c r="B894" s="116" t="s">
        <v>825</v>
      </c>
      <c r="C894" s="120">
        <v>164.3</v>
      </c>
    </row>
    <row r="895" spans="2:3" ht="15.75" thickBot="1" x14ac:dyDescent="0.3">
      <c r="B895" s="116" t="s">
        <v>826</v>
      </c>
      <c r="C895" s="120">
        <v>39.6</v>
      </c>
    </row>
    <row r="896" spans="2:3" ht="15.75" thickBot="1" x14ac:dyDescent="0.3">
      <c r="B896" s="125" t="s">
        <v>1126</v>
      </c>
      <c r="C896" s="126"/>
    </row>
    <row r="897" spans="2:3" ht="15.75" thickBot="1" x14ac:dyDescent="0.3">
      <c r="B897" s="108" t="s">
        <v>780</v>
      </c>
      <c r="C897" s="109">
        <v>3042</v>
      </c>
    </row>
    <row r="898" spans="2:3" ht="15.75" thickBot="1" x14ac:dyDescent="0.3">
      <c r="B898" s="110" t="s">
        <v>782</v>
      </c>
      <c r="C898" s="109">
        <v>3042</v>
      </c>
    </row>
    <row r="899" spans="2:3" ht="15.75" thickBot="1" x14ac:dyDescent="0.3">
      <c r="B899" s="111" t="s">
        <v>821</v>
      </c>
      <c r="C899" s="118">
        <v>196</v>
      </c>
    </row>
    <row r="900" spans="2:3" ht="15.75" thickBot="1" x14ac:dyDescent="0.3">
      <c r="B900" s="113" t="s">
        <v>822</v>
      </c>
      <c r="C900" s="115">
        <v>196</v>
      </c>
    </row>
    <row r="901" spans="2:3" ht="15.75" thickBot="1" x14ac:dyDescent="0.3">
      <c r="B901" s="108" t="s">
        <v>4</v>
      </c>
      <c r="C901" s="109">
        <v>3120</v>
      </c>
    </row>
    <row r="902" spans="2:3" ht="15.75" thickBot="1" x14ac:dyDescent="0.3">
      <c r="B902" s="110" t="s">
        <v>5</v>
      </c>
      <c r="C902" s="109">
        <v>1540</v>
      </c>
    </row>
    <row r="903" spans="2:3" ht="15.75" thickBot="1" x14ac:dyDescent="0.3">
      <c r="B903" s="110" t="s">
        <v>6</v>
      </c>
      <c r="C903" s="119">
        <v>37</v>
      </c>
    </row>
    <row r="904" spans="2:3" ht="15.75" thickBot="1" x14ac:dyDescent="0.3">
      <c r="B904" s="110" t="s">
        <v>11</v>
      </c>
      <c r="C904" s="109">
        <v>1543</v>
      </c>
    </row>
    <row r="905" spans="2:3" ht="15.75" thickBot="1" x14ac:dyDescent="0.3">
      <c r="B905" s="111" t="s">
        <v>802</v>
      </c>
      <c r="C905" s="109">
        <v>3042</v>
      </c>
    </row>
    <row r="906" spans="2:3" ht="15.75" thickBot="1" x14ac:dyDescent="0.3">
      <c r="B906" s="110" t="s">
        <v>780</v>
      </c>
      <c r="C906" s="109">
        <v>3042</v>
      </c>
    </row>
    <row r="907" spans="2:3" ht="15.75" thickBot="1" x14ac:dyDescent="0.3">
      <c r="B907" s="111" t="s">
        <v>806</v>
      </c>
      <c r="C907" s="109">
        <v>3120</v>
      </c>
    </row>
    <row r="908" spans="2:3" ht="15.75" thickBot="1" x14ac:dyDescent="0.3">
      <c r="B908" s="110" t="s">
        <v>4</v>
      </c>
      <c r="C908" s="109">
        <v>3120</v>
      </c>
    </row>
    <row r="909" spans="2:3" ht="15.75" thickBot="1" x14ac:dyDescent="0.3">
      <c r="B909" s="116" t="s">
        <v>808</v>
      </c>
      <c r="C909" s="120">
        <v>-78</v>
      </c>
    </row>
    <row r="910" spans="2:3" ht="15.75" thickBot="1" x14ac:dyDescent="0.3">
      <c r="B910" s="116" t="s">
        <v>825</v>
      </c>
      <c r="C910" s="120">
        <v>165</v>
      </c>
    </row>
    <row r="911" spans="2:3" ht="15.75" thickBot="1" x14ac:dyDescent="0.3">
      <c r="B911" s="116" t="s">
        <v>826</v>
      </c>
      <c r="C911" s="120">
        <v>87</v>
      </c>
    </row>
    <row r="912" spans="2:3" ht="15.75" thickBot="1" x14ac:dyDescent="0.3">
      <c r="B912" s="125" t="s">
        <v>1127</v>
      </c>
      <c r="C912" s="126"/>
    </row>
    <row r="913" spans="2:3" ht="15.75" thickBot="1" x14ac:dyDescent="0.3">
      <c r="B913" s="108" t="s">
        <v>780</v>
      </c>
      <c r="C913" s="109">
        <v>3825</v>
      </c>
    </row>
    <row r="914" spans="2:3" ht="15.75" thickBot="1" x14ac:dyDescent="0.3">
      <c r="B914" s="110" t="s">
        <v>782</v>
      </c>
      <c r="C914" s="109">
        <v>3825</v>
      </c>
    </row>
    <row r="915" spans="2:3" ht="15.75" thickBot="1" x14ac:dyDescent="0.3">
      <c r="B915" s="108" t="s">
        <v>809</v>
      </c>
      <c r="C915" s="109">
        <v>6152</v>
      </c>
    </row>
    <row r="916" spans="2:3" ht="15.75" thickBot="1" x14ac:dyDescent="0.3">
      <c r="B916" s="108" t="s">
        <v>805</v>
      </c>
      <c r="C916" s="119">
        <v>654</v>
      </c>
    </row>
    <row r="917" spans="2:3" ht="15.75" thickBot="1" x14ac:dyDescent="0.3">
      <c r="B917" s="108" t="s">
        <v>4</v>
      </c>
      <c r="C917" s="109">
        <v>8281</v>
      </c>
    </row>
    <row r="918" spans="2:3" ht="15.75" thickBot="1" x14ac:dyDescent="0.3">
      <c r="B918" s="110" t="s">
        <v>5</v>
      </c>
      <c r="C918" s="109">
        <v>2272</v>
      </c>
    </row>
    <row r="919" spans="2:3" ht="15.75" thickBot="1" x14ac:dyDescent="0.3">
      <c r="B919" s="110" t="s">
        <v>11</v>
      </c>
      <c r="C919" s="109">
        <v>6009</v>
      </c>
    </row>
    <row r="920" spans="2:3" ht="15.75" thickBot="1" x14ac:dyDescent="0.3">
      <c r="B920" s="108" t="s">
        <v>14</v>
      </c>
      <c r="C920" s="119">
        <v>7</v>
      </c>
    </row>
    <row r="921" spans="2:3" ht="15.75" thickBot="1" x14ac:dyDescent="0.3">
      <c r="B921" s="111" t="s">
        <v>802</v>
      </c>
      <c r="C921" s="109">
        <v>10631</v>
      </c>
    </row>
    <row r="922" spans="2:3" ht="15.75" thickBot="1" x14ac:dyDescent="0.3">
      <c r="B922" s="110" t="s">
        <v>780</v>
      </c>
      <c r="C922" s="109">
        <v>3825</v>
      </c>
    </row>
    <row r="923" spans="2:3" ht="15.75" thickBot="1" x14ac:dyDescent="0.3">
      <c r="B923" s="110" t="s">
        <v>804</v>
      </c>
      <c r="C923" s="109">
        <v>6152</v>
      </c>
    </row>
    <row r="924" spans="2:3" ht="15.75" thickBot="1" x14ac:dyDescent="0.3">
      <c r="B924" s="110" t="s">
        <v>805</v>
      </c>
      <c r="C924" s="119">
        <v>654</v>
      </c>
    </row>
    <row r="925" spans="2:3" ht="15.75" thickBot="1" x14ac:dyDescent="0.3">
      <c r="B925" s="111" t="s">
        <v>806</v>
      </c>
      <c r="C925" s="109">
        <v>8288</v>
      </c>
    </row>
    <row r="926" spans="2:3" ht="15.75" thickBot="1" x14ac:dyDescent="0.3">
      <c r="B926" s="110" t="s">
        <v>4</v>
      </c>
      <c r="C926" s="109">
        <v>8281</v>
      </c>
    </row>
    <row r="927" spans="2:3" ht="15.75" thickBot="1" x14ac:dyDescent="0.3">
      <c r="B927" s="110" t="s">
        <v>14</v>
      </c>
      <c r="C927" s="119">
        <v>7</v>
      </c>
    </row>
    <row r="928" spans="2:3" ht="15.75" thickBot="1" x14ac:dyDescent="0.3">
      <c r="B928" s="116" t="s">
        <v>808</v>
      </c>
      <c r="C928" s="117">
        <v>2343</v>
      </c>
    </row>
    <row r="929" spans="2:3" ht="15.75" thickBot="1" x14ac:dyDescent="0.3">
      <c r="B929" s="116" t="s">
        <v>825</v>
      </c>
      <c r="C929" s="117">
        <v>54778</v>
      </c>
    </row>
    <row r="930" spans="2:3" ht="15.75" thickBot="1" x14ac:dyDescent="0.3">
      <c r="B930" s="116" t="s">
        <v>826</v>
      </c>
      <c r="C930" s="117">
        <v>57121</v>
      </c>
    </row>
    <row r="931" spans="2:3" ht="15.75" thickBot="1" x14ac:dyDescent="0.3">
      <c r="B931" s="125" t="s">
        <v>1128</v>
      </c>
      <c r="C931" s="126"/>
    </row>
    <row r="932" spans="2:3" ht="15.75" thickBot="1" x14ac:dyDescent="0.3">
      <c r="B932" s="108" t="s">
        <v>780</v>
      </c>
      <c r="C932" s="109">
        <v>10234.299999999999</v>
      </c>
    </row>
    <row r="933" spans="2:3" ht="15.75" thickBot="1" x14ac:dyDescent="0.3">
      <c r="B933" s="110" t="s">
        <v>9</v>
      </c>
      <c r="C933" s="109">
        <v>4500</v>
      </c>
    </row>
    <row r="934" spans="2:3" ht="15.75" thickBot="1" x14ac:dyDescent="0.3">
      <c r="B934" s="110" t="s">
        <v>782</v>
      </c>
      <c r="C934" s="109">
        <v>5734.3</v>
      </c>
    </row>
    <row r="935" spans="2:3" ht="15.75" thickBot="1" x14ac:dyDescent="0.3">
      <c r="B935" s="111" t="s">
        <v>821</v>
      </c>
      <c r="C935" s="118">
        <v>111</v>
      </c>
    </row>
    <row r="936" spans="2:3" ht="15.75" thickBot="1" x14ac:dyDescent="0.3">
      <c r="B936" s="113" t="s">
        <v>822</v>
      </c>
      <c r="C936" s="115">
        <v>27</v>
      </c>
    </row>
    <row r="937" spans="2:3" ht="15.75" thickBot="1" x14ac:dyDescent="0.3">
      <c r="B937" s="113" t="s">
        <v>823</v>
      </c>
      <c r="C937" s="115">
        <v>84</v>
      </c>
    </row>
    <row r="938" spans="2:3" ht="15.75" thickBot="1" x14ac:dyDescent="0.3">
      <c r="B938" s="108" t="s">
        <v>4</v>
      </c>
      <c r="C938" s="109">
        <v>7984.4</v>
      </c>
    </row>
    <row r="939" spans="2:3" ht="15.75" thickBot="1" x14ac:dyDescent="0.3">
      <c r="B939" s="110" t="s">
        <v>5</v>
      </c>
      <c r="C939" s="119">
        <v>704.7</v>
      </c>
    </row>
    <row r="940" spans="2:3" ht="15.75" thickBot="1" x14ac:dyDescent="0.3">
      <c r="B940" s="110" t="s">
        <v>6</v>
      </c>
      <c r="C940" s="109">
        <v>3412.3</v>
      </c>
    </row>
    <row r="941" spans="2:3" ht="15.75" thickBot="1" x14ac:dyDescent="0.3">
      <c r="B941" s="110" t="s">
        <v>11</v>
      </c>
      <c r="C941" s="109">
        <v>3867.5</v>
      </c>
    </row>
    <row r="942" spans="2:3" ht="15.75" thickBot="1" x14ac:dyDescent="0.3">
      <c r="B942" s="111" t="s">
        <v>802</v>
      </c>
      <c r="C942" s="109">
        <v>10234.299999999999</v>
      </c>
    </row>
    <row r="943" spans="2:3" ht="15.75" thickBot="1" x14ac:dyDescent="0.3">
      <c r="B943" s="110" t="s">
        <v>780</v>
      </c>
      <c r="C943" s="109">
        <v>10234.299999999999</v>
      </c>
    </row>
    <row r="944" spans="2:3" ht="15.75" thickBot="1" x14ac:dyDescent="0.3">
      <c r="B944" s="111" t="s">
        <v>806</v>
      </c>
      <c r="C944" s="109">
        <v>7984.4</v>
      </c>
    </row>
    <row r="945" spans="2:3" ht="15.75" thickBot="1" x14ac:dyDescent="0.3">
      <c r="B945" s="110" t="s">
        <v>4</v>
      </c>
      <c r="C945" s="109">
        <v>7984.4</v>
      </c>
    </row>
    <row r="946" spans="2:3" ht="15.75" thickBot="1" x14ac:dyDescent="0.3">
      <c r="B946" s="116" t="s">
        <v>808</v>
      </c>
      <c r="C946" s="117">
        <v>2249.8000000000002</v>
      </c>
    </row>
    <row r="947" spans="2:3" ht="15.75" thickBot="1" x14ac:dyDescent="0.3">
      <c r="B947" s="116" t="s">
        <v>825</v>
      </c>
      <c r="C947" s="117">
        <v>9029.7999999999993</v>
      </c>
    </row>
    <row r="948" spans="2:3" ht="15.75" thickBot="1" x14ac:dyDescent="0.3">
      <c r="B948" s="116" t="s">
        <v>826</v>
      </c>
      <c r="C948" s="117">
        <v>11279.6</v>
      </c>
    </row>
    <row r="949" spans="2:3" ht="15.75" thickBot="1" x14ac:dyDescent="0.3">
      <c r="B949" s="125" t="s">
        <v>1129</v>
      </c>
      <c r="C949" s="126"/>
    </row>
    <row r="950" spans="2:3" ht="15.75" thickBot="1" x14ac:dyDescent="0.3">
      <c r="B950" s="108" t="s">
        <v>780</v>
      </c>
      <c r="C950" s="109">
        <v>61075.9</v>
      </c>
    </row>
    <row r="951" spans="2:3" ht="15.75" thickBot="1" x14ac:dyDescent="0.3">
      <c r="B951" s="110" t="s">
        <v>9</v>
      </c>
      <c r="C951" s="109">
        <v>49678.5</v>
      </c>
    </row>
    <row r="952" spans="2:3" ht="15.75" thickBot="1" x14ac:dyDescent="0.3">
      <c r="B952" s="110" t="s">
        <v>782</v>
      </c>
      <c r="C952" s="109">
        <v>11397.4</v>
      </c>
    </row>
    <row r="953" spans="2:3" ht="15.75" thickBot="1" x14ac:dyDescent="0.3">
      <c r="B953" s="108" t="s">
        <v>803</v>
      </c>
      <c r="C953" s="119">
        <v>402.7</v>
      </c>
    </row>
    <row r="954" spans="2:3" ht="15.75" thickBot="1" x14ac:dyDescent="0.3">
      <c r="B954" s="111" t="s">
        <v>821</v>
      </c>
      <c r="C954" s="112">
        <v>1853</v>
      </c>
    </row>
    <row r="955" spans="2:3" ht="15.75" thickBot="1" x14ac:dyDescent="0.3">
      <c r="B955" s="113" t="s">
        <v>822</v>
      </c>
      <c r="C955" s="114">
        <v>1853</v>
      </c>
    </row>
    <row r="956" spans="2:3" ht="15.75" thickBot="1" x14ac:dyDescent="0.3">
      <c r="B956" s="108" t="s">
        <v>4</v>
      </c>
      <c r="C956" s="109">
        <v>12827.9</v>
      </c>
    </row>
    <row r="957" spans="2:3" ht="15.75" thickBot="1" x14ac:dyDescent="0.3">
      <c r="B957" s="110" t="s">
        <v>5</v>
      </c>
      <c r="C957" s="109">
        <v>5968.6</v>
      </c>
    </row>
    <row r="958" spans="2:3" ht="15.75" thickBot="1" x14ac:dyDescent="0.3">
      <c r="B958" s="110" t="s">
        <v>6</v>
      </c>
      <c r="C958" s="109">
        <v>5721.3</v>
      </c>
    </row>
    <row r="959" spans="2:3" ht="15.75" thickBot="1" x14ac:dyDescent="0.3">
      <c r="B959" s="110" t="s">
        <v>11</v>
      </c>
      <c r="C959" s="109">
        <v>1138</v>
      </c>
    </row>
    <row r="960" spans="2:3" ht="15.75" thickBot="1" x14ac:dyDescent="0.3">
      <c r="B960" s="108" t="s">
        <v>12</v>
      </c>
      <c r="C960" s="109">
        <v>21687.599999999999</v>
      </c>
    </row>
    <row r="961" spans="2:3" ht="15.75" thickBot="1" x14ac:dyDescent="0.3">
      <c r="B961" s="111" t="s">
        <v>802</v>
      </c>
      <c r="C961" s="109">
        <v>61478.6</v>
      </c>
    </row>
    <row r="962" spans="2:3" ht="15.75" thickBot="1" x14ac:dyDescent="0.3">
      <c r="B962" s="110" t="s">
        <v>780</v>
      </c>
      <c r="C962" s="109">
        <v>61075.9</v>
      </c>
    </row>
    <row r="963" spans="2:3" ht="15.75" thickBot="1" x14ac:dyDescent="0.3">
      <c r="B963" s="110" t="s">
        <v>803</v>
      </c>
      <c r="C963" s="119">
        <v>402.7</v>
      </c>
    </row>
    <row r="964" spans="2:3" ht="15.75" thickBot="1" x14ac:dyDescent="0.3">
      <c r="B964" s="111" t="s">
        <v>806</v>
      </c>
      <c r="C964" s="109">
        <v>34515.5</v>
      </c>
    </row>
    <row r="965" spans="2:3" ht="15.75" thickBot="1" x14ac:dyDescent="0.3">
      <c r="B965" s="110" t="s">
        <v>4</v>
      </c>
      <c r="C965" s="109">
        <v>12827.9</v>
      </c>
    </row>
    <row r="966" spans="2:3" ht="15.75" thickBot="1" x14ac:dyDescent="0.3">
      <c r="B966" s="110" t="s">
        <v>12</v>
      </c>
      <c r="C966" s="109">
        <v>21687.599999999999</v>
      </c>
    </row>
    <row r="967" spans="2:3" ht="15.75" thickBot="1" x14ac:dyDescent="0.3">
      <c r="B967" s="116" t="s">
        <v>808</v>
      </c>
      <c r="C967" s="117">
        <v>26963.1</v>
      </c>
    </row>
    <row r="968" spans="2:3" ht="15.75" thickBot="1" x14ac:dyDescent="0.3">
      <c r="B968" s="116" t="s">
        <v>825</v>
      </c>
      <c r="C968" s="117">
        <v>27524.3</v>
      </c>
    </row>
    <row r="969" spans="2:3" ht="15.75" thickBot="1" x14ac:dyDescent="0.3">
      <c r="B969" s="116" t="s">
        <v>826</v>
      </c>
      <c r="C969" s="117">
        <v>54487.4</v>
      </c>
    </row>
    <row r="970" spans="2:3" ht="15.75" thickBot="1" x14ac:dyDescent="0.3">
      <c r="B970" s="125" t="s">
        <v>1130</v>
      </c>
      <c r="C970" s="126"/>
    </row>
    <row r="971" spans="2:3" ht="15.75" thickBot="1" x14ac:dyDescent="0.3">
      <c r="B971" s="108" t="s">
        <v>780</v>
      </c>
      <c r="C971" s="109">
        <v>26220</v>
      </c>
    </row>
    <row r="972" spans="2:3" ht="15.75" thickBot="1" x14ac:dyDescent="0.3">
      <c r="B972" s="110" t="s">
        <v>782</v>
      </c>
      <c r="C972" s="109">
        <v>26220</v>
      </c>
    </row>
    <row r="973" spans="2:3" ht="15.75" thickBot="1" x14ac:dyDescent="0.3">
      <c r="B973" s="111" t="s">
        <v>821</v>
      </c>
      <c r="C973" s="118">
        <v>644</v>
      </c>
    </row>
    <row r="974" spans="2:3" ht="15.75" thickBot="1" x14ac:dyDescent="0.3">
      <c r="B974" s="113" t="s">
        <v>822</v>
      </c>
      <c r="C974" s="115">
        <v>630</v>
      </c>
    </row>
    <row r="975" spans="2:3" ht="15.75" thickBot="1" x14ac:dyDescent="0.3">
      <c r="B975" s="113" t="s">
        <v>823</v>
      </c>
      <c r="C975" s="115">
        <v>14</v>
      </c>
    </row>
    <row r="976" spans="2:3" ht="15.75" thickBot="1" x14ac:dyDescent="0.3">
      <c r="B976" s="108" t="s">
        <v>4</v>
      </c>
      <c r="C976" s="109">
        <v>44644</v>
      </c>
    </row>
    <row r="977" spans="2:3" ht="15.75" thickBot="1" x14ac:dyDescent="0.3">
      <c r="B977" s="110" t="s">
        <v>5</v>
      </c>
      <c r="C977" s="109">
        <v>7133</v>
      </c>
    </row>
    <row r="978" spans="2:3" ht="15.75" thickBot="1" x14ac:dyDescent="0.3">
      <c r="B978" s="110" t="s">
        <v>6</v>
      </c>
      <c r="C978" s="109">
        <v>34204</v>
      </c>
    </row>
    <row r="979" spans="2:3" ht="15.75" thickBot="1" x14ac:dyDescent="0.3">
      <c r="B979" s="110" t="s">
        <v>9</v>
      </c>
      <c r="C979" s="109">
        <v>3000</v>
      </c>
    </row>
    <row r="980" spans="2:3" ht="15.75" thickBot="1" x14ac:dyDescent="0.3">
      <c r="B980" s="110" t="s">
        <v>10</v>
      </c>
      <c r="C980" s="119">
        <v>304</v>
      </c>
    </row>
    <row r="981" spans="2:3" ht="15.75" thickBot="1" x14ac:dyDescent="0.3">
      <c r="B981" s="110" t="s">
        <v>11</v>
      </c>
      <c r="C981" s="119">
        <v>3</v>
      </c>
    </row>
    <row r="982" spans="2:3" ht="15.75" thickBot="1" x14ac:dyDescent="0.3">
      <c r="B982" s="111" t="s">
        <v>802</v>
      </c>
      <c r="C982" s="109">
        <v>26220</v>
      </c>
    </row>
    <row r="983" spans="2:3" ht="15.75" thickBot="1" x14ac:dyDescent="0.3">
      <c r="B983" s="110" t="s">
        <v>780</v>
      </c>
      <c r="C983" s="109">
        <v>26220</v>
      </c>
    </row>
    <row r="984" spans="2:3" ht="15.75" thickBot="1" x14ac:dyDescent="0.3">
      <c r="B984" s="111" t="s">
        <v>806</v>
      </c>
      <c r="C984" s="109">
        <v>44644</v>
      </c>
    </row>
    <row r="985" spans="2:3" ht="15.75" thickBot="1" x14ac:dyDescent="0.3">
      <c r="B985" s="110" t="s">
        <v>4</v>
      </c>
      <c r="C985" s="109">
        <v>44644</v>
      </c>
    </row>
    <row r="986" spans="2:3" ht="15.75" thickBot="1" x14ac:dyDescent="0.3">
      <c r="B986" s="116" t="s">
        <v>808</v>
      </c>
      <c r="C986" s="117">
        <v>-18424</v>
      </c>
    </row>
    <row r="987" spans="2:3" ht="15.75" thickBot="1" x14ac:dyDescent="0.3">
      <c r="B987" s="116" t="s">
        <v>825</v>
      </c>
      <c r="C987" s="117">
        <v>129258</v>
      </c>
    </row>
    <row r="988" spans="2:3" ht="15.75" thickBot="1" x14ac:dyDescent="0.3">
      <c r="B988" s="116" t="s">
        <v>826</v>
      </c>
      <c r="C988" s="117">
        <v>110834</v>
      </c>
    </row>
    <row r="989" spans="2:3" ht="15.75" thickBot="1" x14ac:dyDescent="0.3">
      <c r="B989" s="125" t="s">
        <v>1131</v>
      </c>
      <c r="C989" s="126"/>
    </row>
    <row r="990" spans="2:3" ht="15.75" thickBot="1" x14ac:dyDescent="0.3">
      <c r="B990" s="108" t="s">
        <v>780</v>
      </c>
      <c r="C990" s="109">
        <v>1075.4000000000001</v>
      </c>
    </row>
    <row r="991" spans="2:3" ht="15.75" thickBot="1" x14ac:dyDescent="0.3">
      <c r="B991" s="110" t="s">
        <v>782</v>
      </c>
      <c r="C991" s="109">
        <v>1075.4000000000001</v>
      </c>
    </row>
    <row r="992" spans="2:3" ht="15.75" thickBot="1" x14ac:dyDescent="0.3">
      <c r="B992" s="111" t="s">
        <v>821</v>
      </c>
      <c r="C992" s="118">
        <v>118</v>
      </c>
    </row>
    <row r="993" spans="2:3" ht="15.75" thickBot="1" x14ac:dyDescent="0.3">
      <c r="B993" s="113" t="s">
        <v>822</v>
      </c>
      <c r="C993" s="115">
        <v>118</v>
      </c>
    </row>
    <row r="994" spans="2:3" ht="15.75" thickBot="1" x14ac:dyDescent="0.3">
      <c r="B994" s="108" t="s">
        <v>4</v>
      </c>
      <c r="C994" s="119">
        <v>948.1</v>
      </c>
    </row>
    <row r="995" spans="2:3" ht="15.75" thickBot="1" x14ac:dyDescent="0.3">
      <c r="B995" s="110" t="s">
        <v>5</v>
      </c>
      <c r="C995" s="119">
        <v>567.5</v>
      </c>
    </row>
    <row r="996" spans="2:3" ht="15.75" thickBot="1" x14ac:dyDescent="0.3">
      <c r="B996" s="110" t="s">
        <v>6</v>
      </c>
      <c r="C996" s="119">
        <v>380.6</v>
      </c>
    </row>
    <row r="997" spans="2:3" ht="15.75" thickBot="1" x14ac:dyDescent="0.3">
      <c r="B997" s="108" t="s">
        <v>14</v>
      </c>
      <c r="C997" s="119">
        <v>18</v>
      </c>
    </row>
    <row r="998" spans="2:3" ht="15.75" thickBot="1" x14ac:dyDescent="0.3">
      <c r="B998" s="111" t="s">
        <v>802</v>
      </c>
      <c r="C998" s="109">
        <v>1075.4000000000001</v>
      </c>
    </row>
    <row r="999" spans="2:3" ht="15.75" thickBot="1" x14ac:dyDescent="0.3">
      <c r="B999" s="110" t="s">
        <v>780</v>
      </c>
      <c r="C999" s="109">
        <v>1075.4000000000001</v>
      </c>
    </row>
    <row r="1000" spans="2:3" ht="15.75" thickBot="1" x14ac:dyDescent="0.3">
      <c r="B1000" s="111" t="s">
        <v>806</v>
      </c>
      <c r="C1000" s="119">
        <v>966.1</v>
      </c>
    </row>
    <row r="1001" spans="2:3" ht="15.75" thickBot="1" x14ac:dyDescent="0.3">
      <c r="B1001" s="110" t="s">
        <v>4</v>
      </c>
      <c r="C1001" s="119">
        <v>948.1</v>
      </c>
    </row>
    <row r="1002" spans="2:3" ht="15.75" thickBot="1" x14ac:dyDescent="0.3">
      <c r="B1002" s="110" t="s">
        <v>14</v>
      </c>
      <c r="C1002" s="119">
        <v>18</v>
      </c>
    </row>
    <row r="1003" spans="2:3" ht="15.75" thickBot="1" x14ac:dyDescent="0.3">
      <c r="B1003" s="116" t="s">
        <v>808</v>
      </c>
      <c r="C1003" s="120">
        <v>109.3</v>
      </c>
    </row>
    <row r="1004" spans="2:3" ht="15.75" thickBot="1" x14ac:dyDescent="0.3">
      <c r="B1004" s="116" t="s">
        <v>825</v>
      </c>
      <c r="C1004" s="120">
        <v>116.6</v>
      </c>
    </row>
    <row r="1005" spans="2:3" ht="15.75" thickBot="1" x14ac:dyDescent="0.3">
      <c r="B1005" s="116" t="s">
        <v>826</v>
      </c>
      <c r="C1005" s="120">
        <v>225.9</v>
      </c>
    </row>
    <row r="1006" spans="2:3" ht="15.75" thickBot="1" x14ac:dyDescent="0.3">
      <c r="B1006" s="125" t="s">
        <v>1132</v>
      </c>
      <c r="C1006" s="126"/>
    </row>
    <row r="1007" spans="2:3" ht="15.75" thickBot="1" x14ac:dyDescent="0.3">
      <c r="B1007" s="108" t="s">
        <v>780</v>
      </c>
      <c r="C1007" s="119">
        <v>328.3</v>
      </c>
    </row>
    <row r="1008" spans="2:3" ht="15.75" thickBot="1" x14ac:dyDescent="0.3">
      <c r="B1008" s="110" t="s">
        <v>782</v>
      </c>
      <c r="C1008" s="119">
        <v>328.3</v>
      </c>
    </row>
    <row r="1009" spans="2:3" ht="15.75" thickBot="1" x14ac:dyDescent="0.3">
      <c r="B1009" s="111" t="s">
        <v>821</v>
      </c>
      <c r="C1009" s="118">
        <v>46</v>
      </c>
    </row>
    <row r="1010" spans="2:3" ht="15.75" thickBot="1" x14ac:dyDescent="0.3">
      <c r="B1010" s="113" t="s">
        <v>822</v>
      </c>
      <c r="C1010" s="115">
        <v>46</v>
      </c>
    </row>
    <row r="1011" spans="2:3" ht="15.75" thickBot="1" x14ac:dyDescent="0.3">
      <c r="B1011" s="108" t="s">
        <v>4</v>
      </c>
      <c r="C1011" s="119">
        <v>368.4</v>
      </c>
    </row>
    <row r="1012" spans="2:3" ht="15.75" thickBot="1" x14ac:dyDescent="0.3">
      <c r="B1012" s="110" t="s">
        <v>5</v>
      </c>
      <c r="C1012" s="119">
        <v>253</v>
      </c>
    </row>
    <row r="1013" spans="2:3" ht="15.75" thickBot="1" x14ac:dyDescent="0.3">
      <c r="B1013" s="110" t="s">
        <v>6</v>
      </c>
      <c r="C1013" s="119">
        <v>29.3</v>
      </c>
    </row>
    <row r="1014" spans="2:3" ht="15.75" thickBot="1" x14ac:dyDescent="0.3">
      <c r="B1014" s="110" t="s">
        <v>11</v>
      </c>
      <c r="C1014" s="119">
        <v>86.1</v>
      </c>
    </row>
    <row r="1015" spans="2:3" ht="15.75" thickBot="1" x14ac:dyDescent="0.3">
      <c r="B1015" s="108" t="s">
        <v>14</v>
      </c>
      <c r="C1015" s="119">
        <v>65.2</v>
      </c>
    </row>
    <row r="1016" spans="2:3" ht="15.75" thickBot="1" x14ac:dyDescent="0.3">
      <c r="B1016" s="111" t="s">
        <v>802</v>
      </c>
      <c r="C1016" s="119">
        <v>328.3</v>
      </c>
    </row>
    <row r="1017" spans="2:3" ht="15.75" thickBot="1" x14ac:dyDescent="0.3">
      <c r="B1017" s="110" t="s">
        <v>780</v>
      </c>
      <c r="C1017" s="119">
        <v>328.3</v>
      </c>
    </row>
    <row r="1018" spans="2:3" ht="15.75" thickBot="1" x14ac:dyDescent="0.3">
      <c r="B1018" s="111" t="s">
        <v>806</v>
      </c>
      <c r="C1018" s="119">
        <v>433.6</v>
      </c>
    </row>
    <row r="1019" spans="2:3" ht="15.75" thickBot="1" x14ac:dyDescent="0.3">
      <c r="B1019" s="110" t="s">
        <v>4</v>
      </c>
      <c r="C1019" s="119">
        <v>368.4</v>
      </c>
    </row>
    <row r="1020" spans="2:3" ht="15.75" thickBot="1" x14ac:dyDescent="0.3">
      <c r="B1020" s="110" t="s">
        <v>14</v>
      </c>
      <c r="C1020" s="119">
        <v>65.2</v>
      </c>
    </row>
    <row r="1021" spans="2:3" ht="15.75" thickBot="1" x14ac:dyDescent="0.3">
      <c r="B1021" s="116" t="s">
        <v>808</v>
      </c>
      <c r="C1021" s="120">
        <v>-105.3</v>
      </c>
    </row>
    <row r="1022" spans="2:3" ht="15.75" thickBot="1" x14ac:dyDescent="0.3">
      <c r="B1022" s="116" t="s">
        <v>825</v>
      </c>
      <c r="C1022" s="120">
        <v>199.7</v>
      </c>
    </row>
    <row r="1023" spans="2:3" ht="15.75" thickBot="1" x14ac:dyDescent="0.3">
      <c r="B1023" s="116" t="s">
        <v>826</v>
      </c>
      <c r="C1023" s="120">
        <v>94.4</v>
      </c>
    </row>
    <row r="1024" spans="2:3" ht="15.75" thickBot="1" x14ac:dyDescent="0.3">
      <c r="B1024" s="125" t="s">
        <v>1133</v>
      </c>
      <c r="C1024" s="126"/>
    </row>
    <row r="1025" spans="2:3" ht="15.75" thickBot="1" x14ac:dyDescent="0.3">
      <c r="B1025" s="108" t="s">
        <v>780</v>
      </c>
      <c r="C1025" s="109">
        <v>198537</v>
      </c>
    </row>
    <row r="1026" spans="2:3" ht="15.75" thickBot="1" x14ac:dyDescent="0.3">
      <c r="B1026" s="110" t="s">
        <v>9</v>
      </c>
      <c r="C1026" s="109">
        <v>124225.3</v>
      </c>
    </row>
    <row r="1027" spans="2:3" ht="15.75" thickBot="1" x14ac:dyDescent="0.3">
      <c r="B1027" s="110" t="s">
        <v>782</v>
      </c>
      <c r="C1027" s="109">
        <v>74311.7</v>
      </c>
    </row>
    <row r="1028" spans="2:3" ht="15.75" thickBot="1" x14ac:dyDescent="0.3">
      <c r="B1028" s="108" t="s">
        <v>805</v>
      </c>
      <c r="C1028" s="109">
        <v>80765.2</v>
      </c>
    </row>
    <row r="1029" spans="2:3" ht="15.75" thickBot="1" x14ac:dyDescent="0.3">
      <c r="B1029" s="111" t="s">
        <v>821</v>
      </c>
      <c r="C1029" s="112">
        <v>3049</v>
      </c>
    </row>
    <row r="1030" spans="2:3" ht="15.75" thickBot="1" x14ac:dyDescent="0.3">
      <c r="B1030" s="113" t="s">
        <v>822</v>
      </c>
      <c r="C1030" s="114">
        <v>3049</v>
      </c>
    </row>
    <row r="1031" spans="2:3" ht="15.75" thickBot="1" x14ac:dyDescent="0.3">
      <c r="B1031" s="108" t="s">
        <v>4</v>
      </c>
      <c r="C1031" s="109">
        <v>77073</v>
      </c>
    </row>
    <row r="1032" spans="2:3" ht="15.75" thickBot="1" x14ac:dyDescent="0.3">
      <c r="B1032" s="110" t="s">
        <v>5</v>
      </c>
      <c r="C1032" s="109">
        <v>20075.5</v>
      </c>
    </row>
    <row r="1033" spans="2:3" ht="15.75" thickBot="1" x14ac:dyDescent="0.3">
      <c r="B1033" s="110" t="s">
        <v>6</v>
      </c>
      <c r="C1033" s="109">
        <v>20253</v>
      </c>
    </row>
    <row r="1034" spans="2:3" ht="15.75" thickBot="1" x14ac:dyDescent="0.3">
      <c r="B1034" s="110" t="s">
        <v>7</v>
      </c>
      <c r="C1034" s="109">
        <v>14236.2</v>
      </c>
    </row>
    <row r="1035" spans="2:3" ht="15.75" thickBot="1" x14ac:dyDescent="0.3">
      <c r="B1035" s="110" t="s">
        <v>10</v>
      </c>
      <c r="C1035" s="119">
        <v>23.6</v>
      </c>
    </row>
    <row r="1036" spans="2:3" ht="15.75" thickBot="1" x14ac:dyDescent="0.3">
      <c r="B1036" s="110" t="s">
        <v>11</v>
      </c>
      <c r="C1036" s="109">
        <v>22484.7</v>
      </c>
    </row>
    <row r="1037" spans="2:3" ht="15.75" thickBot="1" x14ac:dyDescent="0.3">
      <c r="B1037" s="108" t="s">
        <v>12</v>
      </c>
      <c r="C1037" s="109">
        <v>224240.6</v>
      </c>
    </row>
    <row r="1038" spans="2:3" ht="15.75" thickBot="1" x14ac:dyDescent="0.3">
      <c r="B1038" s="108" t="s">
        <v>14</v>
      </c>
      <c r="C1038" s="109">
        <v>35545.199999999997</v>
      </c>
    </row>
    <row r="1039" spans="2:3" ht="15.75" thickBot="1" x14ac:dyDescent="0.3">
      <c r="B1039" s="111" t="s">
        <v>802</v>
      </c>
      <c r="C1039" s="109">
        <v>279302.3</v>
      </c>
    </row>
    <row r="1040" spans="2:3" ht="15.75" thickBot="1" x14ac:dyDescent="0.3">
      <c r="B1040" s="110" t="s">
        <v>780</v>
      </c>
      <c r="C1040" s="109">
        <v>198537</v>
      </c>
    </row>
    <row r="1041" spans="2:3" ht="15.75" thickBot="1" x14ac:dyDescent="0.3">
      <c r="B1041" s="110" t="s">
        <v>805</v>
      </c>
      <c r="C1041" s="109">
        <v>80765.2</v>
      </c>
    </row>
    <row r="1042" spans="2:3" ht="15.75" thickBot="1" x14ac:dyDescent="0.3">
      <c r="B1042" s="111" t="s">
        <v>806</v>
      </c>
      <c r="C1042" s="109">
        <v>336858.8</v>
      </c>
    </row>
    <row r="1043" spans="2:3" ht="15.75" thickBot="1" x14ac:dyDescent="0.3">
      <c r="B1043" s="110" t="s">
        <v>4</v>
      </c>
      <c r="C1043" s="109">
        <v>77073</v>
      </c>
    </row>
    <row r="1044" spans="2:3" ht="15.75" thickBot="1" x14ac:dyDescent="0.3">
      <c r="B1044" s="110" t="s">
        <v>12</v>
      </c>
      <c r="C1044" s="109">
        <v>224240.6</v>
      </c>
    </row>
    <row r="1045" spans="2:3" ht="15.75" thickBot="1" x14ac:dyDescent="0.3">
      <c r="B1045" s="110" t="s">
        <v>14</v>
      </c>
      <c r="C1045" s="109">
        <v>35545.199999999997</v>
      </c>
    </row>
    <row r="1046" spans="2:3" ht="15.75" thickBot="1" x14ac:dyDescent="0.3">
      <c r="B1046" s="116" t="s">
        <v>808</v>
      </c>
      <c r="C1046" s="117">
        <v>-57556.6</v>
      </c>
    </row>
    <row r="1047" spans="2:3" ht="15.75" thickBot="1" x14ac:dyDescent="0.3">
      <c r="B1047" s="116" t="s">
        <v>825</v>
      </c>
      <c r="C1047" s="117">
        <v>263861</v>
      </c>
    </row>
    <row r="1048" spans="2:3" ht="15.75" thickBot="1" x14ac:dyDescent="0.3">
      <c r="B1048" s="116" t="s">
        <v>826</v>
      </c>
      <c r="C1048" s="117">
        <v>206304.4</v>
      </c>
    </row>
  </sheetData>
  <mergeCells count="59">
    <mergeCell ref="B114:C114"/>
    <mergeCell ref="B35:C35"/>
    <mergeCell ref="B54:C54"/>
    <mergeCell ref="B71:C71"/>
    <mergeCell ref="B87:C87"/>
    <mergeCell ref="B113:C113"/>
    <mergeCell ref="B330:C330"/>
    <mergeCell ref="B136:C136"/>
    <mergeCell ref="B154:C154"/>
    <mergeCell ref="B170:C170"/>
    <mergeCell ref="B187:C187"/>
    <mergeCell ref="B207:C207"/>
    <mergeCell ref="B223:C223"/>
    <mergeCell ref="B244:C244"/>
    <mergeCell ref="B266:C266"/>
    <mergeCell ref="B280:C280"/>
    <mergeCell ref="B295:C295"/>
    <mergeCell ref="B309:C309"/>
    <mergeCell ref="B532:C532"/>
    <mergeCell ref="B343:C343"/>
    <mergeCell ref="B357:C357"/>
    <mergeCell ref="B377:C377"/>
    <mergeCell ref="B397:C397"/>
    <mergeCell ref="B413:C413"/>
    <mergeCell ref="B429:C429"/>
    <mergeCell ref="B445:C445"/>
    <mergeCell ref="B461:C461"/>
    <mergeCell ref="B478:C478"/>
    <mergeCell ref="B494:C494"/>
    <mergeCell ref="B510:C510"/>
    <mergeCell ref="B726:C726"/>
    <mergeCell ref="B550:C550"/>
    <mergeCell ref="B565:C565"/>
    <mergeCell ref="B582:C582"/>
    <mergeCell ref="B598:C598"/>
    <mergeCell ref="B612:C612"/>
    <mergeCell ref="B629:C629"/>
    <mergeCell ref="B644:C644"/>
    <mergeCell ref="B661:C661"/>
    <mergeCell ref="B681:C681"/>
    <mergeCell ref="B695:C695"/>
    <mergeCell ref="B710:C710"/>
    <mergeCell ref="B931:C931"/>
    <mergeCell ref="B743:C743"/>
    <mergeCell ref="B759:C759"/>
    <mergeCell ref="B773:C773"/>
    <mergeCell ref="B791:C791"/>
    <mergeCell ref="B810:C810"/>
    <mergeCell ref="B829:C829"/>
    <mergeCell ref="B845:C845"/>
    <mergeCell ref="B861:C861"/>
    <mergeCell ref="B879:C879"/>
    <mergeCell ref="B896:C896"/>
    <mergeCell ref="B912:C912"/>
    <mergeCell ref="B949:C949"/>
    <mergeCell ref="B970:C970"/>
    <mergeCell ref="B989:C989"/>
    <mergeCell ref="B1006:C1006"/>
    <mergeCell ref="B1024:C10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TAVI I</vt:lpstr>
      <vt:lpstr>TAVI VI</vt:lpstr>
      <vt:lpstr>TAVI VII</vt:lpstr>
      <vt:lpstr>TAVI VII ბალანსი</vt:lpstr>
      <vt:lpstr>VII სსიპ-ები</vt:lpstr>
      <vt:lpstr>VII SOE</vt:lpstr>
      <vt:lpstr>'TAVI I'!Print_Area</vt:lpstr>
      <vt:lpstr>'TAVI VI'!Print_Area</vt:lpstr>
      <vt:lpstr>'TAVI VII'!Print_Area</vt:lpstr>
      <vt:lpstr>'TAVI VII ბალანსი'!Print_Area</vt:lpstr>
      <vt:lpstr>'VII SOE'!Print_Area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Nato Mokverashvili</dc:creator>
  <cp:keywords/>
  <dc:description/>
  <cp:lastModifiedBy>nato mokverashvili</cp:lastModifiedBy>
  <dcterms:created xsi:type="dcterms:W3CDTF">2023-07-31T14:07:41Z</dcterms:created>
  <dcterms:modified xsi:type="dcterms:W3CDTF">2023-07-31T14:07:41Z</dcterms:modified>
  <cp:category/>
  <cp:contentStatus/>
</cp:coreProperties>
</file>